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8010"/>
  </bookViews>
  <sheets>
    <sheet name="BetList" sheetId="1" r:id="rId1"/>
    <sheet name="Sheet1" sheetId="2" r:id="rId2"/>
  </sheets>
  <definedNames>
    <definedName name="_xlnm._FilterDatabase" localSheetId="0" hidden="1">BetList!$A$10:$AJ$1081</definedName>
    <definedName name="betanalysis_2019_05_04T21" localSheetId="0">BetList!$B$11:$AB$793</definedName>
    <definedName name="mbetlist_2019_05_03T21_1" localSheetId="0">BetList!$A$30:$AB$46</definedName>
  </definedNames>
  <calcPr calcId="145621"/>
</workbook>
</file>

<file path=xl/calcChain.xml><?xml version="1.0" encoding="utf-8"?>
<calcChain xmlns="http://schemas.openxmlformats.org/spreadsheetml/2006/main">
  <c r="AD31" i="1" l="1"/>
  <c r="AC30" i="1"/>
  <c r="AD30" i="1"/>
  <c r="AC220" i="1"/>
  <c r="AG794" i="1"/>
  <c r="AJ794" i="1" s="1"/>
  <c r="AF794" i="1"/>
  <c r="AI794" i="1" s="1"/>
  <c r="AE794" i="1"/>
  <c r="AH794" i="1" s="1"/>
  <c r="AD794" i="1"/>
  <c r="AC794" i="1"/>
  <c r="AG793" i="1"/>
  <c r="AJ793" i="1" s="1"/>
  <c r="AF793" i="1"/>
  <c r="AI793" i="1" s="1"/>
  <c r="AE793" i="1"/>
  <c r="AH793" i="1" s="1"/>
  <c r="AD793" i="1"/>
  <c r="AC793" i="1"/>
  <c r="AG792" i="1"/>
  <c r="AJ792" i="1" s="1"/>
  <c r="AF792" i="1"/>
  <c r="AI792" i="1" s="1"/>
  <c r="AE792" i="1"/>
  <c r="AH792" i="1" s="1"/>
  <c r="AD792" i="1"/>
  <c r="AC792" i="1"/>
  <c r="AG791" i="1"/>
  <c r="AJ791" i="1" s="1"/>
  <c r="AF791" i="1"/>
  <c r="AI791" i="1" s="1"/>
  <c r="AE791" i="1"/>
  <c r="AH791" i="1" s="1"/>
  <c r="AD791" i="1"/>
  <c r="AC791" i="1"/>
  <c r="AG790" i="1"/>
  <c r="AJ790" i="1" s="1"/>
  <c r="AF790" i="1"/>
  <c r="AI790" i="1" s="1"/>
  <c r="AE790" i="1"/>
  <c r="AH790" i="1" s="1"/>
  <c r="AD790" i="1"/>
  <c r="AC790" i="1"/>
  <c r="AG789" i="1"/>
  <c r="AJ789" i="1" s="1"/>
  <c r="AF789" i="1"/>
  <c r="AI789" i="1" s="1"/>
  <c r="AE789" i="1"/>
  <c r="AH789" i="1" s="1"/>
  <c r="AD789" i="1"/>
  <c r="AC789" i="1"/>
  <c r="AG788" i="1"/>
  <c r="AJ788" i="1" s="1"/>
  <c r="AF788" i="1"/>
  <c r="AI788" i="1" s="1"/>
  <c r="AE788" i="1"/>
  <c r="AH788" i="1" s="1"/>
  <c r="AD788" i="1"/>
  <c r="AC788" i="1"/>
  <c r="AG787" i="1"/>
  <c r="AJ787" i="1" s="1"/>
  <c r="AF787" i="1"/>
  <c r="AI787" i="1" s="1"/>
  <c r="AE787" i="1"/>
  <c r="AH787" i="1" s="1"/>
  <c r="AD787" i="1"/>
  <c r="AC787" i="1"/>
  <c r="AG786" i="1"/>
  <c r="AJ786" i="1" s="1"/>
  <c r="AF786" i="1"/>
  <c r="AI786" i="1" s="1"/>
  <c r="AE786" i="1"/>
  <c r="AH786" i="1" s="1"/>
  <c r="AD786" i="1"/>
  <c r="AC786" i="1"/>
  <c r="AG785" i="1"/>
  <c r="AJ785" i="1" s="1"/>
  <c r="AF785" i="1"/>
  <c r="AI785" i="1" s="1"/>
  <c r="AE785" i="1"/>
  <c r="AH785" i="1" s="1"/>
  <c r="AD785" i="1"/>
  <c r="AC785" i="1"/>
  <c r="AG784" i="1"/>
  <c r="AJ784" i="1" s="1"/>
  <c r="AF784" i="1"/>
  <c r="AI784" i="1" s="1"/>
  <c r="AE784" i="1"/>
  <c r="AH784" i="1" s="1"/>
  <c r="AD784" i="1"/>
  <c r="AC784" i="1"/>
  <c r="AG783" i="1"/>
  <c r="AJ783" i="1" s="1"/>
  <c r="AF783" i="1"/>
  <c r="AI783" i="1" s="1"/>
  <c r="AE783" i="1"/>
  <c r="AH783" i="1" s="1"/>
  <c r="AD783" i="1"/>
  <c r="AC783" i="1"/>
  <c r="AG782" i="1"/>
  <c r="AJ782" i="1" s="1"/>
  <c r="AF782" i="1"/>
  <c r="AI782" i="1" s="1"/>
  <c r="AE782" i="1"/>
  <c r="AH782" i="1" s="1"/>
  <c r="AD782" i="1"/>
  <c r="AC782" i="1"/>
  <c r="AG781" i="1"/>
  <c r="AJ781" i="1" s="1"/>
  <c r="AF781" i="1"/>
  <c r="AI781" i="1" s="1"/>
  <c r="AE781" i="1"/>
  <c r="AH781" i="1" s="1"/>
  <c r="AD781" i="1"/>
  <c r="AC781" i="1"/>
  <c r="AG780" i="1"/>
  <c r="AJ780" i="1" s="1"/>
  <c r="AF780" i="1"/>
  <c r="AI780" i="1" s="1"/>
  <c r="AE780" i="1"/>
  <c r="AH780" i="1" s="1"/>
  <c r="AD780" i="1"/>
  <c r="AC780" i="1"/>
  <c r="AG779" i="1"/>
  <c r="AJ779" i="1" s="1"/>
  <c r="AF779" i="1"/>
  <c r="AI779" i="1" s="1"/>
  <c r="AE779" i="1"/>
  <c r="AH779" i="1" s="1"/>
  <c r="AD779" i="1"/>
  <c r="AC779" i="1"/>
  <c r="AG532" i="1"/>
  <c r="AJ532" i="1" s="1"/>
  <c r="AF532" i="1"/>
  <c r="AI532" i="1" s="1"/>
  <c r="AE532" i="1"/>
  <c r="AH532" i="1" s="1"/>
  <c r="AD532" i="1"/>
  <c r="AC532" i="1"/>
  <c r="AG778" i="1"/>
  <c r="AJ778" i="1" s="1"/>
  <c r="AF778" i="1"/>
  <c r="AI778" i="1" s="1"/>
  <c r="AE778" i="1"/>
  <c r="AH778" i="1" s="1"/>
  <c r="AD778" i="1"/>
  <c r="AC778" i="1"/>
  <c r="AG777" i="1"/>
  <c r="AJ777" i="1" s="1"/>
  <c r="AF777" i="1"/>
  <c r="AI777" i="1" s="1"/>
  <c r="AE777" i="1"/>
  <c r="AH777" i="1" s="1"/>
  <c r="AD777" i="1"/>
  <c r="AC777" i="1"/>
  <c r="AG776" i="1"/>
  <c r="AJ776" i="1" s="1"/>
  <c r="AF776" i="1"/>
  <c r="AI776" i="1" s="1"/>
  <c r="AE776" i="1"/>
  <c r="AH776" i="1" s="1"/>
  <c r="AD776" i="1"/>
  <c r="AC776" i="1"/>
  <c r="AG775" i="1"/>
  <c r="AJ775" i="1" s="1"/>
  <c r="AF775" i="1"/>
  <c r="AI775" i="1" s="1"/>
  <c r="AE775" i="1"/>
  <c r="AH775" i="1" s="1"/>
  <c r="AD775" i="1"/>
  <c r="AC775" i="1"/>
  <c r="AG774" i="1"/>
  <c r="AJ774" i="1" s="1"/>
  <c r="AF774" i="1"/>
  <c r="AI774" i="1" s="1"/>
  <c r="AE774" i="1"/>
  <c r="AH774" i="1" s="1"/>
  <c r="AD774" i="1"/>
  <c r="AC774" i="1"/>
  <c r="AG773" i="1"/>
  <c r="AJ773" i="1" s="1"/>
  <c r="AF773" i="1"/>
  <c r="AI773" i="1" s="1"/>
  <c r="AE773" i="1"/>
  <c r="AH773" i="1" s="1"/>
  <c r="AD773" i="1"/>
  <c r="AC773" i="1"/>
  <c r="AG772" i="1"/>
  <c r="AJ772" i="1" s="1"/>
  <c r="AF772" i="1"/>
  <c r="AI772" i="1" s="1"/>
  <c r="AE772" i="1"/>
  <c r="AH772" i="1" s="1"/>
  <c r="AD772" i="1"/>
  <c r="AC772" i="1"/>
  <c r="AG771" i="1"/>
  <c r="AJ771" i="1" s="1"/>
  <c r="AF771" i="1"/>
  <c r="AI771" i="1" s="1"/>
  <c r="AE771" i="1"/>
  <c r="AH771" i="1" s="1"/>
  <c r="AD771" i="1"/>
  <c r="AC771" i="1"/>
  <c r="AG770" i="1"/>
  <c r="AJ770" i="1" s="1"/>
  <c r="AF770" i="1"/>
  <c r="AI770" i="1" s="1"/>
  <c r="AE770" i="1"/>
  <c r="AH770" i="1" s="1"/>
  <c r="AD770" i="1"/>
  <c r="AC770" i="1"/>
  <c r="AG769" i="1"/>
  <c r="AJ769" i="1" s="1"/>
  <c r="AF769" i="1"/>
  <c r="AI769" i="1" s="1"/>
  <c r="AE769" i="1"/>
  <c r="AH769" i="1" s="1"/>
  <c r="AD769" i="1"/>
  <c r="AC769" i="1"/>
  <c r="AG768" i="1"/>
  <c r="AJ768" i="1" s="1"/>
  <c r="AF768" i="1"/>
  <c r="AI768" i="1" s="1"/>
  <c r="AE768" i="1"/>
  <c r="AH768" i="1" s="1"/>
  <c r="AD768" i="1"/>
  <c r="AC768" i="1"/>
  <c r="AG767" i="1"/>
  <c r="AJ767" i="1" s="1"/>
  <c r="AF767" i="1"/>
  <c r="AI767" i="1" s="1"/>
  <c r="AE767" i="1"/>
  <c r="AH767" i="1" s="1"/>
  <c r="AD767" i="1"/>
  <c r="AC767" i="1"/>
  <c r="AG766" i="1"/>
  <c r="AJ766" i="1" s="1"/>
  <c r="AF766" i="1"/>
  <c r="AI766" i="1" s="1"/>
  <c r="AE766" i="1"/>
  <c r="AH766" i="1" s="1"/>
  <c r="AD766" i="1"/>
  <c r="AC766" i="1"/>
  <c r="AG765" i="1"/>
  <c r="AJ765" i="1" s="1"/>
  <c r="AF765" i="1"/>
  <c r="AI765" i="1" s="1"/>
  <c r="AE765" i="1"/>
  <c r="AH765" i="1" s="1"/>
  <c r="AD765" i="1"/>
  <c r="AC765" i="1"/>
  <c r="AG764" i="1"/>
  <c r="AJ764" i="1" s="1"/>
  <c r="AF764" i="1"/>
  <c r="AI764" i="1" s="1"/>
  <c r="AE764" i="1"/>
  <c r="AH764" i="1" s="1"/>
  <c r="AD764" i="1"/>
  <c r="AC764" i="1"/>
  <c r="AG763" i="1"/>
  <c r="AJ763" i="1" s="1"/>
  <c r="AF763" i="1"/>
  <c r="AI763" i="1" s="1"/>
  <c r="AE763" i="1"/>
  <c r="AH763" i="1" s="1"/>
  <c r="AD763" i="1"/>
  <c r="AC763" i="1"/>
  <c r="AG762" i="1"/>
  <c r="AJ762" i="1" s="1"/>
  <c r="AF762" i="1"/>
  <c r="AI762" i="1" s="1"/>
  <c r="AE762" i="1"/>
  <c r="AH762" i="1" s="1"/>
  <c r="AD762" i="1"/>
  <c r="AC762" i="1"/>
  <c r="AG761" i="1"/>
  <c r="AJ761" i="1" s="1"/>
  <c r="AF761" i="1"/>
  <c r="AI761" i="1" s="1"/>
  <c r="AE761" i="1"/>
  <c r="AH761" i="1" s="1"/>
  <c r="AD761" i="1"/>
  <c r="AC761" i="1"/>
  <c r="AG760" i="1"/>
  <c r="AJ760" i="1" s="1"/>
  <c r="AF760" i="1"/>
  <c r="AI760" i="1" s="1"/>
  <c r="AE760" i="1"/>
  <c r="AH760" i="1" s="1"/>
  <c r="AD760" i="1"/>
  <c r="AC760" i="1"/>
  <c r="AG759" i="1"/>
  <c r="AJ759" i="1" s="1"/>
  <c r="AF759" i="1"/>
  <c r="AI759" i="1" s="1"/>
  <c r="AE759" i="1"/>
  <c r="AH759" i="1" s="1"/>
  <c r="AD759" i="1"/>
  <c r="AC759" i="1"/>
  <c r="AG758" i="1"/>
  <c r="AJ758" i="1" s="1"/>
  <c r="AF758" i="1"/>
  <c r="AI758" i="1" s="1"/>
  <c r="AE758" i="1"/>
  <c r="AH758" i="1" s="1"/>
  <c r="AD758" i="1"/>
  <c r="AC758" i="1"/>
  <c r="AG757" i="1"/>
  <c r="AJ757" i="1" s="1"/>
  <c r="AF757" i="1"/>
  <c r="AI757" i="1" s="1"/>
  <c r="AE757" i="1"/>
  <c r="AH757" i="1" s="1"/>
  <c r="AD757" i="1"/>
  <c r="AC757" i="1"/>
  <c r="AG756" i="1"/>
  <c r="AJ756" i="1" s="1"/>
  <c r="AF756" i="1"/>
  <c r="AI756" i="1" s="1"/>
  <c r="AE756" i="1"/>
  <c r="AH756" i="1" s="1"/>
  <c r="AD756" i="1"/>
  <c r="AC756" i="1"/>
  <c r="AG755" i="1"/>
  <c r="AJ755" i="1" s="1"/>
  <c r="AF755" i="1"/>
  <c r="AI755" i="1" s="1"/>
  <c r="AE755" i="1"/>
  <c r="AH755" i="1" s="1"/>
  <c r="AD755" i="1"/>
  <c r="AC755" i="1"/>
  <c r="AG754" i="1"/>
  <c r="AJ754" i="1" s="1"/>
  <c r="AF754" i="1"/>
  <c r="AI754" i="1" s="1"/>
  <c r="AE754" i="1"/>
  <c r="AH754" i="1" s="1"/>
  <c r="AD754" i="1"/>
  <c r="AC754" i="1"/>
  <c r="AG753" i="1"/>
  <c r="AJ753" i="1" s="1"/>
  <c r="AF753" i="1"/>
  <c r="AI753" i="1" s="1"/>
  <c r="AE753" i="1"/>
  <c r="AH753" i="1" s="1"/>
  <c r="AD753" i="1"/>
  <c r="AC753" i="1"/>
  <c r="AG752" i="1"/>
  <c r="AJ752" i="1" s="1"/>
  <c r="AF752" i="1"/>
  <c r="AI752" i="1" s="1"/>
  <c r="AE752" i="1"/>
  <c r="AH752" i="1" s="1"/>
  <c r="AD752" i="1"/>
  <c r="AC752" i="1"/>
  <c r="AG751" i="1"/>
  <c r="AJ751" i="1" s="1"/>
  <c r="AF751" i="1"/>
  <c r="AI751" i="1" s="1"/>
  <c r="AE751" i="1"/>
  <c r="AH751" i="1" s="1"/>
  <c r="AD751" i="1"/>
  <c r="AC751" i="1"/>
  <c r="AG750" i="1"/>
  <c r="AJ750" i="1" s="1"/>
  <c r="AF750" i="1"/>
  <c r="AI750" i="1" s="1"/>
  <c r="AE750" i="1"/>
  <c r="AH750" i="1" s="1"/>
  <c r="AD750" i="1"/>
  <c r="AC750" i="1"/>
  <c r="AG749" i="1"/>
  <c r="AJ749" i="1" s="1"/>
  <c r="AF749" i="1"/>
  <c r="AI749" i="1" s="1"/>
  <c r="AE749" i="1"/>
  <c r="AH749" i="1" s="1"/>
  <c r="AD749" i="1"/>
  <c r="AC749" i="1"/>
  <c r="AG748" i="1"/>
  <c r="AJ748" i="1" s="1"/>
  <c r="AF748" i="1"/>
  <c r="AI748" i="1" s="1"/>
  <c r="AE748" i="1"/>
  <c r="AH748" i="1" s="1"/>
  <c r="AD748" i="1"/>
  <c r="AC748" i="1"/>
  <c r="AG747" i="1"/>
  <c r="AJ747" i="1" s="1"/>
  <c r="AF747" i="1"/>
  <c r="AI747" i="1" s="1"/>
  <c r="AE747" i="1"/>
  <c r="AH747" i="1" s="1"/>
  <c r="AD747" i="1"/>
  <c r="AC747" i="1"/>
  <c r="AG746" i="1"/>
  <c r="AJ746" i="1" s="1"/>
  <c r="AF746" i="1"/>
  <c r="AI746" i="1" s="1"/>
  <c r="AE746" i="1"/>
  <c r="AH746" i="1" s="1"/>
  <c r="AD746" i="1"/>
  <c r="AC746" i="1"/>
  <c r="AG745" i="1"/>
  <c r="AJ745" i="1" s="1"/>
  <c r="AF745" i="1"/>
  <c r="AI745" i="1" s="1"/>
  <c r="AE745" i="1"/>
  <c r="AH745" i="1" s="1"/>
  <c r="AD745" i="1"/>
  <c r="AC745" i="1"/>
  <c r="AG744" i="1"/>
  <c r="AJ744" i="1" s="1"/>
  <c r="AF744" i="1"/>
  <c r="AI744" i="1" s="1"/>
  <c r="AE744" i="1"/>
  <c r="AH744" i="1" s="1"/>
  <c r="AD744" i="1"/>
  <c r="AC744" i="1"/>
  <c r="AG14" i="1"/>
  <c r="AJ14" i="1" s="1"/>
  <c r="AF14" i="1"/>
  <c r="AI14" i="1" s="1"/>
  <c r="AE14" i="1"/>
  <c r="AH14" i="1" s="1"/>
  <c r="AD14" i="1"/>
  <c r="AC14" i="1"/>
  <c r="AG743" i="1"/>
  <c r="AJ743" i="1" s="1"/>
  <c r="AF743" i="1"/>
  <c r="AI743" i="1" s="1"/>
  <c r="AE743" i="1"/>
  <c r="AH743" i="1" s="1"/>
  <c r="AD743" i="1"/>
  <c r="AC743" i="1"/>
  <c r="AG742" i="1"/>
  <c r="AJ742" i="1" s="1"/>
  <c r="AF742" i="1"/>
  <c r="AI742" i="1" s="1"/>
  <c r="AE742" i="1"/>
  <c r="AH742" i="1" s="1"/>
  <c r="AD742" i="1"/>
  <c r="AC742" i="1"/>
  <c r="AG741" i="1"/>
  <c r="AJ741" i="1" s="1"/>
  <c r="AF741" i="1"/>
  <c r="AI741" i="1" s="1"/>
  <c r="AE741" i="1"/>
  <c r="AH741" i="1" s="1"/>
  <c r="AD741" i="1"/>
  <c r="AC741" i="1"/>
  <c r="AG740" i="1"/>
  <c r="AJ740" i="1" s="1"/>
  <c r="AF740" i="1"/>
  <c r="AI740" i="1" s="1"/>
  <c r="AE740" i="1"/>
  <c r="AH740" i="1" s="1"/>
  <c r="AD740" i="1"/>
  <c r="AC740" i="1"/>
  <c r="AG739" i="1"/>
  <c r="AJ739" i="1" s="1"/>
  <c r="AF739" i="1"/>
  <c r="AI739" i="1" s="1"/>
  <c r="AE739" i="1"/>
  <c r="AH739" i="1" s="1"/>
  <c r="AD739" i="1"/>
  <c r="AC739" i="1"/>
  <c r="AG738" i="1"/>
  <c r="AJ738" i="1" s="1"/>
  <c r="AF738" i="1"/>
  <c r="AI738" i="1" s="1"/>
  <c r="AE738" i="1"/>
  <c r="AH738" i="1" s="1"/>
  <c r="AD738" i="1"/>
  <c r="AC738" i="1"/>
  <c r="AG737" i="1"/>
  <c r="AJ737" i="1" s="1"/>
  <c r="AF737" i="1"/>
  <c r="AI737" i="1" s="1"/>
  <c r="AE737" i="1"/>
  <c r="AH737" i="1" s="1"/>
  <c r="AD737" i="1"/>
  <c r="AC737" i="1"/>
  <c r="AG736" i="1"/>
  <c r="AJ736" i="1" s="1"/>
  <c r="AF736" i="1"/>
  <c r="AI736" i="1" s="1"/>
  <c r="AE736" i="1"/>
  <c r="AH736" i="1" s="1"/>
  <c r="AD736" i="1"/>
  <c r="AC736" i="1"/>
  <c r="AG735" i="1"/>
  <c r="AJ735" i="1" s="1"/>
  <c r="AF735" i="1"/>
  <c r="AI735" i="1" s="1"/>
  <c r="AE735" i="1"/>
  <c r="AH735" i="1" s="1"/>
  <c r="AD735" i="1"/>
  <c r="AC735" i="1"/>
  <c r="AG734" i="1"/>
  <c r="AJ734" i="1" s="1"/>
  <c r="AF734" i="1"/>
  <c r="AI734" i="1" s="1"/>
  <c r="AE734" i="1"/>
  <c r="AH734" i="1" s="1"/>
  <c r="AD734" i="1"/>
  <c r="AC734" i="1"/>
  <c r="AG733" i="1"/>
  <c r="AJ733" i="1" s="1"/>
  <c r="AF733" i="1"/>
  <c r="AI733" i="1" s="1"/>
  <c r="AE733" i="1"/>
  <c r="AH733" i="1" s="1"/>
  <c r="AD733" i="1"/>
  <c r="AC733" i="1"/>
  <c r="AG19" i="1"/>
  <c r="AJ19" i="1" s="1"/>
  <c r="AF19" i="1"/>
  <c r="AI19" i="1" s="1"/>
  <c r="AE19" i="1"/>
  <c r="AH19" i="1" s="1"/>
  <c r="AD19" i="1"/>
  <c r="AC19" i="1"/>
  <c r="AG731" i="1"/>
  <c r="AJ731" i="1" s="1"/>
  <c r="AF731" i="1"/>
  <c r="AI731" i="1" s="1"/>
  <c r="AE731" i="1"/>
  <c r="AH731" i="1" s="1"/>
  <c r="AD731" i="1"/>
  <c r="AC731" i="1"/>
  <c r="AG730" i="1"/>
  <c r="AJ730" i="1" s="1"/>
  <c r="AF730" i="1"/>
  <c r="AI730" i="1" s="1"/>
  <c r="AE730" i="1"/>
  <c r="AH730" i="1" s="1"/>
  <c r="AD730" i="1"/>
  <c r="AC730" i="1"/>
  <c r="AG729" i="1"/>
  <c r="AJ729" i="1" s="1"/>
  <c r="AF729" i="1"/>
  <c r="AI729" i="1" s="1"/>
  <c r="AE729" i="1"/>
  <c r="AH729" i="1" s="1"/>
  <c r="AD729" i="1"/>
  <c r="AC729" i="1"/>
  <c r="AG728" i="1"/>
  <c r="AJ728" i="1" s="1"/>
  <c r="AF728" i="1"/>
  <c r="AI728" i="1" s="1"/>
  <c r="AE728" i="1"/>
  <c r="AH728" i="1" s="1"/>
  <c r="AD728" i="1"/>
  <c r="AC728" i="1"/>
  <c r="AG727" i="1"/>
  <c r="AJ727" i="1" s="1"/>
  <c r="AF727" i="1"/>
  <c r="AI727" i="1" s="1"/>
  <c r="AE727" i="1"/>
  <c r="AH727" i="1" s="1"/>
  <c r="AD727" i="1"/>
  <c r="AC727" i="1"/>
  <c r="AG726" i="1"/>
  <c r="AJ726" i="1" s="1"/>
  <c r="AF726" i="1"/>
  <c r="AI726" i="1" s="1"/>
  <c r="AE726" i="1"/>
  <c r="AH726" i="1" s="1"/>
  <c r="AD726" i="1"/>
  <c r="AC726" i="1"/>
  <c r="AG725" i="1"/>
  <c r="AJ725" i="1" s="1"/>
  <c r="AF725" i="1"/>
  <c r="AI725" i="1" s="1"/>
  <c r="AE725" i="1"/>
  <c r="AH725" i="1" s="1"/>
  <c r="AD725" i="1"/>
  <c r="AC725" i="1"/>
  <c r="AG724" i="1"/>
  <c r="AJ724" i="1" s="1"/>
  <c r="AF724" i="1"/>
  <c r="AI724" i="1" s="1"/>
  <c r="AE724" i="1"/>
  <c r="AH724" i="1" s="1"/>
  <c r="AD724" i="1"/>
  <c r="AC724" i="1"/>
  <c r="AG723" i="1"/>
  <c r="AJ723" i="1" s="1"/>
  <c r="AF723" i="1"/>
  <c r="AI723" i="1" s="1"/>
  <c r="AE723" i="1"/>
  <c r="AH723" i="1" s="1"/>
  <c r="AD723" i="1"/>
  <c r="AC723" i="1"/>
  <c r="AG722" i="1"/>
  <c r="AJ722" i="1" s="1"/>
  <c r="AF722" i="1"/>
  <c r="AI722" i="1" s="1"/>
  <c r="AE722" i="1"/>
  <c r="AH722" i="1" s="1"/>
  <c r="AD722" i="1"/>
  <c r="AC722" i="1"/>
  <c r="AG721" i="1"/>
  <c r="AJ721" i="1" s="1"/>
  <c r="AF721" i="1"/>
  <c r="AI721" i="1" s="1"/>
  <c r="AE721" i="1"/>
  <c r="AH721" i="1" s="1"/>
  <c r="AD721" i="1"/>
  <c r="AC721" i="1"/>
  <c r="AG720" i="1"/>
  <c r="AJ720" i="1" s="1"/>
  <c r="AF720" i="1"/>
  <c r="AI720" i="1" s="1"/>
  <c r="AE720" i="1"/>
  <c r="AH720" i="1" s="1"/>
  <c r="AD720" i="1"/>
  <c r="AC720" i="1"/>
  <c r="AG719" i="1"/>
  <c r="AJ719" i="1" s="1"/>
  <c r="AF719" i="1"/>
  <c r="AI719" i="1" s="1"/>
  <c r="AE719" i="1"/>
  <c r="AH719" i="1" s="1"/>
  <c r="AD719" i="1"/>
  <c r="AC719" i="1"/>
  <c r="AG718" i="1"/>
  <c r="AJ718" i="1" s="1"/>
  <c r="AF718" i="1"/>
  <c r="AI718" i="1" s="1"/>
  <c r="AE718" i="1"/>
  <c r="AH718" i="1" s="1"/>
  <c r="AD718" i="1"/>
  <c r="AC718" i="1"/>
  <c r="AG717" i="1"/>
  <c r="AJ717" i="1" s="1"/>
  <c r="AF717" i="1"/>
  <c r="AI717" i="1" s="1"/>
  <c r="AE717" i="1"/>
  <c r="AH717" i="1" s="1"/>
  <c r="AD717" i="1"/>
  <c r="AC717" i="1"/>
  <c r="AG716" i="1"/>
  <c r="AJ716" i="1" s="1"/>
  <c r="AF716" i="1"/>
  <c r="AI716" i="1" s="1"/>
  <c r="AE716" i="1"/>
  <c r="AH716" i="1" s="1"/>
  <c r="AD716" i="1"/>
  <c r="AC716" i="1"/>
  <c r="AG715" i="1"/>
  <c r="AJ715" i="1" s="1"/>
  <c r="AF715" i="1"/>
  <c r="AI715" i="1" s="1"/>
  <c r="AE715" i="1"/>
  <c r="AH715" i="1" s="1"/>
  <c r="AD715" i="1"/>
  <c r="AC715" i="1"/>
  <c r="AG714" i="1"/>
  <c r="AJ714" i="1" s="1"/>
  <c r="AF714" i="1"/>
  <c r="AI714" i="1" s="1"/>
  <c r="AE714" i="1"/>
  <c r="AH714" i="1" s="1"/>
  <c r="AD714" i="1"/>
  <c r="AC714" i="1"/>
  <c r="AG713" i="1"/>
  <c r="AJ713" i="1" s="1"/>
  <c r="AF713" i="1"/>
  <c r="AI713" i="1" s="1"/>
  <c r="AE713" i="1"/>
  <c r="AH713" i="1" s="1"/>
  <c r="AD713" i="1"/>
  <c r="AC713" i="1"/>
  <c r="AG712" i="1"/>
  <c r="AJ712" i="1" s="1"/>
  <c r="AF712" i="1"/>
  <c r="AI712" i="1" s="1"/>
  <c r="AE712" i="1"/>
  <c r="AH712" i="1" s="1"/>
  <c r="AD712" i="1"/>
  <c r="AC712" i="1"/>
  <c r="AG711" i="1"/>
  <c r="AJ711" i="1" s="1"/>
  <c r="AF711" i="1"/>
  <c r="AI711" i="1" s="1"/>
  <c r="AE711" i="1"/>
  <c r="AH711" i="1" s="1"/>
  <c r="AD711" i="1"/>
  <c r="AC711" i="1"/>
  <c r="AG710" i="1"/>
  <c r="AJ710" i="1" s="1"/>
  <c r="AF710" i="1"/>
  <c r="AI710" i="1" s="1"/>
  <c r="AE710" i="1"/>
  <c r="AH710" i="1" s="1"/>
  <c r="AD710" i="1"/>
  <c r="AC710" i="1"/>
  <c r="AG709" i="1"/>
  <c r="AJ709" i="1" s="1"/>
  <c r="AF709" i="1"/>
  <c r="AI709" i="1" s="1"/>
  <c r="AE709" i="1"/>
  <c r="AH709" i="1" s="1"/>
  <c r="AD709" i="1"/>
  <c r="AC709" i="1"/>
  <c r="AG708" i="1"/>
  <c r="AJ708" i="1" s="1"/>
  <c r="AF708" i="1"/>
  <c r="AI708" i="1" s="1"/>
  <c r="AE708" i="1"/>
  <c r="AH708" i="1" s="1"/>
  <c r="AD708" i="1"/>
  <c r="AC708" i="1"/>
  <c r="AG707" i="1"/>
  <c r="AJ707" i="1" s="1"/>
  <c r="AF707" i="1"/>
  <c r="AI707" i="1" s="1"/>
  <c r="AE707" i="1"/>
  <c r="AH707" i="1" s="1"/>
  <c r="AD707" i="1"/>
  <c r="AC707" i="1"/>
  <c r="AG706" i="1"/>
  <c r="AJ706" i="1" s="1"/>
  <c r="AF706" i="1"/>
  <c r="AI706" i="1" s="1"/>
  <c r="AE706" i="1"/>
  <c r="AH706" i="1" s="1"/>
  <c r="AD706" i="1"/>
  <c r="AC706" i="1"/>
  <c r="AG491" i="1"/>
  <c r="AJ491" i="1" s="1"/>
  <c r="AF491" i="1"/>
  <c r="AI491" i="1" s="1"/>
  <c r="AE491" i="1"/>
  <c r="AH491" i="1" s="1"/>
  <c r="AD491" i="1"/>
  <c r="AC491" i="1"/>
  <c r="AG704" i="1"/>
  <c r="AJ704" i="1" s="1"/>
  <c r="AF704" i="1"/>
  <c r="AI704" i="1" s="1"/>
  <c r="AE704" i="1"/>
  <c r="AH704" i="1" s="1"/>
  <c r="AD704" i="1"/>
  <c r="AC704" i="1"/>
  <c r="AG703" i="1"/>
  <c r="AJ703" i="1" s="1"/>
  <c r="AF703" i="1"/>
  <c r="AI703" i="1" s="1"/>
  <c r="AE703" i="1"/>
  <c r="AH703" i="1" s="1"/>
  <c r="AD703" i="1"/>
  <c r="AC703" i="1"/>
  <c r="AG702" i="1"/>
  <c r="AJ702" i="1" s="1"/>
  <c r="AF702" i="1"/>
  <c r="AI702" i="1" s="1"/>
  <c r="AE702" i="1"/>
  <c r="AH702" i="1" s="1"/>
  <c r="AD702" i="1"/>
  <c r="AC702" i="1"/>
  <c r="AG701" i="1"/>
  <c r="AJ701" i="1" s="1"/>
  <c r="AF701" i="1"/>
  <c r="AI701" i="1" s="1"/>
  <c r="AE701" i="1"/>
  <c r="AH701" i="1" s="1"/>
  <c r="AD701" i="1"/>
  <c r="AC701" i="1"/>
  <c r="AG18" i="1"/>
  <c r="AJ18" i="1" s="1"/>
  <c r="AF18" i="1"/>
  <c r="AI18" i="1" s="1"/>
  <c r="AE18" i="1"/>
  <c r="AH18" i="1" s="1"/>
  <c r="AD18" i="1"/>
  <c r="AC18" i="1"/>
  <c r="AG700" i="1"/>
  <c r="AJ700" i="1" s="1"/>
  <c r="AF700" i="1"/>
  <c r="AI700" i="1" s="1"/>
  <c r="AE700" i="1"/>
  <c r="AH700" i="1" s="1"/>
  <c r="AD700" i="1"/>
  <c r="AC700" i="1"/>
  <c r="AG699" i="1"/>
  <c r="AJ699" i="1" s="1"/>
  <c r="AF699" i="1"/>
  <c r="AI699" i="1" s="1"/>
  <c r="AE699" i="1"/>
  <c r="AH699" i="1" s="1"/>
  <c r="AD699" i="1"/>
  <c r="AC699" i="1"/>
  <c r="AG698" i="1"/>
  <c r="AJ698" i="1" s="1"/>
  <c r="AF698" i="1"/>
  <c r="AI698" i="1" s="1"/>
  <c r="AE698" i="1"/>
  <c r="AH698" i="1" s="1"/>
  <c r="AD698" i="1"/>
  <c r="AC698" i="1"/>
  <c r="AG697" i="1"/>
  <c r="AJ697" i="1" s="1"/>
  <c r="AF697" i="1"/>
  <c r="AI697" i="1" s="1"/>
  <c r="AE697" i="1"/>
  <c r="AH697" i="1" s="1"/>
  <c r="AD697" i="1"/>
  <c r="AC697" i="1"/>
  <c r="AG195" i="1"/>
  <c r="AJ195" i="1" s="1"/>
  <c r="AF195" i="1"/>
  <c r="AI195" i="1" s="1"/>
  <c r="AE195" i="1"/>
  <c r="AH195" i="1" s="1"/>
  <c r="AD195" i="1"/>
  <c r="AC195" i="1"/>
  <c r="AG696" i="1"/>
  <c r="AJ696" i="1" s="1"/>
  <c r="AF696" i="1"/>
  <c r="AI696" i="1" s="1"/>
  <c r="AE696" i="1"/>
  <c r="AH696" i="1" s="1"/>
  <c r="AD696" i="1"/>
  <c r="AC696" i="1"/>
  <c r="AG695" i="1"/>
  <c r="AJ695" i="1" s="1"/>
  <c r="AF695" i="1"/>
  <c r="AI695" i="1" s="1"/>
  <c r="AE695" i="1"/>
  <c r="AH695" i="1" s="1"/>
  <c r="AD695" i="1"/>
  <c r="AC695" i="1"/>
  <c r="AG694" i="1"/>
  <c r="AJ694" i="1" s="1"/>
  <c r="AF694" i="1"/>
  <c r="AI694" i="1" s="1"/>
  <c r="AE694" i="1"/>
  <c r="AH694" i="1" s="1"/>
  <c r="AD694" i="1"/>
  <c r="AC694" i="1"/>
  <c r="AG693" i="1"/>
  <c r="AJ693" i="1" s="1"/>
  <c r="AF693" i="1"/>
  <c r="AI693" i="1" s="1"/>
  <c r="AE693" i="1"/>
  <c r="AH693" i="1" s="1"/>
  <c r="AD693" i="1"/>
  <c r="AC693" i="1"/>
  <c r="AG692" i="1"/>
  <c r="AJ692" i="1" s="1"/>
  <c r="AF692" i="1"/>
  <c r="AI692" i="1" s="1"/>
  <c r="AE692" i="1"/>
  <c r="AH692" i="1" s="1"/>
  <c r="AD692" i="1"/>
  <c r="AC692" i="1"/>
  <c r="AG691" i="1"/>
  <c r="AJ691" i="1" s="1"/>
  <c r="AF691" i="1"/>
  <c r="AI691" i="1" s="1"/>
  <c r="AE691" i="1"/>
  <c r="AH691" i="1" s="1"/>
  <c r="AD691" i="1"/>
  <c r="AC691" i="1"/>
  <c r="AG690" i="1"/>
  <c r="AJ690" i="1" s="1"/>
  <c r="AF690" i="1"/>
  <c r="AI690" i="1" s="1"/>
  <c r="AE690" i="1"/>
  <c r="AH690" i="1" s="1"/>
  <c r="AD690" i="1"/>
  <c r="AC690" i="1"/>
  <c r="AG689" i="1"/>
  <c r="AJ689" i="1" s="1"/>
  <c r="AF689" i="1"/>
  <c r="AI689" i="1" s="1"/>
  <c r="AE689" i="1"/>
  <c r="AH689" i="1" s="1"/>
  <c r="AD689" i="1"/>
  <c r="AC689" i="1"/>
  <c r="AG688" i="1"/>
  <c r="AJ688" i="1" s="1"/>
  <c r="AF688" i="1"/>
  <c r="AI688" i="1" s="1"/>
  <c r="AE688" i="1"/>
  <c r="AH688" i="1" s="1"/>
  <c r="AD688" i="1"/>
  <c r="AC688" i="1"/>
  <c r="AG687" i="1"/>
  <c r="AJ687" i="1" s="1"/>
  <c r="AF687" i="1"/>
  <c r="AI687" i="1" s="1"/>
  <c r="AE687" i="1"/>
  <c r="AH687" i="1" s="1"/>
  <c r="AD687" i="1"/>
  <c r="AC687" i="1"/>
  <c r="AG686" i="1"/>
  <c r="AJ686" i="1" s="1"/>
  <c r="AF686" i="1"/>
  <c r="AI686" i="1" s="1"/>
  <c r="AE686" i="1"/>
  <c r="AH686" i="1" s="1"/>
  <c r="AD686" i="1"/>
  <c r="AC686" i="1"/>
  <c r="AG685" i="1"/>
  <c r="AJ685" i="1" s="1"/>
  <c r="AF685" i="1"/>
  <c r="AI685" i="1" s="1"/>
  <c r="AE685" i="1"/>
  <c r="AH685" i="1" s="1"/>
  <c r="AD685" i="1"/>
  <c r="AC685" i="1"/>
  <c r="AG684" i="1"/>
  <c r="AJ684" i="1" s="1"/>
  <c r="AF684" i="1"/>
  <c r="AI684" i="1" s="1"/>
  <c r="AE684" i="1"/>
  <c r="AH684" i="1" s="1"/>
  <c r="AD684" i="1"/>
  <c r="AC684" i="1"/>
  <c r="AG683" i="1"/>
  <c r="AJ683" i="1" s="1"/>
  <c r="AF683" i="1"/>
  <c r="AI683" i="1" s="1"/>
  <c r="AE683" i="1"/>
  <c r="AH683" i="1" s="1"/>
  <c r="AD683" i="1"/>
  <c r="AC683" i="1"/>
  <c r="AG682" i="1"/>
  <c r="AJ682" i="1" s="1"/>
  <c r="AF682" i="1"/>
  <c r="AI682" i="1" s="1"/>
  <c r="AE682" i="1"/>
  <c r="AH682" i="1" s="1"/>
  <c r="AD682" i="1"/>
  <c r="AC682" i="1"/>
  <c r="AG681" i="1"/>
  <c r="AJ681" i="1" s="1"/>
  <c r="AF681" i="1"/>
  <c r="AI681" i="1" s="1"/>
  <c r="AE681" i="1"/>
  <c r="AH681" i="1" s="1"/>
  <c r="AD681" i="1"/>
  <c r="AC681" i="1"/>
  <c r="AG680" i="1"/>
  <c r="AJ680" i="1" s="1"/>
  <c r="AF680" i="1"/>
  <c r="AI680" i="1" s="1"/>
  <c r="AE680" i="1"/>
  <c r="AH680" i="1" s="1"/>
  <c r="AD680" i="1"/>
  <c r="AC680" i="1"/>
  <c r="AG17" i="1"/>
  <c r="AJ17" i="1" s="1"/>
  <c r="AF17" i="1"/>
  <c r="AI17" i="1" s="1"/>
  <c r="AE17" i="1"/>
  <c r="AH17" i="1" s="1"/>
  <c r="AD17" i="1"/>
  <c r="AC17" i="1"/>
  <c r="AG679" i="1"/>
  <c r="AJ679" i="1" s="1"/>
  <c r="AF679" i="1"/>
  <c r="AI679" i="1" s="1"/>
  <c r="AE679" i="1"/>
  <c r="AH679" i="1" s="1"/>
  <c r="AD679" i="1"/>
  <c r="AC679" i="1"/>
  <c r="AG678" i="1"/>
  <c r="AJ678" i="1" s="1"/>
  <c r="AF678" i="1"/>
  <c r="AI678" i="1" s="1"/>
  <c r="AE678" i="1"/>
  <c r="AH678" i="1" s="1"/>
  <c r="AD678" i="1"/>
  <c r="AC678" i="1"/>
  <c r="AG677" i="1"/>
  <c r="AJ677" i="1" s="1"/>
  <c r="AF677" i="1"/>
  <c r="AI677" i="1" s="1"/>
  <c r="AE677" i="1"/>
  <c r="AH677" i="1" s="1"/>
  <c r="AD677" i="1"/>
  <c r="AC677" i="1"/>
  <c r="AG676" i="1"/>
  <c r="AJ676" i="1" s="1"/>
  <c r="AF676" i="1"/>
  <c r="AI676" i="1" s="1"/>
  <c r="AE676" i="1"/>
  <c r="AH676" i="1" s="1"/>
  <c r="AD676" i="1"/>
  <c r="AC676" i="1"/>
  <c r="AG675" i="1"/>
  <c r="AJ675" i="1" s="1"/>
  <c r="AF675" i="1"/>
  <c r="AI675" i="1" s="1"/>
  <c r="AE675" i="1"/>
  <c r="AH675" i="1" s="1"/>
  <c r="AD675" i="1"/>
  <c r="AC675" i="1"/>
  <c r="AG674" i="1"/>
  <c r="AJ674" i="1" s="1"/>
  <c r="AF674" i="1"/>
  <c r="AI674" i="1" s="1"/>
  <c r="AE674" i="1"/>
  <c r="AH674" i="1" s="1"/>
  <c r="AD674" i="1"/>
  <c r="AC674" i="1"/>
  <c r="AG673" i="1"/>
  <c r="AJ673" i="1" s="1"/>
  <c r="AF673" i="1"/>
  <c r="AI673" i="1" s="1"/>
  <c r="AE673" i="1"/>
  <c r="AH673" i="1" s="1"/>
  <c r="AD673" i="1"/>
  <c r="AC673" i="1"/>
  <c r="AG672" i="1"/>
  <c r="AJ672" i="1" s="1"/>
  <c r="AF672" i="1"/>
  <c r="AI672" i="1" s="1"/>
  <c r="AE672" i="1"/>
  <c r="AH672" i="1" s="1"/>
  <c r="AD672" i="1"/>
  <c r="AC672" i="1"/>
  <c r="AG671" i="1"/>
  <c r="AJ671" i="1" s="1"/>
  <c r="AF671" i="1"/>
  <c r="AI671" i="1" s="1"/>
  <c r="AE671" i="1"/>
  <c r="AH671" i="1" s="1"/>
  <c r="AD671" i="1"/>
  <c r="AC671" i="1"/>
  <c r="AG24" i="1"/>
  <c r="AJ24" i="1" s="1"/>
  <c r="AF24" i="1"/>
  <c r="AI24" i="1" s="1"/>
  <c r="AE24" i="1"/>
  <c r="AH24" i="1" s="1"/>
  <c r="AD24" i="1"/>
  <c r="AC24" i="1"/>
  <c r="AG669" i="1"/>
  <c r="AJ669" i="1" s="1"/>
  <c r="AF669" i="1"/>
  <c r="AI669" i="1" s="1"/>
  <c r="AE669" i="1"/>
  <c r="AH669" i="1" s="1"/>
  <c r="AD669" i="1"/>
  <c r="AC669" i="1"/>
  <c r="AG23" i="1"/>
  <c r="AJ23" i="1" s="1"/>
  <c r="AF23" i="1"/>
  <c r="AI23" i="1" s="1"/>
  <c r="AE23" i="1"/>
  <c r="AH23" i="1" s="1"/>
  <c r="AD23" i="1"/>
  <c r="AC23" i="1"/>
  <c r="AG667" i="1"/>
  <c r="AJ667" i="1" s="1"/>
  <c r="AF667" i="1"/>
  <c r="AI667" i="1" s="1"/>
  <c r="AE667" i="1"/>
  <c r="AH667" i="1" s="1"/>
  <c r="AD667" i="1"/>
  <c r="AC667" i="1"/>
  <c r="AG666" i="1"/>
  <c r="AJ666" i="1" s="1"/>
  <c r="AF666" i="1"/>
  <c r="AI666" i="1" s="1"/>
  <c r="AE666" i="1"/>
  <c r="AH666" i="1" s="1"/>
  <c r="AD666" i="1"/>
  <c r="AC666" i="1"/>
  <c r="AG665" i="1"/>
  <c r="AJ665" i="1" s="1"/>
  <c r="AF665" i="1"/>
  <c r="AI665" i="1" s="1"/>
  <c r="AE665" i="1"/>
  <c r="AH665" i="1" s="1"/>
  <c r="AD665" i="1"/>
  <c r="AC665" i="1"/>
  <c r="AG664" i="1"/>
  <c r="AJ664" i="1" s="1"/>
  <c r="AF664" i="1"/>
  <c r="AI664" i="1" s="1"/>
  <c r="AE664" i="1"/>
  <c r="AH664" i="1" s="1"/>
  <c r="AD664" i="1"/>
  <c r="AC664" i="1"/>
  <c r="AG663" i="1"/>
  <c r="AJ663" i="1" s="1"/>
  <c r="AF663" i="1"/>
  <c r="AI663" i="1" s="1"/>
  <c r="AE663" i="1"/>
  <c r="AH663" i="1" s="1"/>
  <c r="AD663" i="1"/>
  <c r="AC663" i="1"/>
  <c r="AG662" i="1"/>
  <c r="AJ662" i="1" s="1"/>
  <c r="AF662" i="1"/>
  <c r="AI662" i="1" s="1"/>
  <c r="AE662" i="1"/>
  <c r="AH662" i="1" s="1"/>
  <c r="AD662" i="1"/>
  <c r="AC662" i="1"/>
  <c r="AG661" i="1"/>
  <c r="AJ661" i="1" s="1"/>
  <c r="AF661" i="1"/>
  <c r="AI661" i="1" s="1"/>
  <c r="AE661" i="1"/>
  <c r="AH661" i="1" s="1"/>
  <c r="AD661" i="1"/>
  <c r="AC661" i="1"/>
  <c r="AG660" i="1"/>
  <c r="AJ660" i="1" s="1"/>
  <c r="AF660" i="1"/>
  <c r="AI660" i="1" s="1"/>
  <c r="AE660" i="1"/>
  <c r="AH660" i="1" s="1"/>
  <c r="AD660" i="1"/>
  <c r="AC660" i="1"/>
  <c r="AG659" i="1"/>
  <c r="AJ659" i="1" s="1"/>
  <c r="AF659" i="1"/>
  <c r="AI659" i="1" s="1"/>
  <c r="AE659" i="1"/>
  <c r="AH659" i="1" s="1"/>
  <c r="AD659" i="1"/>
  <c r="AC659" i="1"/>
  <c r="AG27" i="1"/>
  <c r="AJ27" i="1" s="1"/>
  <c r="AF27" i="1"/>
  <c r="AI27" i="1" s="1"/>
  <c r="AE27" i="1"/>
  <c r="AH27" i="1" s="1"/>
  <c r="AD27" i="1"/>
  <c r="AC27" i="1"/>
  <c r="AG657" i="1"/>
  <c r="AJ657" i="1" s="1"/>
  <c r="AF657" i="1"/>
  <c r="AI657" i="1" s="1"/>
  <c r="AE657" i="1"/>
  <c r="AH657" i="1" s="1"/>
  <c r="AD657" i="1"/>
  <c r="AC657" i="1"/>
  <c r="AG656" i="1"/>
  <c r="AJ656" i="1" s="1"/>
  <c r="AF656" i="1"/>
  <c r="AI656" i="1" s="1"/>
  <c r="AE656" i="1"/>
  <c r="AH656" i="1" s="1"/>
  <c r="AD656" i="1"/>
  <c r="AC656" i="1"/>
  <c r="AG655" i="1"/>
  <c r="AJ655" i="1" s="1"/>
  <c r="AF655" i="1"/>
  <c r="AI655" i="1" s="1"/>
  <c r="AE655" i="1"/>
  <c r="AH655" i="1" s="1"/>
  <c r="AD655" i="1"/>
  <c r="AC655" i="1"/>
  <c r="AG654" i="1"/>
  <c r="AJ654" i="1" s="1"/>
  <c r="AF654" i="1"/>
  <c r="AI654" i="1" s="1"/>
  <c r="AE654" i="1"/>
  <c r="AH654" i="1" s="1"/>
  <c r="AD654" i="1"/>
  <c r="AC654" i="1"/>
  <c r="AG653" i="1"/>
  <c r="AJ653" i="1" s="1"/>
  <c r="AF653" i="1"/>
  <c r="AI653" i="1" s="1"/>
  <c r="AE653" i="1"/>
  <c r="AH653" i="1" s="1"/>
  <c r="AD653" i="1"/>
  <c r="AC653" i="1"/>
  <c r="AG652" i="1"/>
  <c r="AJ652" i="1" s="1"/>
  <c r="AF652" i="1"/>
  <c r="AI652" i="1" s="1"/>
  <c r="AE652" i="1"/>
  <c r="AH652" i="1" s="1"/>
  <c r="AD652" i="1"/>
  <c r="AC652" i="1"/>
  <c r="AG651" i="1"/>
  <c r="AJ651" i="1" s="1"/>
  <c r="AF651" i="1"/>
  <c r="AI651" i="1" s="1"/>
  <c r="AE651" i="1"/>
  <c r="AH651" i="1" s="1"/>
  <c r="AD651" i="1"/>
  <c r="AC651" i="1"/>
  <c r="AG650" i="1"/>
  <c r="AJ650" i="1" s="1"/>
  <c r="AF650" i="1"/>
  <c r="AI650" i="1" s="1"/>
  <c r="AE650" i="1"/>
  <c r="AH650" i="1" s="1"/>
  <c r="AD650" i="1"/>
  <c r="AC650" i="1"/>
  <c r="AG649" i="1"/>
  <c r="AJ649" i="1" s="1"/>
  <c r="AF649" i="1"/>
  <c r="AI649" i="1" s="1"/>
  <c r="AE649" i="1"/>
  <c r="AH649" i="1" s="1"/>
  <c r="AD649" i="1"/>
  <c r="AC649" i="1"/>
  <c r="AG648" i="1"/>
  <c r="AJ648" i="1" s="1"/>
  <c r="AF648" i="1"/>
  <c r="AI648" i="1" s="1"/>
  <c r="AE648" i="1"/>
  <c r="AH648" i="1" s="1"/>
  <c r="AD648" i="1"/>
  <c r="AC648" i="1"/>
  <c r="AG647" i="1"/>
  <c r="AJ647" i="1" s="1"/>
  <c r="AF647" i="1"/>
  <c r="AI647" i="1" s="1"/>
  <c r="AE647" i="1"/>
  <c r="AH647" i="1" s="1"/>
  <c r="AD647" i="1"/>
  <c r="AC647" i="1"/>
  <c r="AG646" i="1"/>
  <c r="AJ646" i="1" s="1"/>
  <c r="AF646" i="1"/>
  <c r="AI646" i="1" s="1"/>
  <c r="AE646" i="1"/>
  <c r="AH646" i="1" s="1"/>
  <c r="AD646" i="1"/>
  <c r="AC646" i="1"/>
  <c r="AG645" i="1"/>
  <c r="AJ645" i="1" s="1"/>
  <c r="AF645" i="1"/>
  <c r="AI645" i="1" s="1"/>
  <c r="AE645" i="1"/>
  <c r="AH645" i="1" s="1"/>
  <c r="AD645" i="1"/>
  <c r="AC645" i="1"/>
  <c r="AG644" i="1"/>
  <c r="AJ644" i="1" s="1"/>
  <c r="AF644" i="1"/>
  <c r="AI644" i="1" s="1"/>
  <c r="AE644" i="1"/>
  <c r="AH644" i="1" s="1"/>
  <c r="AD644" i="1"/>
  <c r="AC644" i="1"/>
  <c r="AG643" i="1"/>
  <c r="AJ643" i="1" s="1"/>
  <c r="AF643" i="1"/>
  <c r="AI643" i="1" s="1"/>
  <c r="AE643" i="1"/>
  <c r="AH643" i="1" s="1"/>
  <c r="AD643" i="1"/>
  <c r="AC643" i="1"/>
  <c r="AG642" i="1"/>
  <c r="AJ642" i="1" s="1"/>
  <c r="AF642" i="1"/>
  <c r="AI642" i="1" s="1"/>
  <c r="AE642" i="1"/>
  <c r="AH642" i="1" s="1"/>
  <c r="AD642" i="1"/>
  <c r="AC642" i="1"/>
  <c r="AG641" i="1"/>
  <c r="AJ641" i="1" s="1"/>
  <c r="AF641" i="1"/>
  <c r="AI641" i="1" s="1"/>
  <c r="AE641" i="1"/>
  <c r="AH641" i="1" s="1"/>
  <c r="AD641" i="1"/>
  <c r="AC641" i="1"/>
  <c r="AG192" i="1"/>
  <c r="AJ192" i="1" s="1"/>
  <c r="AF192" i="1"/>
  <c r="AI192" i="1" s="1"/>
  <c r="AE192" i="1"/>
  <c r="AH192" i="1" s="1"/>
  <c r="AD192" i="1"/>
  <c r="AC192" i="1"/>
  <c r="AG639" i="1"/>
  <c r="AJ639" i="1" s="1"/>
  <c r="AF639" i="1"/>
  <c r="AI639" i="1" s="1"/>
  <c r="AE639" i="1"/>
  <c r="AH639" i="1" s="1"/>
  <c r="AD639" i="1"/>
  <c r="AC639" i="1"/>
  <c r="AG638" i="1"/>
  <c r="AJ638" i="1" s="1"/>
  <c r="AF638" i="1"/>
  <c r="AI638" i="1" s="1"/>
  <c r="AE638" i="1"/>
  <c r="AH638" i="1" s="1"/>
  <c r="AD638" i="1"/>
  <c r="AC638" i="1"/>
  <c r="AG637" i="1"/>
  <c r="AJ637" i="1" s="1"/>
  <c r="AF637" i="1"/>
  <c r="AI637" i="1" s="1"/>
  <c r="AE637" i="1"/>
  <c r="AH637" i="1" s="1"/>
  <c r="AD637" i="1"/>
  <c r="AC637" i="1"/>
  <c r="AG204" i="1"/>
  <c r="AJ204" i="1" s="1"/>
  <c r="AF204" i="1"/>
  <c r="AI204" i="1" s="1"/>
  <c r="AE204" i="1"/>
  <c r="AH204" i="1" s="1"/>
  <c r="AD204" i="1"/>
  <c r="AC204" i="1"/>
  <c r="AG636" i="1"/>
  <c r="AJ636" i="1" s="1"/>
  <c r="AF636" i="1"/>
  <c r="AI636" i="1" s="1"/>
  <c r="AE636" i="1"/>
  <c r="AH636" i="1" s="1"/>
  <c r="AD636" i="1"/>
  <c r="AC636" i="1"/>
  <c r="AG635" i="1"/>
  <c r="AJ635" i="1" s="1"/>
  <c r="AF635" i="1"/>
  <c r="AI635" i="1" s="1"/>
  <c r="AE635" i="1"/>
  <c r="AH635" i="1" s="1"/>
  <c r="AD635" i="1"/>
  <c r="AC635" i="1"/>
  <c r="AG634" i="1"/>
  <c r="AJ634" i="1" s="1"/>
  <c r="AF634" i="1"/>
  <c r="AI634" i="1" s="1"/>
  <c r="AE634" i="1"/>
  <c r="AH634" i="1" s="1"/>
  <c r="AD634" i="1"/>
  <c r="AC634" i="1"/>
  <c r="AG633" i="1"/>
  <c r="AJ633" i="1" s="1"/>
  <c r="AF633" i="1"/>
  <c r="AI633" i="1" s="1"/>
  <c r="AE633" i="1"/>
  <c r="AH633" i="1" s="1"/>
  <c r="AD633" i="1"/>
  <c r="AC633" i="1"/>
  <c r="AG632" i="1"/>
  <c r="AJ632" i="1" s="1"/>
  <c r="AF632" i="1"/>
  <c r="AI632" i="1" s="1"/>
  <c r="AE632" i="1"/>
  <c r="AH632" i="1" s="1"/>
  <c r="AD632" i="1"/>
  <c r="AC632" i="1"/>
  <c r="AG631" i="1"/>
  <c r="AJ631" i="1" s="1"/>
  <c r="AF631" i="1"/>
  <c r="AI631" i="1" s="1"/>
  <c r="AE631" i="1"/>
  <c r="AH631" i="1" s="1"/>
  <c r="AD631" i="1"/>
  <c r="AC631" i="1"/>
  <c r="AG630" i="1"/>
  <c r="AJ630" i="1" s="1"/>
  <c r="AF630" i="1"/>
  <c r="AI630" i="1" s="1"/>
  <c r="AE630" i="1"/>
  <c r="AH630" i="1" s="1"/>
  <c r="AD630" i="1"/>
  <c r="AC630" i="1"/>
  <c r="AG629" i="1"/>
  <c r="AJ629" i="1" s="1"/>
  <c r="AF629" i="1"/>
  <c r="AI629" i="1" s="1"/>
  <c r="AE629" i="1"/>
  <c r="AH629" i="1" s="1"/>
  <c r="AD629" i="1"/>
  <c r="AC629" i="1"/>
  <c r="AG628" i="1"/>
  <c r="AJ628" i="1" s="1"/>
  <c r="AF628" i="1"/>
  <c r="AI628" i="1" s="1"/>
  <c r="AE628" i="1"/>
  <c r="AH628" i="1" s="1"/>
  <c r="AD628" i="1"/>
  <c r="AC628" i="1"/>
  <c r="AG627" i="1"/>
  <c r="AJ627" i="1" s="1"/>
  <c r="AF627" i="1"/>
  <c r="AI627" i="1" s="1"/>
  <c r="AE627" i="1"/>
  <c r="AH627" i="1" s="1"/>
  <c r="AD627" i="1"/>
  <c r="AC627" i="1"/>
  <c r="AG626" i="1"/>
  <c r="AJ626" i="1" s="1"/>
  <c r="AF626" i="1"/>
  <c r="AI626" i="1" s="1"/>
  <c r="AE626" i="1"/>
  <c r="AH626" i="1" s="1"/>
  <c r="AD626" i="1"/>
  <c r="AC626" i="1"/>
  <c r="AG625" i="1"/>
  <c r="AJ625" i="1" s="1"/>
  <c r="AF625" i="1"/>
  <c r="AI625" i="1" s="1"/>
  <c r="AE625" i="1"/>
  <c r="AH625" i="1" s="1"/>
  <c r="AD625" i="1"/>
  <c r="AC625" i="1"/>
  <c r="AG624" i="1"/>
  <c r="AJ624" i="1" s="1"/>
  <c r="AF624" i="1"/>
  <c r="AI624" i="1" s="1"/>
  <c r="AE624" i="1"/>
  <c r="AH624" i="1" s="1"/>
  <c r="AD624" i="1"/>
  <c r="AC624" i="1"/>
  <c r="AG623" i="1"/>
  <c r="AJ623" i="1" s="1"/>
  <c r="AF623" i="1"/>
  <c r="AI623" i="1" s="1"/>
  <c r="AE623" i="1"/>
  <c r="AH623" i="1" s="1"/>
  <c r="AD623" i="1"/>
  <c r="AC623" i="1"/>
  <c r="AG622" i="1"/>
  <c r="AJ622" i="1" s="1"/>
  <c r="AF622" i="1"/>
  <c r="AI622" i="1" s="1"/>
  <c r="AE622" i="1"/>
  <c r="AH622" i="1" s="1"/>
  <c r="AD622" i="1"/>
  <c r="AC622" i="1"/>
  <c r="AG621" i="1"/>
  <c r="AJ621" i="1" s="1"/>
  <c r="AF621" i="1"/>
  <c r="AI621" i="1" s="1"/>
  <c r="AE621" i="1"/>
  <c r="AH621" i="1" s="1"/>
  <c r="AD621" i="1"/>
  <c r="AC621" i="1"/>
  <c r="AG620" i="1"/>
  <c r="AJ620" i="1" s="1"/>
  <c r="AF620" i="1"/>
  <c r="AI620" i="1" s="1"/>
  <c r="AE620" i="1"/>
  <c r="AH620" i="1" s="1"/>
  <c r="AD620" i="1"/>
  <c r="AC620" i="1"/>
  <c r="AG619" i="1"/>
  <c r="AJ619" i="1" s="1"/>
  <c r="AF619" i="1"/>
  <c r="AI619" i="1" s="1"/>
  <c r="AE619" i="1"/>
  <c r="AH619" i="1" s="1"/>
  <c r="AD619" i="1"/>
  <c r="AC619" i="1"/>
  <c r="AG618" i="1"/>
  <c r="AJ618" i="1" s="1"/>
  <c r="AF618" i="1"/>
  <c r="AI618" i="1" s="1"/>
  <c r="AE618" i="1"/>
  <c r="AH618" i="1" s="1"/>
  <c r="AD618" i="1"/>
  <c r="AC618" i="1"/>
  <c r="AG617" i="1"/>
  <c r="AJ617" i="1" s="1"/>
  <c r="AF617" i="1"/>
  <c r="AI617" i="1" s="1"/>
  <c r="AE617" i="1"/>
  <c r="AH617" i="1" s="1"/>
  <c r="AD617" i="1"/>
  <c r="AC617" i="1"/>
  <c r="AG616" i="1"/>
  <c r="AJ616" i="1" s="1"/>
  <c r="AF616" i="1"/>
  <c r="AI616" i="1" s="1"/>
  <c r="AE616" i="1"/>
  <c r="AH616" i="1" s="1"/>
  <c r="AD616" i="1"/>
  <c r="AC616" i="1"/>
  <c r="AG615" i="1"/>
  <c r="AJ615" i="1" s="1"/>
  <c r="AF615" i="1"/>
  <c r="AI615" i="1" s="1"/>
  <c r="AE615" i="1"/>
  <c r="AH615" i="1" s="1"/>
  <c r="AD615" i="1"/>
  <c r="AC615" i="1"/>
  <c r="AG614" i="1"/>
  <c r="AJ614" i="1" s="1"/>
  <c r="AF614" i="1"/>
  <c r="AI614" i="1" s="1"/>
  <c r="AE614" i="1"/>
  <c r="AH614" i="1" s="1"/>
  <c r="AD614" i="1"/>
  <c r="AC614" i="1"/>
  <c r="AG613" i="1"/>
  <c r="AJ613" i="1" s="1"/>
  <c r="AF613" i="1"/>
  <c r="AI613" i="1" s="1"/>
  <c r="AE613" i="1"/>
  <c r="AH613" i="1" s="1"/>
  <c r="AD613" i="1"/>
  <c r="AC613" i="1"/>
  <c r="AG612" i="1"/>
  <c r="AJ612" i="1" s="1"/>
  <c r="AF612" i="1"/>
  <c r="AI612" i="1" s="1"/>
  <c r="AE612" i="1"/>
  <c r="AH612" i="1" s="1"/>
  <c r="AD612" i="1"/>
  <c r="AC612" i="1"/>
  <c r="AG611" i="1"/>
  <c r="AJ611" i="1" s="1"/>
  <c r="AF611" i="1"/>
  <c r="AI611" i="1" s="1"/>
  <c r="AE611" i="1"/>
  <c r="AH611" i="1" s="1"/>
  <c r="AD611" i="1"/>
  <c r="AC611" i="1"/>
  <c r="AG610" i="1"/>
  <c r="AJ610" i="1" s="1"/>
  <c r="AF610" i="1"/>
  <c r="AI610" i="1" s="1"/>
  <c r="AE610" i="1"/>
  <c r="AH610" i="1" s="1"/>
  <c r="AD610" i="1"/>
  <c r="AC610" i="1"/>
  <c r="AG609" i="1"/>
  <c r="AJ609" i="1" s="1"/>
  <c r="AF609" i="1"/>
  <c r="AI609" i="1" s="1"/>
  <c r="AE609" i="1"/>
  <c r="AH609" i="1" s="1"/>
  <c r="AD609" i="1"/>
  <c r="AC609" i="1"/>
  <c r="AG608" i="1"/>
  <c r="AJ608" i="1" s="1"/>
  <c r="AF608" i="1"/>
  <c r="AI608" i="1" s="1"/>
  <c r="AE608" i="1"/>
  <c r="AH608" i="1" s="1"/>
  <c r="AD608" i="1"/>
  <c r="AC608" i="1"/>
  <c r="AG607" i="1"/>
  <c r="AJ607" i="1" s="1"/>
  <c r="AF607" i="1"/>
  <c r="AI607" i="1" s="1"/>
  <c r="AE607" i="1"/>
  <c r="AH607" i="1" s="1"/>
  <c r="AD607" i="1"/>
  <c r="AC607" i="1"/>
  <c r="AG606" i="1"/>
  <c r="AJ606" i="1" s="1"/>
  <c r="AF606" i="1"/>
  <c r="AI606" i="1" s="1"/>
  <c r="AE606" i="1"/>
  <c r="AH606" i="1" s="1"/>
  <c r="AD606" i="1"/>
  <c r="AC606" i="1"/>
  <c r="AG605" i="1"/>
  <c r="AJ605" i="1" s="1"/>
  <c r="AF605" i="1"/>
  <c r="AI605" i="1" s="1"/>
  <c r="AE605" i="1"/>
  <c r="AH605" i="1" s="1"/>
  <c r="AD605" i="1"/>
  <c r="AC605" i="1"/>
  <c r="AG604" i="1"/>
  <c r="AJ604" i="1" s="1"/>
  <c r="AF604" i="1"/>
  <c r="AI604" i="1" s="1"/>
  <c r="AE604" i="1"/>
  <c r="AH604" i="1" s="1"/>
  <c r="AD604" i="1"/>
  <c r="AC604" i="1"/>
  <c r="AG603" i="1"/>
  <c r="AJ603" i="1" s="1"/>
  <c r="AF603" i="1"/>
  <c r="AI603" i="1" s="1"/>
  <c r="AE603" i="1"/>
  <c r="AH603" i="1" s="1"/>
  <c r="AD603" i="1"/>
  <c r="AC603" i="1"/>
  <c r="AG602" i="1"/>
  <c r="AJ602" i="1" s="1"/>
  <c r="AF602" i="1"/>
  <c r="AI602" i="1" s="1"/>
  <c r="AE602" i="1"/>
  <c r="AH602" i="1" s="1"/>
  <c r="AD602" i="1"/>
  <c r="AC602" i="1"/>
  <c r="AG601" i="1"/>
  <c r="AJ601" i="1" s="1"/>
  <c r="AF601" i="1"/>
  <c r="AI601" i="1" s="1"/>
  <c r="AE601" i="1"/>
  <c r="AH601" i="1" s="1"/>
  <c r="AD601" i="1"/>
  <c r="AC601" i="1"/>
  <c r="AG600" i="1"/>
  <c r="AJ600" i="1" s="1"/>
  <c r="AF600" i="1"/>
  <c r="AI600" i="1" s="1"/>
  <c r="AE600" i="1"/>
  <c r="AH600" i="1" s="1"/>
  <c r="AD600" i="1"/>
  <c r="AC600" i="1"/>
  <c r="AG599" i="1"/>
  <c r="AJ599" i="1" s="1"/>
  <c r="AF599" i="1"/>
  <c r="AI599" i="1" s="1"/>
  <c r="AE599" i="1"/>
  <c r="AH599" i="1" s="1"/>
  <c r="AD599" i="1"/>
  <c r="AC599" i="1"/>
  <c r="AG598" i="1"/>
  <c r="AJ598" i="1" s="1"/>
  <c r="AF598" i="1"/>
  <c r="AI598" i="1" s="1"/>
  <c r="AE598" i="1"/>
  <c r="AH598" i="1" s="1"/>
  <c r="AD598" i="1"/>
  <c r="AC598" i="1"/>
  <c r="AG597" i="1"/>
  <c r="AJ597" i="1" s="1"/>
  <c r="AF597" i="1"/>
  <c r="AI597" i="1" s="1"/>
  <c r="AE597" i="1"/>
  <c r="AH597" i="1" s="1"/>
  <c r="AD597" i="1"/>
  <c r="AC597" i="1"/>
  <c r="AG596" i="1"/>
  <c r="AJ596" i="1" s="1"/>
  <c r="AF596" i="1"/>
  <c r="AI596" i="1" s="1"/>
  <c r="AE596" i="1"/>
  <c r="AH596" i="1" s="1"/>
  <c r="AD596" i="1"/>
  <c r="AC596" i="1"/>
  <c r="AG595" i="1"/>
  <c r="AJ595" i="1" s="1"/>
  <c r="AF595" i="1"/>
  <c r="AI595" i="1" s="1"/>
  <c r="AE595" i="1"/>
  <c r="AH595" i="1" s="1"/>
  <c r="AD595" i="1"/>
  <c r="AC595" i="1"/>
  <c r="AG594" i="1"/>
  <c r="AJ594" i="1" s="1"/>
  <c r="AF594" i="1"/>
  <c r="AI594" i="1" s="1"/>
  <c r="AE594" i="1"/>
  <c r="AH594" i="1" s="1"/>
  <c r="AD594" i="1"/>
  <c r="AC594" i="1"/>
  <c r="AG593" i="1"/>
  <c r="AJ593" i="1" s="1"/>
  <c r="AF593" i="1"/>
  <c r="AI593" i="1" s="1"/>
  <c r="AE593" i="1"/>
  <c r="AH593" i="1" s="1"/>
  <c r="AD593" i="1"/>
  <c r="AC593" i="1"/>
  <c r="AG592" i="1"/>
  <c r="AJ592" i="1" s="1"/>
  <c r="AF592" i="1"/>
  <c r="AI592" i="1" s="1"/>
  <c r="AE592" i="1"/>
  <c r="AH592" i="1" s="1"/>
  <c r="AD592" i="1"/>
  <c r="AC592" i="1"/>
  <c r="AG591" i="1"/>
  <c r="AJ591" i="1" s="1"/>
  <c r="AF591" i="1"/>
  <c r="AI591" i="1" s="1"/>
  <c r="AE591" i="1"/>
  <c r="AH591" i="1" s="1"/>
  <c r="AD591" i="1"/>
  <c r="AC591" i="1"/>
  <c r="AG590" i="1"/>
  <c r="AJ590" i="1" s="1"/>
  <c r="AF590" i="1"/>
  <c r="AI590" i="1" s="1"/>
  <c r="AE590" i="1"/>
  <c r="AH590" i="1" s="1"/>
  <c r="AD590" i="1"/>
  <c r="AC590" i="1"/>
  <c r="AG589" i="1"/>
  <c r="AJ589" i="1" s="1"/>
  <c r="AF589" i="1"/>
  <c r="AI589" i="1" s="1"/>
  <c r="AE589" i="1"/>
  <c r="AH589" i="1" s="1"/>
  <c r="AD589" i="1"/>
  <c r="AC589" i="1"/>
  <c r="AG588" i="1"/>
  <c r="AJ588" i="1" s="1"/>
  <c r="AF588" i="1"/>
  <c r="AI588" i="1" s="1"/>
  <c r="AE588" i="1"/>
  <c r="AH588" i="1" s="1"/>
  <c r="AD588" i="1"/>
  <c r="AC588" i="1"/>
  <c r="AG587" i="1"/>
  <c r="AJ587" i="1" s="1"/>
  <c r="AF587" i="1"/>
  <c r="AI587" i="1" s="1"/>
  <c r="AE587" i="1"/>
  <c r="AH587" i="1" s="1"/>
  <c r="AD587" i="1"/>
  <c r="AC587" i="1"/>
  <c r="AG586" i="1"/>
  <c r="AJ586" i="1" s="1"/>
  <c r="AF586" i="1"/>
  <c r="AI586" i="1" s="1"/>
  <c r="AE586" i="1"/>
  <c r="AH586" i="1" s="1"/>
  <c r="AD586" i="1"/>
  <c r="AC586" i="1"/>
  <c r="AG585" i="1"/>
  <c r="AJ585" i="1" s="1"/>
  <c r="AF585" i="1"/>
  <c r="AI585" i="1" s="1"/>
  <c r="AE585" i="1"/>
  <c r="AH585" i="1" s="1"/>
  <c r="AD585" i="1"/>
  <c r="AC585" i="1"/>
  <c r="AG584" i="1"/>
  <c r="AJ584" i="1" s="1"/>
  <c r="AF584" i="1"/>
  <c r="AI584" i="1" s="1"/>
  <c r="AE584" i="1"/>
  <c r="AH584" i="1" s="1"/>
  <c r="AD584" i="1"/>
  <c r="AC584" i="1"/>
  <c r="AG583" i="1"/>
  <c r="AJ583" i="1" s="1"/>
  <c r="AF583" i="1"/>
  <c r="AI583" i="1" s="1"/>
  <c r="AE583" i="1"/>
  <c r="AH583" i="1" s="1"/>
  <c r="AD583" i="1"/>
  <c r="AC583" i="1"/>
  <c r="AG28" i="1"/>
  <c r="AJ28" i="1" s="1"/>
  <c r="AF28" i="1"/>
  <c r="AI28" i="1" s="1"/>
  <c r="AE28" i="1"/>
  <c r="AH28" i="1" s="1"/>
  <c r="AD28" i="1"/>
  <c r="AC28" i="1"/>
  <c r="AG582" i="1"/>
  <c r="AJ582" i="1" s="1"/>
  <c r="AF582" i="1"/>
  <c r="AI582" i="1" s="1"/>
  <c r="AE582" i="1"/>
  <c r="AH582" i="1" s="1"/>
  <c r="AD582" i="1"/>
  <c r="AC582" i="1"/>
  <c r="AG581" i="1"/>
  <c r="AJ581" i="1" s="1"/>
  <c r="AF581" i="1"/>
  <c r="AI581" i="1" s="1"/>
  <c r="AE581" i="1"/>
  <c r="AH581" i="1" s="1"/>
  <c r="AD581" i="1"/>
  <c r="AC581" i="1"/>
  <c r="AG580" i="1"/>
  <c r="AJ580" i="1" s="1"/>
  <c r="AF580" i="1"/>
  <c r="AI580" i="1" s="1"/>
  <c r="AE580" i="1"/>
  <c r="AH580" i="1" s="1"/>
  <c r="AD580" i="1"/>
  <c r="AC580" i="1"/>
  <c r="AG579" i="1"/>
  <c r="AJ579" i="1" s="1"/>
  <c r="AF579" i="1"/>
  <c r="AI579" i="1" s="1"/>
  <c r="AE579" i="1"/>
  <c r="AH579" i="1" s="1"/>
  <c r="AD579" i="1"/>
  <c r="AC579" i="1"/>
  <c r="AG578" i="1"/>
  <c r="AJ578" i="1" s="1"/>
  <c r="AF578" i="1"/>
  <c r="AI578" i="1" s="1"/>
  <c r="AE578" i="1"/>
  <c r="AH578" i="1" s="1"/>
  <c r="AD578" i="1"/>
  <c r="AC578" i="1"/>
  <c r="AG577" i="1"/>
  <c r="AJ577" i="1" s="1"/>
  <c r="AF577" i="1"/>
  <c r="AI577" i="1" s="1"/>
  <c r="AE577" i="1"/>
  <c r="AH577" i="1" s="1"/>
  <c r="AD577" i="1"/>
  <c r="AC577" i="1"/>
  <c r="AG576" i="1"/>
  <c r="AJ576" i="1" s="1"/>
  <c r="AF576" i="1"/>
  <c r="AI576" i="1" s="1"/>
  <c r="AE576" i="1"/>
  <c r="AH576" i="1" s="1"/>
  <c r="AD576" i="1"/>
  <c r="AC576" i="1"/>
  <c r="AG575" i="1"/>
  <c r="AJ575" i="1" s="1"/>
  <c r="AF575" i="1"/>
  <c r="AI575" i="1" s="1"/>
  <c r="AE575" i="1"/>
  <c r="AH575" i="1" s="1"/>
  <c r="AD575" i="1"/>
  <c r="AC575" i="1"/>
  <c r="AG574" i="1"/>
  <c r="AJ574" i="1" s="1"/>
  <c r="AF574" i="1"/>
  <c r="AI574" i="1" s="1"/>
  <c r="AE574" i="1"/>
  <c r="AH574" i="1" s="1"/>
  <c r="AD574" i="1"/>
  <c r="AC574" i="1"/>
  <c r="AG573" i="1"/>
  <c r="AJ573" i="1" s="1"/>
  <c r="AF573" i="1"/>
  <c r="AI573" i="1" s="1"/>
  <c r="AE573" i="1"/>
  <c r="AH573" i="1" s="1"/>
  <c r="AD573" i="1"/>
  <c r="AC573" i="1"/>
  <c r="AG572" i="1"/>
  <c r="AJ572" i="1" s="1"/>
  <c r="AF572" i="1"/>
  <c r="AI572" i="1" s="1"/>
  <c r="AE572" i="1"/>
  <c r="AH572" i="1" s="1"/>
  <c r="AD572" i="1"/>
  <c r="AC572" i="1"/>
  <c r="AG571" i="1"/>
  <c r="AJ571" i="1" s="1"/>
  <c r="AF571" i="1"/>
  <c r="AI571" i="1" s="1"/>
  <c r="AE571" i="1"/>
  <c r="AH571" i="1" s="1"/>
  <c r="AD571" i="1"/>
  <c r="AC571" i="1"/>
  <c r="AG570" i="1"/>
  <c r="AJ570" i="1" s="1"/>
  <c r="AF570" i="1"/>
  <c r="AI570" i="1" s="1"/>
  <c r="AE570" i="1"/>
  <c r="AH570" i="1" s="1"/>
  <c r="AD570" i="1"/>
  <c r="AC570" i="1"/>
  <c r="AG569" i="1"/>
  <c r="AJ569" i="1" s="1"/>
  <c r="AF569" i="1"/>
  <c r="AI569" i="1" s="1"/>
  <c r="AE569" i="1"/>
  <c r="AH569" i="1" s="1"/>
  <c r="AD569" i="1"/>
  <c r="AC569" i="1"/>
  <c r="AG568" i="1"/>
  <c r="AJ568" i="1" s="1"/>
  <c r="AF568" i="1"/>
  <c r="AI568" i="1" s="1"/>
  <c r="AE568" i="1"/>
  <c r="AH568" i="1" s="1"/>
  <c r="AD568" i="1"/>
  <c r="AC568" i="1"/>
  <c r="AG567" i="1"/>
  <c r="AJ567" i="1" s="1"/>
  <c r="AF567" i="1"/>
  <c r="AI567" i="1" s="1"/>
  <c r="AE567" i="1"/>
  <c r="AH567" i="1" s="1"/>
  <c r="AD567" i="1"/>
  <c r="AC567" i="1"/>
  <c r="AG566" i="1"/>
  <c r="AJ566" i="1" s="1"/>
  <c r="AF566" i="1"/>
  <c r="AI566" i="1" s="1"/>
  <c r="AE566" i="1"/>
  <c r="AH566" i="1" s="1"/>
  <c r="AD566" i="1"/>
  <c r="AC566" i="1"/>
  <c r="AG565" i="1"/>
  <c r="AJ565" i="1" s="1"/>
  <c r="AF565" i="1"/>
  <c r="AI565" i="1" s="1"/>
  <c r="AE565" i="1"/>
  <c r="AH565" i="1" s="1"/>
  <c r="AD565" i="1"/>
  <c r="AC565" i="1"/>
  <c r="AG564" i="1"/>
  <c r="AJ564" i="1" s="1"/>
  <c r="AF564" i="1"/>
  <c r="AI564" i="1" s="1"/>
  <c r="AE564" i="1"/>
  <c r="AH564" i="1" s="1"/>
  <c r="AD564" i="1"/>
  <c r="AC564" i="1"/>
  <c r="AG563" i="1"/>
  <c r="AJ563" i="1" s="1"/>
  <c r="AF563" i="1"/>
  <c r="AI563" i="1" s="1"/>
  <c r="AE563" i="1"/>
  <c r="AH563" i="1" s="1"/>
  <c r="AD563" i="1"/>
  <c r="AC563" i="1"/>
  <c r="AG562" i="1"/>
  <c r="AJ562" i="1" s="1"/>
  <c r="AF562" i="1"/>
  <c r="AI562" i="1" s="1"/>
  <c r="AE562" i="1"/>
  <c r="AH562" i="1" s="1"/>
  <c r="AD562" i="1"/>
  <c r="AC562" i="1"/>
  <c r="AG561" i="1"/>
  <c r="AJ561" i="1" s="1"/>
  <c r="AF561" i="1"/>
  <c r="AI561" i="1" s="1"/>
  <c r="AE561" i="1"/>
  <c r="AH561" i="1" s="1"/>
  <c r="AD561" i="1"/>
  <c r="AC561" i="1"/>
  <c r="AG560" i="1"/>
  <c r="AJ560" i="1" s="1"/>
  <c r="AF560" i="1"/>
  <c r="AI560" i="1" s="1"/>
  <c r="AE560" i="1"/>
  <c r="AH560" i="1" s="1"/>
  <c r="AD560" i="1"/>
  <c r="AC560" i="1"/>
  <c r="AG559" i="1"/>
  <c r="AJ559" i="1" s="1"/>
  <c r="AF559" i="1"/>
  <c r="AI559" i="1" s="1"/>
  <c r="AE559" i="1"/>
  <c r="AH559" i="1" s="1"/>
  <c r="AD559" i="1"/>
  <c r="AC559" i="1"/>
  <c r="AG558" i="1"/>
  <c r="AJ558" i="1" s="1"/>
  <c r="AF558" i="1"/>
  <c r="AI558" i="1" s="1"/>
  <c r="AE558" i="1"/>
  <c r="AH558" i="1" s="1"/>
  <c r="AD558" i="1"/>
  <c r="AC558" i="1"/>
  <c r="AG557" i="1"/>
  <c r="AJ557" i="1" s="1"/>
  <c r="AF557" i="1"/>
  <c r="AI557" i="1" s="1"/>
  <c r="AE557" i="1"/>
  <c r="AH557" i="1" s="1"/>
  <c r="AD557" i="1"/>
  <c r="AC557" i="1"/>
  <c r="AG556" i="1"/>
  <c r="AJ556" i="1" s="1"/>
  <c r="AF556" i="1"/>
  <c r="AI556" i="1" s="1"/>
  <c r="AE556" i="1"/>
  <c r="AH556" i="1" s="1"/>
  <c r="AD556" i="1"/>
  <c r="AC556" i="1"/>
  <c r="AG555" i="1"/>
  <c r="AJ555" i="1" s="1"/>
  <c r="AF555" i="1"/>
  <c r="AI555" i="1" s="1"/>
  <c r="AE555" i="1"/>
  <c r="AH555" i="1" s="1"/>
  <c r="AD555" i="1"/>
  <c r="AC555" i="1"/>
  <c r="AG554" i="1"/>
  <c r="AJ554" i="1" s="1"/>
  <c r="AF554" i="1"/>
  <c r="AI554" i="1" s="1"/>
  <c r="AE554" i="1"/>
  <c r="AH554" i="1" s="1"/>
  <c r="AD554" i="1"/>
  <c r="AC554" i="1"/>
  <c r="AG553" i="1"/>
  <c r="AJ553" i="1" s="1"/>
  <c r="AF553" i="1"/>
  <c r="AI553" i="1" s="1"/>
  <c r="AE553" i="1"/>
  <c r="AH553" i="1" s="1"/>
  <c r="AD553" i="1"/>
  <c r="AC553" i="1"/>
  <c r="AG552" i="1"/>
  <c r="AJ552" i="1" s="1"/>
  <c r="AF552" i="1"/>
  <c r="AI552" i="1" s="1"/>
  <c r="AE552" i="1"/>
  <c r="AH552" i="1" s="1"/>
  <c r="AD552" i="1"/>
  <c r="AC552" i="1"/>
  <c r="AG551" i="1"/>
  <c r="AJ551" i="1" s="1"/>
  <c r="AF551" i="1"/>
  <c r="AI551" i="1" s="1"/>
  <c r="AE551" i="1"/>
  <c r="AH551" i="1" s="1"/>
  <c r="AD551" i="1"/>
  <c r="AC551" i="1"/>
  <c r="AG550" i="1"/>
  <c r="AJ550" i="1" s="1"/>
  <c r="AF550" i="1"/>
  <c r="AI550" i="1" s="1"/>
  <c r="AE550" i="1"/>
  <c r="AH550" i="1" s="1"/>
  <c r="AD550" i="1"/>
  <c r="AC550" i="1"/>
  <c r="AG549" i="1"/>
  <c r="AJ549" i="1" s="1"/>
  <c r="AF549" i="1"/>
  <c r="AI549" i="1" s="1"/>
  <c r="AE549" i="1"/>
  <c r="AH549" i="1" s="1"/>
  <c r="AD549" i="1"/>
  <c r="AC549" i="1"/>
  <c r="AG548" i="1"/>
  <c r="AJ548" i="1" s="1"/>
  <c r="AF548" i="1"/>
  <c r="AI548" i="1" s="1"/>
  <c r="AE548" i="1"/>
  <c r="AH548" i="1" s="1"/>
  <c r="AD548" i="1"/>
  <c r="AC548" i="1"/>
  <c r="AG547" i="1"/>
  <c r="AJ547" i="1" s="1"/>
  <c r="AF547" i="1"/>
  <c r="AI547" i="1" s="1"/>
  <c r="AE547" i="1"/>
  <c r="AH547" i="1" s="1"/>
  <c r="AD547" i="1"/>
  <c r="AC547" i="1"/>
  <c r="AG546" i="1"/>
  <c r="AJ546" i="1" s="1"/>
  <c r="AF546" i="1"/>
  <c r="AI546" i="1" s="1"/>
  <c r="AE546" i="1"/>
  <c r="AH546" i="1" s="1"/>
  <c r="AD546" i="1"/>
  <c r="AC546" i="1"/>
  <c r="AG545" i="1"/>
  <c r="AJ545" i="1" s="1"/>
  <c r="AF545" i="1"/>
  <c r="AI545" i="1" s="1"/>
  <c r="AE545" i="1"/>
  <c r="AH545" i="1" s="1"/>
  <c r="AD545" i="1"/>
  <c r="AC545" i="1"/>
  <c r="AG544" i="1"/>
  <c r="AJ544" i="1" s="1"/>
  <c r="AF544" i="1"/>
  <c r="AI544" i="1" s="1"/>
  <c r="AE544" i="1"/>
  <c r="AH544" i="1" s="1"/>
  <c r="AD544" i="1"/>
  <c r="AC544" i="1"/>
  <c r="AG543" i="1"/>
  <c r="AJ543" i="1" s="1"/>
  <c r="AF543" i="1"/>
  <c r="AI543" i="1" s="1"/>
  <c r="AE543" i="1"/>
  <c r="AH543" i="1" s="1"/>
  <c r="AD543" i="1"/>
  <c r="AC543" i="1"/>
  <c r="AG542" i="1"/>
  <c r="AJ542" i="1" s="1"/>
  <c r="AF542" i="1"/>
  <c r="AI542" i="1" s="1"/>
  <c r="AE542" i="1"/>
  <c r="AH542" i="1" s="1"/>
  <c r="AD542" i="1"/>
  <c r="AC542" i="1"/>
  <c r="AG705" i="1"/>
  <c r="AJ705" i="1" s="1"/>
  <c r="AF705" i="1"/>
  <c r="AI705" i="1" s="1"/>
  <c r="AE705" i="1"/>
  <c r="AH705" i="1" s="1"/>
  <c r="AD705" i="1"/>
  <c r="AC705" i="1"/>
  <c r="AG541" i="1"/>
  <c r="AJ541" i="1" s="1"/>
  <c r="AF541" i="1"/>
  <c r="AI541" i="1" s="1"/>
  <c r="AE541" i="1"/>
  <c r="AH541" i="1" s="1"/>
  <c r="AD541" i="1"/>
  <c r="AC541" i="1"/>
  <c r="AG540" i="1"/>
  <c r="AJ540" i="1" s="1"/>
  <c r="AF540" i="1"/>
  <c r="AI540" i="1" s="1"/>
  <c r="AE540" i="1"/>
  <c r="AH540" i="1" s="1"/>
  <c r="AD540" i="1"/>
  <c r="AC540" i="1"/>
  <c r="AG539" i="1"/>
  <c r="AJ539" i="1" s="1"/>
  <c r="AF539" i="1"/>
  <c r="AI539" i="1" s="1"/>
  <c r="AE539" i="1"/>
  <c r="AH539" i="1" s="1"/>
  <c r="AD539" i="1"/>
  <c r="AC539" i="1"/>
  <c r="AG538" i="1"/>
  <c r="AJ538" i="1" s="1"/>
  <c r="AF538" i="1"/>
  <c r="AI538" i="1" s="1"/>
  <c r="AE538" i="1"/>
  <c r="AH538" i="1" s="1"/>
  <c r="AD538" i="1"/>
  <c r="AC538" i="1"/>
  <c r="AG537" i="1"/>
  <c r="AJ537" i="1" s="1"/>
  <c r="AF537" i="1"/>
  <c r="AI537" i="1" s="1"/>
  <c r="AE537" i="1"/>
  <c r="AH537" i="1" s="1"/>
  <c r="AD537" i="1"/>
  <c r="AC537" i="1"/>
  <c r="AG536" i="1"/>
  <c r="AJ536" i="1" s="1"/>
  <c r="AF536" i="1"/>
  <c r="AI536" i="1" s="1"/>
  <c r="AE536" i="1"/>
  <c r="AH536" i="1" s="1"/>
  <c r="AD536" i="1"/>
  <c r="AC536" i="1"/>
  <c r="AG535" i="1"/>
  <c r="AJ535" i="1" s="1"/>
  <c r="AF535" i="1"/>
  <c r="AI535" i="1" s="1"/>
  <c r="AE535" i="1"/>
  <c r="AH535" i="1" s="1"/>
  <c r="AD535" i="1"/>
  <c r="AC535" i="1"/>
  <c r="AG534" i="1"/>
  <c r="AJ534" i="1" s="1"/>
  <c r="AF534" i="1"/>
  <c r="AI534" i="1" s="1"/>
  <c r="AE534" i="1"/>
  <c r="AH534" i="1" s="1"/>
  <c r="AD534" i="1"/>
  <c r="AC534" i="1"/>
  <c r="AG533" i="1"/>
  <c r="AJ533" i="1" s="1"/>
  <c r="AF533" i="1"/>
  <c r="AI533" i="1" s="1"/>
  <c r="AE533" i="1"/>
  <c r="AH533" i="1" s="1"/>
  <c r="AD533" i="1"/>
  <c r="AC533" i="1"/>
  <c r="AG640" i="1"/>
  <c r="AJ640" i="1" s="1"/>
  <c r="AF640" i="1"/>
  <c r="AI640" i="1" s="1"/>
  <c r="AE640" i="1"/>
  <c r="AH640" i="1" s="1"/>
  <c r="AD640" i="1"/>
  <c r="AC640" i="1"/>
  <c r="AG531" i="1"/>
  <c r="AJ531" i="1" s="1"/>
  <c r="AF531" i="1"/>
  <c r="AI531" i="1" s="1"/>
  <c r="AE531" i="1"/>
  <c r="AH531" i="1" s="1"/>
  <c r="AD531" i="1"/>
  <c r="AC531" i="1"/>
  <c r="AG670" i="1"/>
  <c r="AJ670" i="1" s="1"/>
  <c r="AF670" i="1"/>
  <c r="AI670" i="1" s="1"/>
  <c r="AE670" i="1"/>
  <c r="AH670" i="1" s="1"/>
  <c r="AD670" i="1"/>
  <c r="AC670" i="1"/>
  <c r="AG530" i="1"/>
  <c r="AJ530" i="1" s="1"/>
  <c r="AF530" i="1"/>
  <c r="AI530" i="1" s="1"/>
  <c r="AE530" i="1"/>
  <c r="AH530" i="1" s="1"/>
  <c r="AD530" i="1"/>
  <c r="AC530" i="1"/>
  <c r="AG22" i="1"/>
  <c r="AJ22" i="1" s="1"/>
  <c r="AF22" i="1"/>
  <c r="AI22" i="1" s="1"/>
  <c r="AE22" i="1"/>
  <c r="AH22" i="1" s="1"/>
  <c r="AD22" i="1"/>
  <c r="AC22" i="1"/>
  <c r="AG529" i="1"/>
  <c r="AJ529" i="1" s="1"/>
  <c r="AF529" i="1"/>
  <c r="AI529" i="1" s="1"/>
  <c r="AE529" i="1"/>
  <c r="AH529" i="1" s="1"/>
  <c r="AD529" i="1"/>
  <c r="AC529" i="1"/>
  <c r="AG528" i="1"/>
  <c r="AJ528" i="1" s="1"/>
  <c r="AF528" i="1"/>
  <c r="AI528" i="1" s="1"/>
  <c r="AE528" i="1"/>
  <c r="AH528" i="1" s="1"/>
  <c r="AD528" i="1"/>
  <c r="AC528" i="1"/>
  <c r="AG527" i="1"/>
  <c r="AJ527" i="1" s="1"/>
  <c r="AF527" i="1"/>
  <c r="AI527" i="1" s="1"/>
  <c r="AE527" i="1"/>
  <c r="AH527" i="1" s="1"/>
  <c r="AD527" i="1"/>
  <c r="AC527" i="1"/>
  <c r="AG526" i="1"/>
  <c r="AJ526" i="1" s="1"/>
  <c r="AF526" i="1"/>
  <c r="AI526" i="1" s="1"/>
  <c r="AE526" i="1"/>
  <c r="AH526" i="1" s="1"/>
  <c r="AD526" i="1"/>
  <c r="AC526" i="1"/>
  <c r="AG12" i="1"/>
  <c r="AJ12" i="1" s="1"/>
  <c r="AF12" i="1"/>
  <c r="AI12" i="1" s="1"/>
  <c r="AE12" i="1"/>
  <c r="AH12" i="1" s="1"/>
  <c r="AD12" i="1"/>
  <c r="AC12" i="1"/>
  <c r="AG525" i="1"/>
  <c r="AJ525" i="1" s="1"/>
  <c r="AF525" i="1"/>
  <c r="AI525" i="1" s="1"/>
  <c r="AE525" i="1"/>
  <c r="AH525" i="1" s="1"/>
  <c r="AD525" i="1"/>
  <c r="AC525" i="1"/>
  <c r="AG524" i="1"/>
  <c r="AJ524" i="1" s="1"/>
  <c r="AF524" i="1"/>
  <c r="AI524" i="1" s="1"/>
  <c r="AE524" i="1"/>
  <c r="AH524" i="1" s="1"/>
  <c r="AD524" i="1"/>
  <c r="AC524" i="1"/>
  <c r="AG523" i="1"/>
  <c r="AJ523" i="1" s="1"/>
  <c r="AF523" i="1"/>
  <c r="AI523" i="1" s="1"/>
  <c r="AE523" i="1"/>
  <c r="AH523" i="1" s="1"/>
  <c r="AD523" i="1"/>
  <c r="AC523" i="1"/>
  <c r="AG522" i="1"/>
  <c r="AJ522" i="1" s="1"/>
  <c r="AF522" i="1"/>
  <c r="AI522" i="1" s="1"/>
  <c r="AE522" i="1"/>
  <c r="AH522" i="1" s="1"/>
  <c r="AD522" i="1"/>
  <c r="AC522" i="1"/>
  <c r="AG521" i="1"/>
  <c r="AJ521" i="1" s="1"/>
  <c r="AF521" i="1"/>
  <c r="AI521" i="1" s="1"/>
  <c r="AE521" i="1"/>
  <c r="AH521" i="1" s="1"/>
  <c r="AD521" i="1"/>
  <c r="AC521" i="1"/>
  <c r="AG520" i="1"/>
  <c r="AJ520" i="1" s="1"/>
  <c r="AF520" i="1"/>
  <c r="AI520" i="1" s="1"/>
  <c r="AE520" i="1"/>
  <c r="AH520" i="1" s="1"/>
  <c r="AD520" i="1"/>
  <c r="AC520" i="1"/>
  <c r="AG519" i="1"/>
  <c r="AJ519" i="1" s="1"/>
  <c r="AF519" i="1"/>
  <c r="AI519" i="1" s="1"/>
  <c r="AE519" i="1"/>
  <c r="AH519" i="1" s="1"/>
  <c r="AD519" i="1"/>
  <c r="AC519" i="1"/>
  <c r="AG518" i="1"/>
  <c r="AJ518" i="1" s="1"/>
  <c r="AF518" i="1"/>
  <c r="AI518" i="1" s="1"/>
  <c r="AE518" i="1"/>
  <c r="AH518" i="1" s="1"/>
  <c r="AD518" i="1"/>
  <c r="AC518" i="1"/>
  <c r="AG517" i="1"/>
  <c r="AJ517" i="1" s="1"/>
  <c r="AF517" i="1"/>
  <c r="AI517" i="1" s="1"/>
  <c r="AE517" i="1"/>
  <c r="AH517" i="1" s="1"/>
  <c r="AD517" i="1"/>
  <c r="AC517" i="1"/>
  <c r="AG516" i="1"/>
  <c r="AJ516" i="1" s="1"/>
  <c r="AF516" i="1"/>
  <c r="AI516" i="1" s="1"/>
  <c r="AE516" i="1"/>
  <c r="AH516" i="1" s="1"/>
  <c r="AD516" i="1"/>
  <c r="AC516" i="1"/>
  <c r="AG515" i="1"/>
  <c r="AJ515" i="1" s="1"/>
  <c r="AF515" i="1"/>
  <c r="AI515" i="1" s="1"/>
  <c r="AE515" i="1"/>
  <c r="AH515" i="1" s="1"/>
  <c r="AD515" i="1"/>
  <c r="AC515" i="1"/>
  <c r="AG514" i="1"/>
  <c r="AJ514" i="1" s="1"/>
  <c r="AF514" i="1"/>
  <c r="AI514" i="1" s="1"/>
  <c r="AE514" i="1"/>
  <c r="AH514" i="1" s="1"/>
  <c r="AD514" i="1"/>
  <c r="AC514" i="1"/>
  <c r="AG513" i="1"/>
  <c r="AJ513" i="1" s="1"/>
  <c r="AF513" i="1"/>
  <c r="AI513" i="1" s="1"/>
  <c r="AE513" i="1"/>
  <c r="AH513" i="1" s="1"/>
  <c r="AD513" i="1"/>
  <c r="AC513" i="1"/>
  <c r="AG512" i="1"/>
  <c r="AJ512" i="1" s="1"/>
  <c r="AF512" i="1"/>
  <c r="AI512" i="1" s="1"/>
  <c r="AE512" i="1"/>
  <c r="AH512" i="1" s="1"/>
  <c r="AD512" i="1"/>
  <c r="AC512" i="1"/>
  <c r="AG511" i="1"/>
  <c r="AJ511" i="1" s="1"/>
  <c r="AF511" i="1"/>
  <c r="AI511" i="1" s="1"/>
  <c r="AE511" i="1"/>
  <c r="AH511" i="1" s="1"/>
  <c r="AD511" i="1"/>
  <c r="AC511" i="1"/>
  <c r="AG510" i="1"/>
  <c r="AJ510" i="1" s="1"/>
  <c r="AF510" i="1"/>
  <c r="AI510" i="1" s="1"/>
  <c r="AE510" i="1"/>
  <c r="AH510" i="1" s="1"/>
  <c r="AD510" i="1"/>
  <c r="AC510" i="1"/>
  <c r="AG509" i="1"/>
  <c r="AJ509" i="1" s="1"/>
  <c r="AF509" i="1"/>
  <c r="AI509" i="1" s="1"/>
  <c r="AE509" i="1"/>
  <c r="AH509" i="1" s="1"/>
  <c r="AD509" i="1"/>
  <c r="AC509" i="1"/>
  <c r="AG508" i="1"/>
  <c r="AJ508" i="1" s="1"/>
  <c r="AF508" i="1"/>
  <c r="AI508" i="1" s="1"/>
  <c r="AE508" i="1"/>
  <c r="AH508" i="1" s="1"/>
  <c r="AD508" i="1"/>
  <c r="AC508" i="1"/>
  <c r="AG507" i="1"/>
  <c r="AJ507" i="1" s="1"/>
  <c r="AF507" i="1"/>
  <c r="AI507" i="1" s="1"/>
  <c r="AE507" i="1"/>
  <c r="AH507" i="1" s="1"/>
  <c r="AD507" i="1"/>
  <c r="AC507" i="1"/>
  <c r="AG506" i="1"/>
  <c r="AJ506" i="1" s="1"/>
  <c r="AF506" i="1"/>
  <c r="AI506" i="1" s="1"/>
  <c r="AE506" i="1"/>
  <c r="AH506" i="1" s="1"/>
  <c r="AD506" i="1"/>
  <c r="AC506" i="1"/>
  <c r="AG505" i="1"/>
  <c r="AJ505" i="1" s="1"/>
  <c r="AF505" i="1"/>
  <c r="AI505" i="1" s="1"/>
  <c r="AE505" i="1"/>
  <c r="AH505" i="1" s="1"/>
  <c r="AD505" i="1"/>
  <c r="AC505" i="1"/>
  <c r="AG504" i="1"/>
  <c r="AJ504" i="1" s="1"/>
  <c r="AF504" i="1"/>
  <c r="AI504" i="1" s="1"/>
  <c r="AE504" i="1"/>
  <c r="AH504" i="1" s="1"/>
  <c r="AD504" i="1"/>
  <c r="AC504" i="1"/>
  <c r="AG503" i="1"/>
  <c r="AJ503" i="1" s="1"/>
  <c r="AF503" i="1"/>
  <c r="AI503" i="1" s="1"/>
  <c r="AE503" i="1"/>
  <c r="AH503" i="1" s="1"/>
  <c r="AD503" i="1"/>
  <c r="AC503" i="1"/>
  <c r="AG502" i="1"/>
  <c r="AJ502" i="1" s="1"/>
  <c r="AF502" i="1"/>
  <c r="AI502" i="1" s="1"/>
  <c r="AE502" i="1"/>
  <c r="AH502" i="1" s="1"/>
  <c r="AD502" i="1"/>
  <c r="AC502" i="1"/>
  <c r="AG93" i="1"/>
  <c r="AJ93" i="1" s="1"/>
  <c r="AF93" i="1"/>
  <c r="AI93" i="1" s="1"/>
  <c r="AE93" i="1"/>
  <c r="AH93" i="1" s="1"/>
  <c r="AD93" i="1"/>
  <c r="AC93" i="1"/>
  <c r="AG151" i="1"/>
  <c r="AJ151" i="1" s="1"/>
  <c r="AF151" i="1"/>
  <c r="AI151" i="1" s="1"/>
  <c r="AE151" i="1"/>
  <c r="AH151" i="1" s="1"/>
  <c r="AD151" i="1"/>
  <c r="AC151" i="1"/>
  <c r="AG499" i="1"/>
  <c r="AJ499" i="1" s="1"/>
  <c r="AF499" i="1"/>
  <c r="AI499" i="1" s="1"/>
  <c r="AE499" i="1"/>
  <c r="AH499" i="1" s="1"/>
  <c r="AD499" i="1"/>
  <c r="AC499" i="1"/>
  <c r="AG498" i="1"/>
  <c r="AJ498" i="1" s="1"/>
  <c r="AF498" i="1"/>
  <c r="AI498" i="1" s="1"/>
  <c r="AE498" i="1"/>
  <c r="AH498" i="1" s="1"/>
  <c r="AD498" i="1"/>
  <c r="AC498" i="1"/>
  <c r="AG497" i="1"/>
  <c r="AJ497" i="1" s="1"/>
  <c r="AF497" i="1"/>
  <c r="AI497" i="1" s="1"/>
  <c r="AE497" i="1"/>
  <c r="AH497" i="1" s="1"/>
  <c r="AD497" i="1"/>
  <c r="AC497" i="1"/>
  <c r="AG496" i="1"/>
  <c r="AJ496" i="1" s="1"/>
  <c r="AF496" i="1"/>
  <c r="AI496" i="1" s="1"/>
  <c r="AE496" i="1"/>
  <c r="AH496" i="1" s="1"/>
  <c r="AD496" i="1"/>
  <c r="AC496" i="1"/>
  <c r="AG495" i="1"/>
  <c r="AJ495" i="1" s="1"/>
  <c r="AF495" i="1"/>
  <c r="AI495" i="1" s="1"/>
  <c r="AE495" i="1"/>
  <c r="AH495" i="1" s="1"/>
  <c r="AD495" i="1"/>
  <c r="AC495" i="1"/>
  <c r="AG494" i="1"/>
  <c r="AJ494" i="1" s="1"/>
  <c r="AF494" i="1"/>
  <c r="AI494" i="1" s="1"/>
  <c r="AE494" i="1"/>
  <c r="AH494" i="1" s="1"/>
  <c r="AD494" i="1"/>
  <c r="AC494" i="1"/>
  <c r="AG493" i="1"/>
  <c r="AJ493" i="1" s="1"/>
  <c r="AF493" i="1"/>
  <c r="AI493" i="1" s="1"/>
  <c r="AE493" i="1"/>
  <c r="AH493" i="1" s="1"/>
  <c r="AD493" i="1"/>
  <c r="AC493" i="1"/>
  <c r="AG492" i="1"/>
  <c r="AJ492" i="1" s="1"/>
  <c r="AF492" i="1"/>
  <c r="AI492" i="1" s="1"/>
  <c r="AE492" i="1"/>
  <c r="AH492" i="1" s="1"/>
  <c r="AD492" i="1"/>
  <c r="AC492" i="1"/>
  <c r="AG444" i="1"/>
  <c r="AJ444" i="1" s="1"/>
  <c r="AF444" i="1"/>
  <c r="AI444" i="1" s="1"/>
  <c r="AE444" i="1"/>
  <c r="AH444" i="1" s="1"/>
  <c r="AD444" i="1"/>
  <c r="AC444" i="1"/>
  <c r="AG490" i="1"/>
  <c r="AJ490" i="1" s="1"/>
  <c r="AF490" i="1"/>
  <c r="AI490" i="1" s="1"/>
  <c r="AE490" i="1"/>
  <c r="AH490" i="1" s="1"/>
  <c r="AD490" i="1"/>
  <c r="AC490" i="1"/>
  <c r="AG489" i="1"/>
  <c r="AJ489" i="1" s="1"/>
  <c r="AF489" i="1"/>
  <c r="AI489" i="1" s="1"/>
  <c r="AE489" i="1"/>
  <c r="AH489" i="1" s="1"/>
  <c r="AD489" i="1"/>
  <c r="AC489" i="1"/>
  <c r="AG488" i="1"/>
  <c r="AJ488" i="1" s="1"/>
  <c r="AF488" i="1"/>
  <c r="AI488" i="1" s="1"/>
  <c r="AE488" i="1"/>
  <c r="AH488" i="1" s="1"/>
  <c r="AD488" i="1"/>
  <c r="AC488" i="1"/>
  <c r="AG487" i="1"/>
  <c r="AJ487" i="1" s="1"/>
  <c r="AF487" i="1"/>
  <c r="AI487" i="1" s="1"/>
  <c r="AE487" i="1"/>
  <c r="AH487" i="1" s="1"/>
  <c r="AD487" i="1"/>
  <c r="AC487" i="1"/>
  <c r="AG486" i="1"/>
  <c r="AJ486" i="1" s="1"/>
  <c r="AF486" i="1"/>
  <c r="AI486" i="1" s="1"/>
  <c r="AE486" i="1"/>
  <c r="AH486" i="1" s="1"/>
  <c r="AD486" i="1"/>
  <c r="AC486" i="1"/>
  <c r="AG500" i="1"/>
  <c r="AJ500" i="1" s="1"/>
  <c r="AF500" i="1"/>
  <c r="AI500" i="1" s="1"/>
  <c r="AE500" i="1"/>
  <c r="AH500" i="1" s="1"/>
  <c r="AD500" i="1"/>
  <c r="AC500" i="1"/>
  <c r="AG484" i="1"/>
  <c r="AJ484" i="1" s="1"/>
  <c r="AF484" i="1"/>
  <c r="AI484" i="1" s="1"/>
  <c r="AE484" i="1"/>
  <c r="AH484" i="1" s="1"/>
  <c r="AD484" i="1"/>
  <c r="AC484" i="1"/>
  <c r="AG483" i="1"/>
  <c r="AJ483" i="1" s="1"/>
  <c r="AF483" i="1"/>
  <c r="AI483" i="1" s="1"/>
  <c r="AE483" i="1"/>
  <c r="AH483" i="1" s="1"/>
  <c r="AD483" i="1"/>
  <c r="AC483" i="1"/>
  <c r="AG482" i="1"/>
  <c r="AJ482" i="1" s="1"/>
  <c r="AF482" i="1"/>
  <c r="AI482" i="1" s="1"/>
  <c r="AE482" i="1"/>
  <c r="AH482" i="1" s="1"/>
  <c r="AD482" i="1"/>
  <c r="AC482" i="1"/>
  <c r="AG481" i="1"/>
  <c r="AJ481" i="1" s="1"/>
  <c r="AF481" i="1"/>
  <c r="AI481" i="1" s="1"/>
  <c r="AE481" i="1"/>
  <c r="AH481" i="1" s="1"/>
  <c r="AD481" i="1"/>
  <c r="AC481" i="1"/>
  <c r="AG480" i="1"/>
  <c r="AJ480" i="1" s="1"/>
  <c r="AF480" i="1"/>
  <c r="AI480" i="1" s="1"/>
  <c r="AE480" i="1"/>
  <c r="AH480" i="1" s="1"/>
  <c r="AD480" i="1"/>
  <c r="AC480" i="1"/>
  <c r="AG479" i="1"/>
  <c r="AJ479" i="1" s="1"/>
  <c r="AF479" i="1"/>
  <c r="AI479" i="1" s="1"/>
  <c r="AE479" i="1"/>
  <c r="AH479" i="1" s="1"/>
  <c r="AD479" i="1"/>
  <c r="AC479" i="1"/>
  <c r="AG478" i="1"/>
  <c r="AJ478" i="1" s="1"/>
  <c r="AF478" i="1"/>
  <c r="AI478" i="1" s="1"/>
  <c r="AE478" i="1"/>
  <c r="AH478" i="1" s="1"/>
  <c r="AD478" i="1"/>
  <c r="AC478" i="1"/>
  <c r="AG477" i="1"/>
  <c r="AJ477" i="1" s="1"/>
  <c r="AF477" i="1"/>
  <c r="AI477" i="1" s="1"/>
  <c r="AE477" i="1"/>
  <c r="AH477" i="1" s="1"/>
  <c r="AD477" i="1"/>
  <c r="AC477" i="1"/>
  <c r="AG668" i="1"/>
  <c r="AJ668" i="1" s="1"/>
  <c r="AF668" i="1"/>
  <c r="AI668" i="1" s="1"/>
  <c r="AE668" i="1"/>
  <c r="AH668" i="1" s="1"/>
  <c r="AD668" i="1"/>
  <c r="AC668" i="1"/>
  <c r="AG475" i="1"/>
  <c r="AJ475" i="1" s="1"/>
  <c r="AF475" i="1"/>
  <c r="AI475" i="1" s="1"/>
  <c r="AE475" i="1"/>
  <c r="AH475" i="1" s="1"/>
  <c r="AD475" i="1"/>
  <c r="AC475" i="1"/>
  <c r="AG474" i="1"/>
  <c r="AJ474" i="1" s="1"/>
  <c r="AF474" i="1"/>
  <c r="AI474" i="1" s="1"/>
  <c r="AE474" i="1"/>
  <c r="AH474" i="1" s="1"/>
  <c r="AD474" i="1"/>
  <c r="AC474" i="1"/>
  <c r="AG473" i="1"/>
  <c r="AJ473" i="1" s="1"/>
  <c r="AF473" i="1"/>
  <c r="AI473" i="1" s="1"/>
  <c r="AE473" i="1"/>
  <c r="AH473" i="1" s="1"/>
  <c r="AD473" i="1"/>
  <c r="AC473" i="1"/>
  <c r="AG472" i="1"/>
  <c r="AJ472" i="1" s="1"/>
  <c r="AF472" i="1"/>
  <c r="AI472" i="1" s="1"/>
  <c r="AE472" i="1"/>
  <c r="AH472" i="1" s="1"/>
  <c r="AD472" i="1"/>
  <c r="AC472" i="1"/>
  <c r="AG471" i="1"/>
  <c r="AJ471" i="1" s="1"/>
  <c r="AF471" i="1"/>
  <c r="AI471" i="1" s="1"/>
  <c r="AE471" i="1"/>
  <c r="AH471" i="1" s="1"/>
  <c r="AD471" i="1"/>
  <c r="AC471" i="1"/>
  <c r="AG470" i="1"/>
  <c r="AJ470" i="1" s="1"/>
  <c r="AF470" i="1"/>
  <c r="AI470" i="1" s="1"/>
  <c r="AE470" i="1"/>
  <c r="AH470" i="1" s="1"/>
  <c r="AD470" i="1"/>
  <c r="AC470" i="1"/>
  <c r="AG25" i="1"/>
  <c r="AJ25" i="1" s="1"/>
  <c r="AF25" i="1"/>
  <c r="AI25" i="1" s="1"/>
  <c r="AE25" i="1"/>
  <c r="AH25" i="1" s="1"/>
  <c r="AD25" i="1"/>
  <c r="AC25" i="1"/>
  <c r="AG468" i="1"/>
  <c r="AJ468" i="1" s="1"/>
  <c r="AF468" i="1"/>
  <c r="AI468" i="1" s="1"/>
  <c r="AE468" i="1"/>
  <c r="AH468" i="1" s="1"/>
  <c r="AD468" i="1"/>
  <c r="AC468" i="1"/>
  <c r="AG467" i="1"/>
  <c r="AJ467" i="1" s="1"/>
  <c r="AF467" i="1"/>
  <c r="AI467" i="1" s="1"/>
  <c r="AE467" i="1"/>
  <c r="AH467" i="1" s="1"/>
  <c r="AD467" i="1"/>
  <c r="AC467" i="1"/>
  <c r="AG466" i="1"/>
  <c r="AJ466" i="1" s="1"/>
  <c r="AF466" i="1"/>
  <c r="AI466" i="1" s="1"/>
  <c r="AE466" i="1"/>
  <c r="AH466" i="1" s="1"/>
  <c r="AD466" i="1"/>
  <c r="AC466" i="1"/>
  <c r="AG465" i="1"/>
  <c r="AJ465" i="1" s="1"/>
  <c r="AF465" i="1"/>
  <c r="AI465" i="1" s="1"/>
  <c r="AE465" i="1"/>
  <c r="AH465" i="1" s="1"/>
  <c r="AD465" i="1"/>
  <c r="AC465" i="1"/>
  <c r="AG464" i="1"/>
  <c r="AJ464" i="1" s="1"/>
  <c r="AF464" i="1"/>
  <c r="AI464" i="1" s="1"/>
  <c r="AE464" i="1"/>
  <c r="AH464" i="1" s="1"/>
  <c r="AD464" i="1"/>
  <c r="AC464" i="1"/>
  <c r="AG463" i="1"/>
  <c r="AJ463" i="1" s="1"/>
  <c r="AF463" i="1"/>
  <c r="AI463" i="1" s="1"/>
  <c r="AE463" i="1"/>
  <c r="AH463" i="1" s="1"/>
  <c r="AD463" i="1"/>
  <c r="AC463" i="1"/>
  <c r="AG462" i="1"/>
  <c r="AJ462" i="1" s="1"/>
  <c r="AF462" i="1"/>
  <c r="AI462" i="1" s="1"/>
  <c r="AE462" i="1"/>
  <c r="AH462" i="1" s="1"/>
  <c r="AD462" i="1"/>
  <c r="AC462" i="1"/>
  <c r="AG461" i="1"/>
  <c r="AJ461" i="1" s="1"/>
  <c r="AF461" i="1"/>
  <c r="AI461" i="1" s="1"/>
  <c r="AE461" i="1"/>
  <c r="AH461" i="1" s="1"/>
  <c r="AD461" i="1"/>
  <c r="AC461" i="1"/>
  <c r="AG460" i="1"/>
  <c r="AJ460" i="1" s="1"/>
  <c r="AF460" i="1"/>
  <c r="AI460" i="1" s="1"/>
  <c r="AE460" i="1"/>
  <c r="AH460" i="1" s="1"/>
  <c r="AD460" i="1"/>
  <c r="AC460" i="1"/>
  <c r="AG459" i="1"/>
  <c r="AJ459" i="1" s="1"/>
  <c r="AF459" i="1"/>
  <c r="AI459" i="1" s="1"/>
  <c r="AE459" i="1"/>
  <c r="AH459" i="1" s="1"/>
  <c r="AD459" i="1"/>
  <c r="AC459" i="1"/>
  <c r="AG458" i="1"/>
  <c r="AJ458" i="1" s="1"/>
  <c r="AF458" i="1"/>
  <c r="AI458" i="1" s="1"/>
  <c r="AE458" i="1"/>
  <c r="AH458" i="1" s="1"/>
  <c r="AD458" i="1"/>
  <c r="AC458" i="1"/>
  <c r="AG457" i="1"/>
  <c r="AJ457" i="1" s="1"/>
  <c r="AF457" i="1"/>
  <c r="AI457" i="1" s="1"/>
  <c r="AE457" i="1"/>
  <c r="AH457" i="1" s="1"/>
  <c r="AD457" i="1"/>
  <c r="AC457" i="1"/>
  <c r="AG456" i="1"/>
  <c r="AJ456" i="1" s="1"/>
  <c r="AF456" i="1"/>
  <c r="AI456" i="1" s="1"/>
  <c r="AE456" i="1"/>
  <c r="AH456" i="1" s="1"/>
  <c r="AD456" i="1"/>
  <c r="AC456" i="1"/>
  <c r="AG455" i="1"/>
  <c r="AJ455" i="1" s="1"/>
  <c r="AF455" i="1"/>
  <c r="AI455" i="1" s="1"/>
  <c r="AE455" i="1"/>
  <c r="AH455" i="1" s="1"/>
  <c r="AD455" i="1"/>
  <c r="AC455" i="1"/>
  <c r="AG469" i="1"/>
  <c r="AJ469" i="1" s="1"/>
  <c r="AF469" i="1"/>
  <c r="AI469" i="1" s="1"/>
  <c r="AE469" i="1"/>
  <c r="AH469" i="1" s="1"/>
  <c r="AD469" i="1"/>
  <c r="AC469" i="1"/>
  <c r="AG454" i="1"/>
  <c r="AJ454" i="1" s="1"/>
  <c r="AF454" i="1"/>
  <c r="AI454" i="1" s="1"/>
  <c r="AE454" i="1"/>
  <c r="AH454" i="1" s="1"/>
  <c r="AD454" i="1"/>
  <c r="AC454" i="1"/>
  <c r="AG453" i="1"/>
  <c r="AJ453" i="1" s="1"/>
  <c r="AF453" i="1"/>
  <c r="AI453" i="1" s="1"/>
  <c r="AE453" i="1"/>
  <c r="AH453" i="1" s="1"/>
  <c r="AD453" i="1"/>
  <c r="AC453" i="1"/>
  <c r="AG452" i="1"/>
  <c r="AJ452" i="1" s="1"/>
  <c r="AF452" i="1"/>
  <c r="AI452" i="1" s="1"/>
  <c r="AE452" i="1"/>
  <c r="AH452" i="1" s="1"/>
  <c r="AD452" i="1"/>
  <c r="AC452" i="1"/>
  <c r="AG451" i="1"/>
  <c r="AJ451" i="1" s="1"/>
  <c r="AF451" i="1"/>
  <c r="AI451" i="1" s="1"/>
  <c r="AE451" i="1"/>
  <c r="AH451" i="1" s="1"/>
  <c r="AD451" i="1"/>
  <c r="AC451" i="1"/>
  <c r="AG450" i="1"/>
  <c r="AJ450" i="1" s="1"/>
  <c r="AF450" i="1"/>
  <c r="AI450" i="1" s="1"/>
  <c r="AE450" i="1"/>
  <c r="AH450" i="1" s="1"/>
  <c r="AD450" i="1"/>
  <c r="AC450" i="1"/>
  <c r="AG449" i="1"/>
  <c r="AJ449" i="1" s="1"/>
  <c r="AF449" i="1"/>
  <c r="AI449" i="1" s="1"/>
  <c r="AE449" i="1"/>
  <c r="AH449" i="1" s="1"/>
  <c r="AD449" i="1"/>
  <c r="AC449" i="1"/>
  <c r="AG448" i="1"/>
  <c r="AJ448" i="1" s="1"/>
  <c r="AF448" i="1"/>
  <c r="AI448" i="1" s="1"/>
  <c r="AE448" i="1"/>
  <c r="AH448" i="1" s="1"/>
  <c r="AD448" i="1"/>
  <c r="AC448" i="1"/>
  <c r="AG447" i="1"/>
  <c r="AJ447" i="1" s="1"/>
  <c r="AF447" i="1"/>
  <c r="AI447" i="1" s="1"/>
  <c r="AE447" i="1"/>
  <c r="AH447" i="1" s="1"/>
  <c r="AD447" i="1"/>
  <c r="AC447" i="1"/>
  <c r="AG446" i="1"/>
  <c r="AJ446" i="1" s="1"/>
  <c r="AF446" i="1"/>
  <c r="AI446" i="1" s="1"/>
  <c r="AE446" i="1"/>
  <c r="AH446" i="1" s="1"/>
  <c r="AD446" i="1"/>
  <c r="AC446" i="1"/>
  <c r="AG445" i="1"/>
  <c r="AJ445" i="1" s="1"/>
  <c r="AF445" i="1"/>
  <c r="AI445" i="1" s="1"/>
  <c r="AE445" i="1"/>
  <c r="AH445" i="1" s="1"/>
  <c r="AD445" i="1"/>
  <c r="AC445" i="1"/>
  <c r="AG13" i="1"/>
  <c r="AJ13" i="1" s="1"/>
  <c r="AF13" i="1"/>
  <c r="AI13" i="1" s="1"/>
  <c r="AE13" i="1"/>
  <c r="AH13" i="1" s="1"/>
  <c r="AD13" i="1"/>
  <c r="AC13" i="1"/>
  <c r="AG443" i="1"/>
  <c r="AJ443" i="1" s="1"/>
  <c r="AF443" i="1"/>
  <c r="AI443" i="1" s="1"/>
  <c r="AE443" i="1"/>
  <c r="AH443" i="1" s="1"/>
  <c r="AD443" i="1"/>
  <c r="AC443" i="1"/>
  <c r="AG442" i="1"/>
  <c r="AJ442" i="1" s="1"/>
  <c r="AF442" i="1"/>
  <c r="AI442" i="1" s="1"/>
  <c r="AE442" i="1"/>
  <c r="AH442" i="1" s="1"/>
  <c r="AD442" i="1"/>
  <c r="AC442" i="1"/>
  <c r="AG441" i="1"/>
  <c r="AJ441" i="1" s="1"/>
  <c r="AF441" i="1"/>
  <c r="AI441" i="1" s="1"/>
  <c r="AE441" i="1"/>
  <c r="AH441" i="1" s="1"/>
  <c r="AD441" i="1"/>
  <c r="AC441" i="1"/>
  <c r="AG440" i="1"/>
  <c r="AJ440" i="1" s="1"/>
  <c r="AF440" i="1"/>
  <c r="AI440" i="1" s="1"/>
  <c r="AE440" i="1"/>
  <c r="AH440" i="1" s="1"/>
  <c r="AD440" i="1"/>
  <c r="AC440" i="1"/>
  <c r="AG439" i="1"/>
  <c r="AJ439" i="1" s="1"/>
  <c r="AF439" i="1"/>
  <c r="AI439" i="1" s="1"/>
  <c r="AE439" i="1"/>
  <c r="AH439" i="1" s="1"/>
  <c r="AD439" i="1"/>
  <c r="AC439" i="1"/>
  <c r="AG438" i="1"/>
  <c r="AJ438" i="1" s="1"/>
  <c r="AF438" i="1"/>
  <c r="AI438" i="1" s="1"/>
  <c r="AE438" i="1"/>
  <c r="AH438" i="1" s="1"/>
  <c r="AD438" i="1"/>
  <c r="AC438" i="1"/>
  <c r="AG437" i="1"/>
  <c r="AJ437" i="1" s="1"/>
  <c r="AF437" i="1"/>
  <c r="AI437" i="1" s="1"/>
  <c r="AE437" i="1"/>
  <c r="AH437" i="1" s="1"/>
  <c r="AD437" i="1"/>
  <c r="AC437" i="1"/>
  <c r="AG436" i="1"/>
  <c r="AJ436" i="1" s="1"/>
  <c r="AF436" i="1"/>
  <c r="AI436" i="1" s="1"/>
  <c r="AE436" i="1"/>
  <c r="AH436" i="1" s="1"/>
  <c r="AD436" i="1"/>
  <c r="AC436" i="1"/>
  <c r="AG435" i="1"/>
  <c r="AJ435" i="1" s="1"/>
  <c r="AF435" i="1"/>
  <c r="AI435" i="1" s="1"/>
  <c r="AE435" i="1"/>
  <c r="AH435" i="1" s="1"/>
  <c r="AD435" i="1"/>
  <c r="AC435" i="1"/>
  <c r="AG434" i="1"/>
  <c r="AJ434" i="1" s="1"/>
  <c r="AF434" i="1"/>
  <c r="AI434" i="1" s="1"/>
  <c r="AE434" i="1"/>
  <c r="AH434" i="1" s="1"/>
  <c r="AD434" i="1"/>
  <c r="AC434" i="1"/>
  <c r="AG433" i="1"/>
  <c r="AJ433" i="1" s="1"/>
  <c r="AF433" i="1"/>
  <c r="AI433" i="1" s="1"/>
  <c r="AE433" i="1"/>
  <c r="AH433" i="1" s="1"/>
  <c r="AD433" i="1"/>
  <c r="AC433" i="1"/>
  <c r="AG432" i="1"/>
  <c r="AJ432" i="1" s="1"/>
  <c r="AF432" i="1"/>
  <c r="AI432" i="1" s="1"/>
  <c r="AE432" i="1"/>
  <c r="AH432" i="1" s="1"/>
  <c r="AD432" i="1"/>
  <c r="AC432" i="1"/>
  <c r="AG21" i="1"/>
  <c r="AJ21" i="1" s="1"/>
  <c r="AF21" i="1"/>
  <c r="AI21" i="1" s="1"/>
  <c r="AE21" i="1"/>
  <c r="AH21" i="1" s="1"/>
  <c r="AD21" i="1"/>
  <c r="AC21" i="1"/>
  <c r="AG431" i="1"/>
  <c r="AJ431" i="1" s="1"/>
  <c r="AF431" i="1"/>
  <c r="AI431" i="1" s="1"/>
  <c r="AE431" i="1"/>
  <c r="AH431" i="1" s="1"/>
  <c r="AD431" i="1"/>
  <c r="AC431" i="1"/>
  <c r="AG430" i="1"/>
  <c r="AJ430" i="1" s="1"/>
  <c r="AF430" i="1"/>
  <c r="AI430" i="1" s="1"/>
  <c r="AE430" i="1"/>
  <c r="AH430" i="1" s="1"/>
  <c r="AD430" i="1"/>
  <c r="AC430" i="1"/>
  <c r="AG429" i="1"/>
  <c r="AJ429" i="1" s="1"/>
  <c r="AF429" i="1"/>
  <c r="AI429" i="1" s="1"/>
  <c r="AE429" i="1"/>
  <c r="AH429" i="1" s="1"/>
  <c r="AD429" i="1"/>
  <c r="AC429" i="1"/>
  <c r="AG428" i="1"/>
  <c r="AJ428" i="1" s="1"/>
  <c r="AF428" i="1"/>
  <c r="AI428" i="1" s="1"/>
  <c r="AE428" i="1"/>
  <c r="AH428" i="1" s="1"/>
  <c r="AD428" i="1"/>
  <c r="AC428" i="1"/>
  <c r="AG427" i="1"/>
  <c r="AJ427" i="1" s="1"/>
  <c r="AF427" i="1"/>
  <c r="AI427" i="1" s="1"/>
  <c r="AE427" i="1"/>
  <c r="AH427" i="1" s="1"/>
  <c r="AD427" i="1"/>
  <c r="AC427" i="1"/>
  <c r="AG426" i="1"/>
  <c r="AJ426" i="1" s="1"/>
  <c r="AF426" i="1"/>
  <c r="AI426" i="1" s="1"/>
  <c r="AE426" i="1"/>
  <c r="AH426" i="1" s="1"/>
  <c r="AD426" i="1"/>
  <c r="AC426" i="1"/>
  <c r="AG425" i="1"/>
  <c r="AJ425" i="1" s="1"/>
  <c r="AF425" i="1"/>
  <c r="AI425" i="1" s="1"/>
  <c r="AE425" i="1"/>
  <c r="AH425" i="1" s="1"/>
  <c r="AD425" i="1"/>
  <c r="AC425" i="1"/>
  <c r="AG424" i="1"/>
  <c r="AJ424" i="1" s="1"/>
  <c r="AF424" i="1"/>
  <c r="AI424" i="1" s="1"/>
  <c r="AE424" i="1"/>
  <c r="AH424" i="1" s="1"/>
  <c r="AD424" i="1"/>
  <c r="AC424" i="1"/>
  <c r="AG423" i="1"/>
  <c r="AJ423" i="1" s="1"/>
  <c r="AF423" i="1"/>
  <c r="AI423" i="1" s="1"/>
  <c r="AE423" i="1"/>
  <c r="AH423" i="1" s="1"/>
  <c r="AD423" i="1"/>
  <c r="AC423" i="1"/>
  <c r="AG422" i="1"/>
  <c r="AJ422" i="1" s="1"/>
  <c r="AF422" i="1"/>
  <c r="AI422" i="1" s="1"/>
  <c r="AE422" i="1"/>
  <c r="AH422" i="1" s="1"/>
  <c r="AD422" i="1"/>
  <c r="AC422" i="1"/>
  <c r="AG421" i="1"/>
  <c r="AJ421" i="1" s="1"/>
  <c r="AF421" i="1"/>
  <c r="AI421" i="1" s="1"/>
  <c r="AE421" i="1"/>
  <c r="AH421" i="1" s="1"/>
  <c r="AD421" i="1"/>
  <c r="AC421" i="1"/>
  <c r="AG420" i="1"/>
  <c r="AJ420" i="1" s="1"/>
  <c r="AF420" i="1"/>
  <c r="AI420" i="1" s="1"/>
  <c r="AE420" i="1"/>
  <c r="AH420" i="1" s="1"/>
  <c r="AD420" i="1"/>
  <c r="AC420" i="1"/>
  <c r="AG419" i="1"/>
  <c r="AJ419" i="1" s="1"/>
  <c r="AF419" i="1"/>
  <c r="AI419" i="1" s="1"/>
  <c r="AE419" i="1"/>
  <c r="AH419" i="1" s="1"/>
  <c r="AD419" i="1"/>
  <c r="AC419" i="1"/>
  <c r="AG418" i="1"/>
  <c r="AJ418" i="1" s="1"/>
  <c r="AF418" i="1"/>
  <c r="AI418" i="1" s="1"/>
  <c r="AE418" i="1"/>
  <c r="AH418" i="1" s="1"/>
  <c r="AD418" i="1"/>
  <c r="AC418" i="1"/>
  <c r="AG417" i="1"/>
  <c r="AJ417" i="1" s="1"/>
  <c r="AF417" i="1"/>
  <c r="AI417" i="1" s="1"/>
  <c r="AE417" i="1"/>
  <c r="AH417" i="1" s="1"/>
  <c r="AD417" i="1"/>
  <c r="AC417" i="1"/>
  <c r="AG416" i="1"/>
  <c r="AJ416" i="1" s="1"/>
  <c r="AF416" i="1"/>
  <c r="AI416" i="1" s="1"/>
  <c r="AE416" i="1"/>
  <c r="AH416" i="1" s="1"/>
  <c r="AD416" i="1"/>
  <c r="AC416" i="1"/>
  <c r="AG415" i="1"/>
  <c r="AJ415" i="1" s="1"/>
  <c r="AF415" i="1"/>
  <c r="AI415" i="1" s="1"/>
  <c r="AE415" i="1"/>
  <c r="AH415" i="1" s="1"/>
  <c r="AD415" i="1"/>
  <c r="AC415" i="1"/>
  <c r="AG414" i="1"/>
  <c r="AJ414" i="1" s="1"/>
  <c r="AF414" i="1"/>
  <c r="AI414" i="1" s="1"/>
  <c r="AE414" i="1"/>
  <c r="AH414" i="1" s="1"/>
  <c r="AD414" i="1"/>
  <c r="AC414" i="1"/>
  <c r="AG413" i="1"/>
  <c r="AJ413" i="1" s="1"/>
  <c r="AF413" i="1"/>
  <c r="AI413" i="1" s="1"/>
  <c r="AE413" i="1"/>
  <c r="AH413" i="1" s="1"/>
  <c r="AD413" i="1"/>
  <c r="AC413" i="1"/>
  <c r="AG412" i="1"/>
  <c r="AJ412" i="1" s="1"/>
  <c r="AF412" i="1"/>
  <c r="AI412" i="1" s="1"/>
  <c r="AE412" i="1"/>
  <c r="AH412" i="1" s="1"/>
  <c r="AD412" i="1"/>
  <c r="AC412" i="1"/>
  <c r="AG411" i="1"/>
  <c r="AJ411" i="1" s="1"/>
  <c r="AF411" i="1"/>
  <c r="AI411" i="1" s="1"/>
  <c r="AE411" i="1"/>
  <c r="AH411" i="1" s="1"/>
  <c r="AD411" i="1"/>
  <c r="AC411" i="1"/>
  <c r="AG410" i="1"/>
  <c r="AJ410" i="1" s="1"/>
  <c r="AF410" i="1"/>
  <c r="AI410" i="1" s="1"/>
  <c r="AE410" i="1"/>
  <c r="AH410" i="1" s="1"/>
  <c r="AD410" i="1"/>
  <c r="AC410" i="1"/>
  <c r="AG409" i="1"/>
  <c r="AJ409" i="1" s="1"/>
  <c r="AF409" i="1"/>
  <c r="AI409" i="1" s="1"/>
  <c r="AE409" i="1"/>
  <c r="AH409" i="1" s="1"/>
  <c r="AD409" i="1"/>
  <c r="AC409" i="1"/>
  <c r="AG408" i="1"/>
  <c r="AJ408" i="1" s="1"/>
  <c r="AF408" i="1"/>
  <c r="AI408" i="1" s="1"/>
  <c r="AE408" i="1"/>
  <c r="AH408" i="1" s="1"/>
  <c r="AD408" i="1"/>
  <c r="AC408" i="1"/>
  <c r="AG407" i="1"/>
  <c r="AJ407" i="1" s="1"/>
  <c r="AF407" i="1"/>
  <c r="AI407" i="1" s="1"/>
  <c r="AE407" i="1"/>
  <c r="AH407" i="1" s="1"/>
  <c r="AD407" i="1"/>
  <c r="AC407" i="1"/>
  <c r="AG406" i="1"/>
  <c r="AJ406" i="1" s="1"/>
  <c r="AF406" i="1"/>
  <c r="AI406" i="1" s="1"/>
  <c r="AE406" i="1"/>
  <c r="AH406" i="1" s="1"/>
  <c r="AD406" i="1"/>
  <c r="AC406" i="1"/>
  <c r="AG405" i="1"/>
  <c r="AJ405" i="1" s="1"/>
  <c r="AF405" i="1"/>
  <c r="AI405" i="1" s="1"/>
  <c r="AE405" i="1"/>
  <c r="AH405" i="1" s="1"/>
  <c r="AD405" i="1"/>
  <c r="AC405" i="1"/>
  <c r="AG404" i="1"/>
  <c r="AJ404" i="1" s="1"/>
  <c r="AF404" i="1"/>
  <c r="AI404" i="1" s="1"/>
  <c r="AE404" i="1"/>
  <c r="AH404" i="1" s="1"/>
  <c r="AD404" i="1"/>
  <c r="AC404" i="1"/>
  <c r="AG403" i="1"/>
  <c r="AJ403" i="1" s="1"/>
  <c r="AF403" i="1"/>
  <c r="AI403" i="1" s="1"/>
  <c r="AE403" i="1"/>
  <c r="AH403" i="1" s="1"/>
  <c r="AD403" i="1"/>
  <c r="AC403" i="1"/>
  <c r="AG402" i="1"/>
  <c r="AJ402" i="1" s="1"/>
  <c r="AF402" i="1"/>
  <c r="AI402" i="1" s="1"/>
  <c r="AE402" i="1"/>
  <c r="AH402" i="1" s="1"/>
  <c r="AD402" i="1"/>
  <c r="AC402" i="1"/>
  <c r="AG401" i="1"/>
  <c r="AJ401" i="1" s="1"/>
  <c r="AF401" i="1"/>
  <c r="AI401" i="1" s="1"/>
  <c r="AE401" i="1"/>
  <c r="AH401" i="1" s="1"/>
  <c r="AD401" i="1"/>
  <c r="AC401" i="1"/>
  <c r="AG400" i="1"/>
  <c r="AJ400" i="1" s="1"/>
  <c r="AF400" i="1"/>
  <c r="AI400" i="1" s="1"/>
  <c r="AE400" i="1"/>
  <c r="AH400" i="1" s="1"/>
  <c r="AD400" i="1"/>
  <c r="AC400" i="1"/>
  <c r="AG399" i="1"/>
  <c r="AJ399" i="1" s="1"/>
  <c r="AF399" i="1"/>
  <c r="AI399" i="1" s="1"/>
  <c r="AE399" i="1"/>
  <c r="AH399" i="1" s="1"/>
  <c r="AD399" i="1"/>
  <c r="AC399" i="1"/>
  <c r="AG398" i="1"/>
  <c r="AJ398" i="1" s="1"/>
  <c r="AF398" i="1"/>
  <c r="AI398" i="1" s="1"/>
  <c r="AE398" i="1"/>
  <c r="AH398" i="1" s="1"/>
  <c r="AD398" i="1"/>
  <c r="AC398" i="1"/>
  <c r="AG397" i="1"/>
  <c r="AJ397" i="1" s="1"/>
  <c r="AF397" i="1"/>
  <c r="AI397" i="1" s="1"/>
  <c r="AE397" i="1"/>
  <c r="AH397" i="1" s="1"/>
  <c r="AD397" i="1"/>
  <c r="AC397" i="1"/>
  <c r="AG396" i="1"/>
  <c r="AJ396" i="1" s="1"/>
  <c r="AF396" i="1"/>
  <c r="AI396" i="1" s="1"/>
  <c r="AE396" i="1"/>
  <c r="AH396" i="1" s="1"/>
  <c r="AD396" i="1"/>
  <c r="AC396" i="1"/>
  <c r="AG395" i="1"/>
  <c r="AJ395" i="1" s="1"/>
  <c r="AF395" i="1"/>
  <c r="AI395" i="1" s="1"/>
  <c r="AE395" i="1"/>
  <c r="AH395" i="1" s="1"/>
  <c r="AD395" i="1"/>
  <c r="AC395" i="1"/>
  <c r="AG394" i="1"/>
  <c r="AJ394" i="1" s="1"/>
  <c r="AF394" i="1"/>
  <c r="AI394" i="1" s="1"/>
  <c r="AE394" i="1"/>
  <c r="AH394" i="1" s="1"/>
  <c r="AD394" i="1"/>
  <c r="AC394" i="1"/>
  <c r="AG393" i="1"/>
  <c r="AJ393" i="1" s="1"/>
  <c r="AF393" i="1"/>
  <c r="AI393" i="1" s="1"/>
  <c r="AE393" i="1"/>
  <c r="AH393" i="1" s="1"/>
  <c r="AD393" i="1"/>
  <c r="AC393" i="1"/>
  <c r="AG392" i="1"/>
  <c r="AJ392" i="1" s="1"/>
  <c r="AF392" i="1"/>
  <c r="AI392" i="1" s="1"/>
  <c r="AE392" i="1"/>
  <c r="AH392" i="1" s="1"/>
  <c r="AD392" i="1"/>
  <c r="AC392" i="1"/>
  <c r="AG391" i="1"/>
  <c r="AJ391" i="1" s="1"/>
  <c r="AF391" i="1"/>
  <c r="AI391" i="1" s="1"/>
  <c r="AE391" i="1"/>
  <c r="AH391" i="1" s="1"/>
  <c r="AD391" i="1"/>
  <c r="AC391" i="1"/>
  <c r="AG390" i="1"/>
  <c r="AJ390" i="1" s="1"/>
  <c r="AF390" i="1"/>
  <c r="AI390" i="1" s="1"/>
  <c r="AE390" i="1"/>
  <c r="AH390" i="1" s="1"/>
  <c r="AD390" i="1"/>
  <c r="AC390" i="1"/>
  <c r="AG389" i="1"/>
  <c r="AJ389" i="1" s="1"/>
  <c r="AF389" i="1"/>
  <c r="AI389" i="1" s="1"/>
  <c r="AE389" i="1"/>
  <c r="AH389" i="1" s="1"/>
  <c r="AD389" i="1"/>
  <c r="AC389" i="1"/>
  <c r="AG388" i="1"/>
  <c r="AJ388" i="1" s="1"/>
  <c r="AF388" i="1"/>
  <c r="AI388" i="1" s="1"/>
  <c r="AE388" i="1"/>
  <c r="AH388" i="1" s="1"/>
  <c r="AD388" i="1"/>
  <c r="AC388" i="1"/>
  <c r="AG387" i="1"/>
  <c r="AJ387" i="1" s="1"/>
  <c r="AF387" i="1"/>
  <c r="AI387" i="1" s="1"/>
  <c r="AE387" i="1"/>
  <c r="AH387" i="1" s="1"/>
  <c r="AD387" i="1"/>
  <c r="AC387" i="1"/>
  <c r="AG386" i="1"/>
  <c r="AJ386" i="1" s="1"/>
  <c r="AF386" i="1"/>
  <c r="AI386" i="1" s="1"/>
  <c r="AE386" i="1"/>
  <c r="AH386" i="1" s="1"/>
  <c r="AD386" i="1"/>
  <c r="AC386" i="1"/>
  <c r="AG385" i="1"/>
  <c r="AJ385" i="1" s="1"/>
  <c r="AF385" i="1"/>
  <c r="AI385" i="1" s="1"/>
  <c r="AE385" i="1"/>
  <c r="AH385" i="1" s="1"/>
  <c r="AD385" i="1"/>
  <c r="AC385" i="1"/>
  <c r="AG384" i="1"/>
  <c r="AJ384" i="1" s="1"/>
  <c r="AF384" i="1"/>
  <c r="AI384" i="1" s="1"/>
  <c r="AE384" i="1"/>
  <c r="AH384" i="1" s="1"/>
  <c r="AD384" i="1"/>
  <c r="AC384" i="1"/>
  <c r="AG383" i="1"/>
  <c r="AJ383" i="1" s="1"/>
  <c r="AF383" i="1"/>
  <c r="AI383" i="1" s="1"/>
  <c r="AE383" i="1"/>
  <c r="AH383" i="1" s="1"/>
  <c r="AD383" i="1"/>
  <c r="AC383" i="1"/>
  <c r="AG382" i="1"/>
  <c r="AJ382" i="1" s="1"/>
  <c r="AF382" i="1"/>
  <c r="AI382" i="1" s="1"/>
  <c r="AE382" i="1"/>
  <c r="AH382" i="1" s="1"/>
  <c r="AD382" i="1"/>
  <c r="AC382" i="1"/>
  <c r="AG381" i="1"/>
  <c r="AJ381" i="1" s="1"/>
  <c r="AF381" i="1"/>
  <c r="AI381" i="1" s="1"/>
  <c r="AE381" i="1"/>
  <c r="AH381" i="1" s="1"/>
  <c r="AD381" i="1"/>
  <c r="AC381" i="1"/>
  <c r="AG380" i="1"/>
  <c r="AJ380" i="1" s="1"/>
  <c r="AF380" i="1"/>
  <c r="AI380" i="1" s="1"/>
  <c r="AE380" i="1"/>
  <c r="AH380" i="1" s="1"/>
  <c r="AD380" i="1"/>
  <c r="AC380" i="1"/>
  <c r="AG379" i="1"/>
  <c r="AJ379" i="1" s="1"/>
  <c r="AF379" i="1"/>
  <c r="AI379" i="1" s="1"/>
  <c r="AE379" i="1"/>
  <c r="AH379" i="1" s="1"/>
  <c r="AD379" i="1"/>
  <c r="AC379" i="1"/>
  <c r="AG378" i="1"/>
  <c r="AJ378" i="1" s="1"/>
  <c r="AF378" i="1"/>
  <c r="AI378" i="1" s="1"/>
  <c r="AE378" i="1"/>
  <c r="AH378" i="1" s="1"/>
  <c r="AD378" i="1"/>
  <c r="AC378" i="1"/>
  <c r="AG377" i="1"/>
  <c r="AJ377" i="1" s="1"/>
  <c r="AF377" i="1"/>
  <c r="AI377" i="1" s="1"/>
  <c r="AE377" i="1"/>
  <c r="AH377" i="1" s="1"/>
  <c r="AD377" i="1"/>
  <c r="AC377" i="1"/>
  <c r="AG376" i="1"/>
  <c r="AJ376" i="1" s="1"/>
  <c r="AF376" i="1"/>
  <c r="AI376" i="1" s="1"/>
  <c r="AE376" i="1"/>
  <c r="AH376" i="1" s="1"/>
  <c r="AD376" i="1"/>
  <c r="AC376" i="1"/>
  <c r="AG375" i="1"/>
  <c r="AJ375" i="1" s="1"/>
  <c r="AF375" i="1"/>
  <c r="AI375" i="1" s="1"/>
  <c r="AE375" i="1"/>
  <c r="AH375" i="1" s="1"/>
  <c r="AD375" i="1"/>
  <c r="AC375" i="1"/>
  <c r="AG374" i="1"/>
  <c r="AJ374" i="1" s="1"/>
  <c r="AF374" i="1"/>
  <c r="AI374" i="1" s="1"/>
  <c r="AE374" i="1"/>
  <c r="AH374" i="1" s="1"/>
  <c r="AD374" i="1"/>
  <c r="AC374" i="1"/>
  <c r="AG373" i="1"/>
  <c r="AJ373" i="1" s="1"/>
  <c r="AF373" i="1"/>
  <c r="AI373" i="1" s="1"/>
  <c r="AE373" i="1"/>
  <c r="AH373" i="1" s="1"/>
  <c r="AD373" i="1"/>
  <c r="AC373" i="1"/>
  <c r="AG372" i="1"/>
  <c r="AJ372" i="1" s="1"/>
  <c r="AF372" i="1"/>
  <c r="AI372" i="1" s="1"/>
  <c r="AE372" i="1"/>
  <c r="AH372" i="1" s="1"/>
  <c r="AD372" i="1"/>
  <c r="AC372" i="1"/>
  <c r="AG371" i="1"/>
  <c r="AJ371" i="1" s="1"/>
  <c r="AF371" i="1"/>
  <c r="AI371" i="1" s="1"/>
  <c r="AE371" i="1"/>
  <c r="AH371" i="1" s="1"/>
  <c r="AD371" i="1"/>
  <c r="AC371" i="1"/>
  <c r="AG370" i="1"/>
  <c r="AJ370" i="1" s="1"/>
  <c r="AF370" i="1"/>
  <c r="AI370" i="1" s="1"/>
  <c r="AE370" i="1"/>
  <c r="AH370" i="1" s="1"/>
  <c r="AD370" i="1"/>
  <c r="AC370" i="1"/>
  <c r="AG369" i="1"/>
  <c r="AJ369" i="1" s="1"/>
  <c r="AF369" i="1"/>
  <c r="AI369" i="1" s="1"/>
  <c r="AE369" i="1"/>
  <c r="AH369" i="1" s="1"/>
  <c r="AD369" i="1"/>
  <c r="AC369" i="1"/>
  <c r="AG368" i="1"/>
  <c r="AJ368" i="1" s="1"/>
  <c r="AF368" i="1"/>
  <c r="AI368" i="1" s="1"/>
  <c r="AE368" i="1"/>
  <c r="AH368" i="1" s="1"/>
  <c r="AD368" i="1"/>
  <c r="AC368" i="1"/>
  <c r="AG367" i="1"/>
  <c r="AJ367" i="1" s="1"/>
  <c r="AF367" i="1"/>
  <c r="AI367" i="1" s="1"/>
  <c r="AE367" i="1"/>
  <c r="AH367" i="1" s="1"/>
  <c r="AD367" i="1"/>
  <c r="AC367" i="1"/>
  <c r="AG366" i="1"/>
  <c r="AJ366" i="1" s="1"/>
  <c r="AF366" i="1"/>
  <c r="AI366" i="1" s="1"/>
  <c r="AE366" i="1"/>
  <c r="AH366" i="1" s="1"/>
  <c r="AD366" i="1"/>
  <c r="AC366" i="1"/>
  <c r="AG365" i="1"/>
  <c r="AJ365" i="1" s="1"/>
  <c r="AF365" i="1"/>
  <c r="AI365" i="1" s="1"/>
  <c r="AE365" i="1"/>
  <c r="AH365" i="1" s="1"/>
  <c r="AD365" i="1"/>
  <c r="AC365" i="1"/>
  <c r="AG364" i="1"/>
  <c r="AJ364" i="1" s="1"/>
  <c r="AF364" i="1"/>
  <c r="AI364" i="1" s="1"/>
  <c r="AE364" i="1"/>
  <c r="AH364" i="1" s="1"/>
  <c r="AD364" i="1"/>
  <c r="AC364" i="1"/>
  <c r="AG363" i="1"/>
  <c r="AJ363" i="1" s="1"/>
  <c r="AF363" i="1"/>
  <c r="AI363" i="1" s="1"/>
  <c r="AE363" i="1"/>
  <c r="AH363" i="1" s="1"/>
  <c r="AD363" i="1"/>
  <c r="AC363" i="1"/>
  <c r="AG362" i="1"/>
  <c r="AJ362" i="1" s="1"/>
  <c r="AF362" i="1"/>
  <c r="AI362" i="1" s="1"/>
  <c r="AE362" i="1"/>
  <c r="AH362" i="1" s="1"/>
  <c r="AD362" i="1"/>
  <c r="AC362" i="1"/>
  <c r="AG361" i="1"/>
  <c r="AJ361" i="1" s="1"/>
  <c r="AF361" i="1"/>
  <c r="AI361" i="1" s="1"/>
  <c r="AE361" i="1"/>
  <c r="AH361" i="1" s="1"/>
  <c r="AD361" i="1"/>
  <c r="AC361" i="1"/>
  <c r="AG360" i="1"/>
  <c r="AJ360" i="1" s="1"/>
  <c r="AF360" i="1"/>
  <c r="AI360" i="1" s="1"/>
  <c r="AE360" i="1"/>
  <c r="AH360" i="1" s="1"/>
  <c r="AD360" i="1"/>
  <c r="AC360" i="1"/>
  <c r="AG359" i="1"/>
  <c r="AJ359" i="1" s="1"/>
  <c r="AF359" i="1"/>
  <c r="AI359" i="1" s="1"/>
  <c r="AE359" i="1"/>
  <c r="AH359" i="1" s="1"/>
  <c r="AD359" i="1"/>
  <c r="AC359" i="1"/>
  <c r="AG358" i="1"/>
  <c r="AJ358" i="1" s="1"/>
  <c r="AF358" i="1"/>
  <c r="AI358" i="1" s="1"/>
  <c r="AE358" i="1"/>
  <c r="AH358" i="1" s="1"/>
  <c r="AD358" i="1"/>
  <c r="AC358" i="1"/>
  <c r="AG357" i="1"/>
  <c r="AJ357" i="1" s="1"/>
  <c r="AF357" i="1"/>
  <c r="AI357" i="1" s="1"/>
  <c r="AE357" i="1"/>
  <c r="AH357" i="1" s="1"/>
  <c r="AD357" i="1"/>
  <c r="AC357" i="1"/>
  <c r="AG356" i="1"/>
  <c r="AJ356" i="1" s="1"/>
  <c r="AF356" i="1"/>
  <c r="AI356" i="1" s="1"/>
  <c r="AE356" i="1"/>
  <c r="AH356" i="1" s="1"/>
  <c r="AD356" i="1"/>
  <c r="AC356" i="1"/>
  <c r="AG355" i="1"/>
  <c r="AJ355" i="1" s="1"/>
  <c r="AF355" i="1"/>
  <c r="AI355" i="1" s="1"/>
  <c r="AE355" i="1"/>
  <c r="AH355" i="1" s="1"/>
  <c r="AD355" i="1"/>
  <c r="AC355" i="1"/>
  <c r="AG354" i="1"/>
  <c r="AJ354" i="1" s="1"/>
  <c r="AF354" i="1"/>
  <c r="AI354" i="1" s="1"/>
  <c r="AE354" i="1"/>
  <c r="AH354" i="1" s="1"/>
  <c r="AD354" i="1"/>
  <c r="AC354" i="1"/>
  <c r="AG353" i="1"/>
  <c r="AJ353" i="1" s="1"/>
  <c r="AF353" i="1"/>
  <c r="AI353" i="1" s="1"/>
  <c r="AE353" i="1"/>
  <c r="AH353" i="1" s="1"/>
  <c r="AD353" i="1"/>
  <c r="AC353" i="1"/>
  <c r="AG352" i="1"/>
  <c r="AJ352" i="1" s="1"/>
  <c r="AF352" i="1"/>
  <c r="AI352" i="1" s="1"/>
  <c r="AE352" i="1"/>
  <c r="AH352" i="1" s="1"/>
  <c r="AD352" i="1"/>
  <c r="AC352" i="1"/>
  <c r="AG351" i="1"/>
  <c r="AJ351" i="1" s="1"/>
  <c r="AF351" i="1"/>
  <c r="AI351" i="1" s="1"/>
  <c r="AE351" i="1"/>
  <c r="AH351" i="1" s="1"/>
  <c r="AD351" i="1"/>
  <c r="AC351" i="1"/>
  <c r="AG350" i="1"/>
  <c r="AJ350" i="1" s="1"/>
  <c r="AF350" i="1"/>
  <c r="AI350" i="1" s="1"/>
  <c r="AE350" i="1"/>
  <c r="AH350" i="1" s="1"/>
  <c r="AD350" i="1"/>
  <c r="AC350" i="1"/>
  <c r="AG349" i="1"/>
  <c r="AJ349" i="1" s="1"/>
  <c r="AF349" i="1"/>
  <c r="AI349" i="1" s="1"/>
  <c r="AE349" i="1"/>
  <c r="AH349" i="1" s="1"/>
  <c r="AD349" i="1"/>
  <c r="AC349" i="1"/>
  <c r="AG348" i="1"/>
  <c r="AJ348" i="1" s="1"/>
  <c r="AF348" i="1"/>
  <c r="AI348" i="1" s="1"/>
  <c r="AE348" i="1"/>
  <c r="AH348" i="1" s="1"/>
  <c r="AD348" i="1"/>
  <c r="AC348" i="1"/>
  <c r="AG347" i="1"/>
  <c r="AJ347" i="1" s="1"/>
  <c r="AF347" i="1"/>
  <c r="AI347" i="1" s="1"/>
  <c r="AE347" i="1"/>
  <c r="AH347" i="1" s="1"/>
  <c r="AD347" i="1"/>
  <c r="AC347" i="1"/>
  <c r="AG346" i="1"/>
  <c r="AJ346" i="1" s="1"/>
  <c r="AF346" i="1"/>
  <c r="AI346" i="1" s="1"/>
  <c r="AE346" i="1"/>
  <c r="AH346" i="1" s="1"/>
  <c r="AD346" i="1"/>
  <c r="AC346" i="1"/>
  <c r="AG345" i="1"/>
  <c r="AJ345" i="1" s="1"/>
  <c r="AF345" i="1"/>
  <c r="AI345" i="1" s="1"/>
  <c r="AE345" i="1"/>
  <c r="AH345" i="1" s="1"/>
  <c r="AD345" i="1"/>
  <c r="AC345" i="1"/>
  <c r="AG344" i="1"/>
  <c r="AJ344" i="1" s="1"/>
  <c r="AF344" i="1"/>
  <c r="AI344" i="1" s="1"/>
  <c r="AE344" i="1"/>
  <c r="AH344" i="1" s="1"/>
  <c r="AD344" i="1"/>
  <c r="AC344" i="1"/>
  <c r="AG343" i="1"/>
  <c r="AJ343" i="1" s="1"/>
  <c r="AF343" i="1"/>
  <c r="AI343" i="1" s="1"/>
  <c r="AE343" i="1"/>
  <c r="AH343" i="1" s="1"/>
  <c r="AD343" i="1"/>
  <c r="AC343" i="1"/>
  <c r="AG658" i="1"/>
  <c r="AJ658" i="1" s="1"/>
  <c r="AF658" i="1"/>
  <c r="AI658" i="1" s="1"/>
  <c r="AE658" i="1"/>
  <c r="AH658" i="1" s="1"/>
  <c r="AD658" i="1"/>
  <c r="AC658" i="1"/>
  <c r="AG341" i="1"/>
  <c r="AJ341" i="1" s="1"/>
  <c r="AF341" i="1"/>
  <c r="AI341" i="1" s="1"/>
  <c r="AE341" i="1"/>
  <c r="AH341" i="1" s="1"/>
  <c r="AD341" i="1"/>
  <c r="AC341" i="1"/>
  <c r="AG340" i="1"/>
  <c r="AJ340" i="1" s="1"/>
  <c r="AF340" i="1"/>
  <c r="AI340" i="1" s="1"/>
  <c r="AE340" i="1"/>
  <c r="AH340" i="1" s="1"/>
  <c r="AD340" i="1"/>
  <c r="AC340" i="1"/>
  <c r="AG339" i="1"/>
  <c r="AJ339" i="1" s="1"/>
  <c r="AF339" i="1"/>
  <c r="AI339" i="1" s="1"/>
  <c r="AE339" i="1"/>
  <c r="AH339" i="1" s="1"/>
  <c r="AD339" i="1"/>
  <c r="AC339" i="1"/>
  <c r="AG338" i="1"/>
  <c r="AJ338" i="1" s="1"/>
  <c r="AF338" i="1"/>
  <c r="AI338" i="1" s="1"/>
  <c r="AE338" i="1"/>
  <c r="AH338" i="1" s="1"/>
  <c r="AD338" i="1"/>
  <c r="AC338" i="1"/>
  <c r="AG337" i="1"/>
  <c r="AJ337" i="1" s="1"/>
  <c r="AF337" i="1"/>
  <c r="AI337" i="1" s="1"/>
  <c r="AE337" i="1"/>
  <c r="AH337" i="1" s="1"/>
  <c r="AD337" i="1"/>
  <c r="AC337" i="1"/>
  <c r="AG336" i="1"/>
  <c r="AJ336" i="1" s="1"/>
  <c r="AF336" i="1"/>
  <c r="AI336" i="1" s="1"/>
  <c r="AE336" i="1"/>
  <c r="AH336" i="1" s="1"/>
  <c r="AD336" i="1"/>
  <c r="AC336" i="1"/>
  <c r="AG335" i="1"/>
  <c r="AJ335" i="1" s="1"/>
  <c r="AF335" i="1"/>
  <c r="AI335" i="1" s="1"/>
  <c r="AE335" i="1"/>
  <c r="AH335" i="1" s="1"/>
  <c r="AD335" i="1"/>
  <c r="AC335" i="1"/>
  <c r="AG334" i="1"/>
  <c r="AJ334" i="1" s="1"/>
  <c r="AF334" i="1"/>
  <c r="AI334" i="1" s="1"/>
  <c r="AE334" i="1"/>
  <c r="AH334" i="1" s="1"/>
  <c r="AD334" i="1"/>
  <c r="AC334" i="1"/>
  <c r="AG333" i="1"/>
  <c r="AJ333" i="1" s="1"/>
  <c r="AF333" i="1"/>
  <c r="AI333" i="1" s="1"/>
  <c r="AE333" i="1"/>
  <c r="AH333" i="1" s="1"/>
  <c r="AD333" i="1"/>
  <c r="AC333" i="1"/>
  <c r="AG332" i="1"/>
  <c r="AJ332" i="1" s="1"/>
  <c r="AF332" i="1"/>
  <c r="AI332" i="1" s="1"/>
  <c r="AE332" i="1"/>
  <c r="AH332" i="1" s="1"/>
  <c r="AD332" i="1"/>
  <c r="AC332" i="1"/>
  <c r="AG331" i="1"/>
  <c r="AJ331" i="1" s="1"/>
  <c r="AF331" i="1"/>
  <c r="AI331" i="1" s="1"/>
  <c r="AE331" i="1"/>
  <c r="AH331" i="1" s="1"/>
  <c r="AD331" i="1"/>
  <c r="AC331" i="1"/>
  <c r="AG330" i="1"/>
  <c r="AJ330" i="1" s="1"/>
  <c r="AF330" i="1"/>
  <c r="AI330" i="1" s="1"/>
  <c r="AE330" i="1"/>
  <c r="AH330" i="1" s="1"/>
  <c r="AD330" i="1"/>
  <c r="AC330" i="1"/>
  <c r="AG329" i="1"/>
  <c r="AJ329" i="1" s="1"/>
  <c r="AF329" i="1"/>
  <c r="AI329" i="1" s="1"/>
  <c r="AE329" i="1"/>
  <c r="AH329" i="1" s="1"/>
  <c r="AD329" i="1"/>
  <c r="AC329" i="1"/>
  <c r="AG328" i="1"/>
  <c r="AJ328" i="1" s="1"/>
  <c r="AF328" i="1"/>
  <c r="AI328" i="1" s="1"/>
  <c r="AE328" i="1"/>
  <c r="AH328" i="1" s="1"/>
  <c r="AD328" i="1"/>
  <c r="AC328" i="1"/>
  <c r="AG327" i="1"/>
  <c r="AJ327" i="1" s="1"/>
  <c r="AF327" i="1"/>
  <c r="AI327" i="1" s="1"/>
  <c r="AE327" i="1"/>
  <c r="AH327" i="1" s="1"/>
  <c r="AD327" i="1"/>
  <c r="AC327" i="1"/>
  <c r="AG326" i="1"/>
  <c r="AJ326" i="1" s="1"/>
  <c r="AF326" i="1"/>
  <c r="AI326" i="1" s="1"/>
  <c r="AE326" i="1"/>
  <c r="AH326" i="1" s="1"/>
  <c r="AD326" i="1"/>
  <c r="AC326" i="1"/>
  <c r="AG325" i="1"/>
  <c r="AJ325" i="1" s="1"/>
  <c r="AF325" i="1"/>
  <c r="AI325" i="1" s="1"/>
  <c r="AE325" i="1"/>
  <c r="AH325" i="1" s="1"/>
  <c r="AD325" i="1"/>
  <c r="AC325" i="1"/>
  <c r="AG324" i="1"/>
  <c r="AJ324" i="1" s="1"/>
  <c r="AF324" i="1"/>
  <c r="AI324" i="1" s="1"/>
  <c r="AE324" i="1"/>
  <c r="AH324" i="1" s="1"/>
  <c r="AD324" i="1"/>
  <c r="AC324" i="1"/>
  <c r="AG323" i="1"/>
  <c r="AJ323" i="1" s="1"/>
  <c r="AF323" i="1"/>
  <c r="AI323" i="1" s="1"/>
  <c r="AE323" i="1"/>
  <c r="AH323" i="1" s="1"/>
  <c r="AD323" i="1"/>
  <c r="AC323" i="1"/>
  <c r="AG322" i="1"/>
  <c r="AJ322" i="1" s="1"/>
  <c r="AF322" i="1"/>
  <c r="AI322" i="1" s="1"/>
  <c r="AE322" i="1"/>
  <c r="AH322" i="1" s="1"/>
  <c r="AD322" i="1"/>
  <c r="AC322" i="1"/>
  <c r="AG321" i="1"/>
  <c r="AJ321" i="1" s="1"/>
  <c r="AF321" i="1"/>
  <c r="AI321" i="1" s="1"/>
  <c r="AE321" i="1"/>
  <c r="AH321" i="1" s="1"/>
  <c r="AD321" i="1"/>
  <c r="AC321" i="1"/>
  <c r="AG48" i="1"/>
  <c r="AJ48" i="1" s="1"/>
  <c r="AF48" i="1"/>
  <c r="AI48" i="1" s="1"/>
  <c r="AE48" i="1"/>
  <c r="AH48" i="1" s="1"/>
  <c r="AD48" i="1"/>
  <c r="AC48" i="1"/>
  <c r="AG29" i="1"/>
  <c r="AJ29" i="1" s="1"/>
  <c r="AF29" i="1"/>
  <c r="AI29" i="1" s="1"/>
  <c r="AE29" i="1"/>
  <c r="AH29" i="1" s="1"/>
  <c r="AD29" i="1"/>
  <c r="AC29" i="1"/>
  <c r="AG319" i="1"/>
  <c r="AJ319" i="1" s="1"/>
  <c r="AF319" i="1"/>
  <c r="AI319" i="1" s="1"/>
  <c r="AE319" i="1"/>
  <c r="AH319" i="1" s="1"/>
  <c r="AD319" i="1"/>
  <c r="AC319" i="1"/>
  <c r="AG318" i="1"/>
  <c r="AJ318" i="1" s="1"/>
  <c r="AF318" i="1"/>
  <c r="AI318" i="1" s="1"/>
  <c r="AE318" i="1"/>
  <c r="AH318" i="1" s="1"/>
  <c r="AD318" i="1"/>
  <c r="AC318" i="1"/>
  <c r="AG317" i="1"/>
  <c r="AJ317" i="1" s="1"/>
  <c r="AF317" i="1"/>
  <c r="AI317" i="1" s="1"/>
  <c r="AE317" i="1"/>
  <c r="AH317" i="1" s="1"/>
  <c r="AD317" i="1"/>
  <c r="AC317" i="1"/>
  <c r="AG316" i="1"/>
  <c r="AJ316" i="1" s="1"/>
  <c r="AF316" i="1"/>
  <c r="AI316" i="1" s="1"/>
  <c r="AE316" i="1"/>
  <c r="AH316" i="1" s="1"/>
  <c r="AD316" i="1"/>
  <c r="AC316" i="1"/>
  <c r="AG315" i="1"/>
  <c r="AJ315" i="1" s="1"/>
  <c r="AF315" i="1"/>
  <c r="AI315" i="1" s="1"/>
  <c r="AE315" i="1"/>
  <c r="AH315" i="1" s="1"/>
  <c r="AD315" i="1"/>
  <c r="AC315" i="1"/>
  <c r="AG314" i="1"/>
  <c r="AJ314" i="1" s="1"/>
  <c r="AF314" i="1"/>
  <c r="AI314" i="1" s="1"/>
  <c r="AE314" i="1"/>
  <c r="AH314" i="1" s="1"/>
  <c r="AD314" i="1"/>
  <c r="AC314" i="1"/>
  <c r="AG313" i="1"/>
  <c r="AJ313" i="1" s="1"/>
  <c r="AF313" i="1"/>
  <c r="AI313" i="1" s="1"/>
  <c r="AE313" i="1"/>
  <c r="AH313" i="1" s="1"/>
  <c r="AD313" i="1"/>
  <c r="AC313" i="1"/>
  <c r="AG312" i="1"/>
  <c r="AJ312" i="1" s="1"/>
  <c r="AF312" i="1"/>
  <c r="AI312" i="1" s="1"/>
  <c r="AE312" i="1"/>
  <c r="AH312" i="1" s="1"/>
  <c r="AD312" i="1"/>
  <c r="AC312" i="1"/>
  <c r="AG311" i="1"/>
  <c r="AJ311" i="1" s="1"/>
  <c r="AF311" i="1"/>
  <c r="AI311" i="1" s="1"/>
  <c r="AE311" i="1"/>
  <c r="AH311" i="1" s="1"/>
  <c r="AD311" i="1"/>
  <c r="AC311" i="1"/>
  <c r="AG310" i="1"/>
  <c r="AJ310" i="1" s="1"/>
  <c r="AF310" i="1"/>
  <c r="AI310" i="1" s="1"/>
  <c r="AE310" i="1"/>
  <c r="AH310" i="1" s="1"/>
  <c r="AD310" i="1"/>
  <c r="AC310" i="1"/>
  <c r="AG309" i="1"/>
  <c r="AJ309" i="1" s="1"/>
  <c r="AF309" i="1"/>
  <c r="AI309" i="1" s="1"/>
  <c r="AE309" i="1"/>
  <c r="AH309" i="1" s="1"/>
  <c r="AD309" i="1"/>
  <c r="AC309" i="1"/>
  <c r="AG308" i="1"/>
  <c r="AJ308" i="1" s="1"/>
  <c r="AF308" i="1"/>
  <c r="AI308" i="1" s="1"/>
  <c r="AE308" i="1"/>
  <c r="AH308" i="1" s="1"/>
  <c r="AD308" i="1"/>
  <c r="AC308" i="1"/>
  <c r="AG307" i="1"/>
  <c r="AJ307" i="1" s="1"/>
  <c r="AF307" i="1"/>
  <c r="AI307" i="1" s="1"/>
  <c r="AE307" i="1"/>
  <c r="AH307" i="1" s="1"/>
  <c r="AD307" i="1"/>
  <c r="AC307" i="1"/>
  <c r="AG306" i="1"/>
  <c r="AJ306" i="1" s="1"/>
  <c r="AF306" i="1"/>
  <c r="AI306" i="1" s="1"/>
  <c r="AE306" i="1"/>
  <c r="AH306" i="1" s="1"/>
  <c r="AD306" i="1"/>
  <c r="AC306" i="1"/>
  <c r="AG305" i="1"/>
  <c r="AJ305" i="1" s="1"/>
  <c r="AF305" i="1"/>
  <c r="AI305" i="1" s="1"/>
  <c r="AE305" i="1"/>
  <c r="AH305" i="1" s="1"/>
  <c r="AD305" i="1"/>
  <c r="AC305" i="1"/>
  <c r="AG304" i="1"/>
  <c r="AJ304" i="1" s="1"/>
  <c r="AF304" i="1"/>
  <c r="AI304" i="1" s="1"/>
  <c r="AE304" i="1"/>
  <c r="AH304" i="1" s="1"/>
  <c r="AD304" i="1"/>
  <c r="AC304" i="1"/>
  <c r="AG303" i="1"/>
  <c r="AJ303" i="1" s="1"/>
  <c r="AF303" i="1"/>
  <c r="AI303" i="1" s="1"/>
  <c r="AE303" i="1"/>
  <c r="AH303" i="1" s="1"/>
  <c r="AD303" i="1"/>
  <c r="AC303" i="1"/>
  <c r="AG302" i="1"/>
  <c r="AJ302" i="1" s="1"/>
  <c r="AF302" i="1"/>
  <c r="AI302" i="1" s="1"/>
  <c r="AE302" i="1"/>
  <c r="AH302" i="1" s="1"/>
  <c r="AD302" i="1"/>
  <c r="AC302" i="1"/>
  <c r="AG301" i="1"/>
  <c r="AJ301" i="1" s="1"/>
  <c r="AF301" i="1"/>
  <c r="AI301" i="1" s="1"/>
  <c r="AE301" i="1"/>
  <c r="AH301" i="1" s="1"/>
  <c r="AD301" i="1"/>
  <c r="AC301" i="1"/>
  <c r="AG300" i="1"/>
  <c r="AJ300" i="1" s="1"/>
  <c r="AF300" i="1"/>
  <c r="AI300" i="1" s="1"/>
  <c r="AE300" i="1"/>
  <c r="AH300" i="1" s="1"/>
  <c r="AD300" i="1"/>
  <c r="AC300" i="1"/>
  <c r="AG299" i="1"/>
  <c r="AJ299" i="1" s="1"/>
  <c r="AF299" i="1"/>
  <c r="AI299" i="1" s="1"/>
  <c r="AE299" i="1"/>
  <c r="AH299" i="1" s="1"/>
  <c r="AD299" i="1"/>
  <c r="AC299" i="1"/>
  <c r="AG298" i="1"/>
  <c r="AJ298" i="1" s="1"/>
  <c r="AF298" i="1"/>
  <c r="AI298" i="1" s="1"/>
  <c r="AE298" i="1"/>
  <c r="AH298" i="1" s="1"/>
  <c r="AD298" i="1"/>
  <c r="AC298" i="1"/>
  <c r="AG297" i="1"/>
  <c r="AJ297" i="1" s="1"/>
  <c r="AF297" i="1"/>
  <c r="AI297" i="1" s="1"/>
  <c r="AE297" i="1"/>
  <c r="AH297" i="1" s="1"/>
  <c r="AD297" i="1"/>
  <c r="AC297" i="1"/>
  <c r="AG296" i="1"/>
  <c r="AJ296" i="1" s="1"/>
  <c r="AF296" i="1"/>
  <c r="AI296" i="1" s="1"/>
  <c r="AE296" i="1"/>
  <c r="AH296" i="1" s="1"/>
  <c r="AD296" i="1"/>
  <c r="AC296" i="1"/>
  <c r="AG295" i="1"/>
  <c r="AJ295" i="1" s="1"/>
  <c r="AF295" i="1"/>
  <c r="AI295" i="1" s="1"/>
  <c r="AE295" i="1"/>
  <c r="AH295" i="1" s="1"/>
  <c r="AD295" i="1"/>
  <c r="AC295" i="1"/>
  <c r="AG294" i="1"/>
  <c r="AJ294" i="1" s="1"/>
  <c r="AF294" i="1"/>
  <c r="AI294" i="1" s="1"/>
  <c r="AE294" i="1"/>
  <c r="AH294" i="1" s="1"/>
  <c r="AD294" i="1"/>
  <c r="AC294" i="1"/>
  <c r="AG293" i="1"/>
  <c r="AJ293" i="1" s="1"/>
  <c r="AF293" i="1"/>
  <c r="AI293" i="1" s="1"/>
  <c r="AE293" i="1"/>
  <c r="AH293" i="1" s="1"/>
  <c r="AD293" i="1"/>
  <c r="AC293" i="1"/>
  <c r="AG292" i="1"/>
  <c r="AJ292" i="1" s="1"/>
  <c r="AF292" i="1"/>
  <c r="AI292" i="1" s="1"/>
  <c r="AE292" i="1"/>
  <c r="AH292" i="1" s="1"/>
  <c r="AD292" i="1"/>
  <c r="AC292" i="1"/>
  <c r="AG291" i="1"/>
  <c r="AJ291" i="1" s="1"/>
  <c r="AF291" i="1"/>
  <c r="AI291" i="1" s="1"/>
  <c r="AE291" i="1"/>
  <c r="AH291" i="1" s="1"/>
  <c r="AD291" i="1"/>
  <c r="AC291" i="1"/>
  <c r="AG290" i="1"/>
  <c r="AJ290" i="1" s="1"/>
  <c r="AF290" i="1"/>
  <c r="AI290" i="1" s="1"/>
  <c r="AE290" i="1"/>
  <c r="AH290" i="1" s="1"/>
  <c r="AD290" i="1"/>
  <c r="AC290" i="1"/>
  <c r="AG289" i="1"/>
  <c r="AJ289" i="1" s="1"/>
  <c r="AF289" i="1"/>
  <c r="AI289" i="1" s="1"/>
  <c r="AE289" i="1"/>
  <c r="AH289" i="1" s="1"/>
  <c r="AD289" i="1"/>
  <c r="AC289" i="1"/>
  <c r="AG288" i="1"/>
  <c r="AJ288" i="1" s="1"/>
  <c r="AF288" i="1"/>
  <c r="AI288" i="1" s="1"/>
  <c r="AE288" i="1"/>
  <c r="AH288" i="1" s="1"/>
  <c r="AD288" i="1"/>
  <c r="AC288" i="1"/>
  <c r="AG287" i="1"/>
  <c r="AJ287" i="1" s="1"/>
  <c r="AF287" i="1"/>
  <c r="AI287" i="1" s="1"/>
  <c r="AE287" i="1"/>
  <c r="AH287" i="1" s="1"/>
  <c r="AD287" i="1"/>
  <c r="AC287" i="1"/>
  <c r="AG286" i="1"/>
  <c r="AJ286" i="1" s="1"/>
  <c r="AF286" i="1"/>
  <c r="AI286" i="1" s="1"/>
  <c r="AE286" i="1"/>
  <c r="AH286" i="1" s="1"/>
  <c r="AD286" i="1"/>
  <c r="AC286" i="1"/>
  <c r="AG285" i="1"/>
  <c r="AJ285" i="1" s="1"/>
  <c r="AF285" i="1"/>
  <c r="AI285" i="1" s="1"/>
  <c r="AE285" i="1"/>
  <c r="AH285" i="1" s="1"/>
  <c r="AD285" i="1"/>
  <c r="AC285" i="1"/>
  <c r="AG284" i="1"/>
  <c r="AJ284" i="1" s="1"/>
  <c r="AF284" i="1"/>
  <c r="AI284" i="1" s="1"/>
  <c r="AE284" i="1"/>
  <c r="AH284" i="1" s="1"/>
  <c r="AD284" i="1"/>
  <c r="AC284" i="1"/>
  <c r="AG283" i="1"/>
  <c r="AJ283" i="1" s="1"/>
  <c r="AF283" i="1"/>
  <c r="AI283" i="1" s="1"/>
  <c r="AE283" i="1"/>
  <c r="AH283" i="1" s="1"/>
  <c r="AD283" i="1"/>
  <c r="AC283" i="1"/>
  <c r="AG282" i="1"/>
  <c r="AJ282" i="1" s="1"/>
  <c r="AF282" i="1"/>
  <c r="AI282" i="1" s="1"/>
  <c r="AE282" i="1"/>
  <c r="AH282" i="1" s="1"/>
  <c r="AD282" i="1"/>
  <c r="AC282" i="1"/>
  <c r="AG281" i="1"/>
  <c r="AJ281" i="1" s="1"/>
  <c r="AF281" i="1"/>
  <c r="AI281" i="1" s="1"/>
  <c r="AE281" i="1"/>
  <c r="AH281" i="1" s="1"/>
  <c r="AD281" i="1"/>
  <c r="AC281" i="1"/>
  <c r="AG280" i="1"/>
  <c r="AJ280" i="1" s="1"/>
  <c r="AF280" i="1"/>
  <c r="AI280" i="1" s="1"/>
  <c r="AE280" i="1"/>
  <c r="AH280" i="1" s="1"/>
  <c r="AD280" i="1"/>
  <c r="AC280" i="1"/>
  <c r="AG256" i="1"/>
  <c r="AJ256" i="1" s="1"/>
  <c r="AF256" i="1"/>
  <c r="AI256" i="1" s="1"/>
  <c r="AE256" i="1"/>
  <c r="AH256" i="1" s="1"/>
  <c r="AD256" i="1"/>
  <c r="AC256" i="1"/>
  <c r="AG243" i="1"/>
  <c r="AJ243" i="1" s="1"/>
  <c r="AF243" i="1"/>
  <c r="AI243" i="1" s="1"/>
  <c r="AE243" i="1"/>
  <c r="AH243" i="1" s="1"/>
  <c r="AD243" i="1"/>
  <c r="AC243" i="1"/>
  <c r="AG277" i="1"/>
  <c r="AJ277" i="1" s="1"/>
  <c r="AF277" i="1"/>
  <c r="AI277" i="1" s="1"/>
  <c r="AE277" i="1"/>
  <c r="AH277" i="1" s="1"/>
  <c r="AD277" i="1"/>
  <c r="AC277" i="1"/>
  <c r="AG206" i="1"/>
  <c r="AJ206" i="1" s="1"/>
  <c r="AF206" i="1"/>
  <c r="AI206" i="1" s="1"/>
  <c r="AE206" i="1"/>
  <c r="AH206" i="1" s="1"/>
  <c r="AD206" i="1"/>
  <c r="AC206" i="1"/>
  <c r="AG275" i="1"/>
  <c r="AJ275" i="1" s="1"/>
  <c r="AF275" i="1"/>
  <c r="AI275" i="1" s="1"/>
  <c r="AE275" i="1"/>
  <c r="AH275" i="1" s="1"/>
  <c r="AD275" i="1"/>
  <c r="AC275" i="1"/>
  <c r="AG274" i="1"/>
  <c r="AJ274" i="1" s="1"/>
  <c r="AF274" i="1"/>
  <c r="AI274" i="1" s="1"/>
  <c r="AE274" i="1"/>
  <c r="AH274" i="1" s="1"/>
  <c r="AD274" i="1"/>
  <c r="AC274" i="1"/>
  <c r="AG273" i="1"/>
  <c r="AJ273" i="1" s="1"/>
  <c r="AF273" i="1"/>
  <c r="AI273" i="1" s="1"/>
  <c r="AE273" i="1"/>
  <c r="AH273" i="1" s="1"/>
  <c r="AD273" i="1"/>
  <c r="AC273" i="1"/>
  <c r="AG272" i="1"/>
  <c r="AJ272" i="1" s="1"/>
  <c r="AF272" i="1"/>
  <c r="AI272" i="1" s="1"/>
  <c r="AE272" i="1"/>
  <c r="AH272" i="1" s="1"/>
  <c r="AD272" i="1"/>
  <c r="AC272" i="1"/>
  <c r="AG271" i="1"/>
  <c r="AJ271" i="1" s="1"/>
  <c r="AF271" i="1"/>
  <c r="AI271" i="1" s="1"/>
  <c r="AE271" i="1"/>
  <c r="AH271" i="1" s="1"/>
  <c r="AD271" i="1"/>
  <c r="AC271" i="1"/>
  <c r="AG270" i="1"/>
  <c r="AJ270" i="1" s="1"/>
  <c r="AF270" i="1"/>
  <c r="AI270" i="1" s="1"/>
  <c r="AE270" i="1"/>
  <c r="AH270" i="1" s="1"/>
  <c r="AD270" i="1"/>
  <c r="AC270" i="1"/>
  <c r="AG269" i="1"/>
  <c r="AJ269" i="1" s="1"/>
  <c r="AF269" i="1"/>
  <c r="AI269" i="1" s="1"/>
  <c r="AE269" i="1"/>
  <c r="AH269" i="1" s="1"/>
  <c r="AD269" i="1"/>
  <c r="AC269" i="1"/>
  <c r="AG268" i="1"/>
  <c r="AJ268" i="1" s="1"/>
  <c r="AF268" i="1"/>
  <c r="AI268" i="1" s="1"/>
  <c r="AE268" i="1"/>
  <c r="AH268" i="1" s="1"/>
  <c r="AD268" i="1"/>
  <c r="AC268" i="1"/>
  <c r="AG267" i="1"/>
  <c r="AJ267" i="1" s="1"/>
  <c r="AF267" i="1"/>
  <c r="AI267" i="1" s="1"/>
  <c r="AE267" i="1"/>
  <c r="AH267" i="1" s="1"/>
  <c r="AD267" i="1"/>
  <c r="AC267" i="1"/>
  <c r="AG266" i="1"/>
  <c r="AJ266" i="1" s="1"/>
  <c r="AF266" i="1"/>
  <c r="AI266" i="1" s="1"/>
  <c r="AE266" i="1"/>
  <c r="AH266" i="1" s="1"/>
  <c r="AD266" i="1"/>
  <c r="AC266" i="1"/>
  <c r="AG265" i="1"/>
  <c r="AJ265" i="1" s="1"/>
  <c r="AF265" i="1"/>
  <c r="AI265" i="1" s="1"/>
  <c r="AE265" i="1"/>
  <c r="AH265" i="1" s="1"/>
  <c r="AD265" i="1"/>
  <c r="AC265" i="1"/>
  <c r="AG264" i="1"/>
  <c r="AJ264" i="1" s="1"/>
  <c r="AF264" i="1"/>
  <c r="AI264" i="1" s="1"/>
  <c r="AE264" i="1"/>
  <c r="AH264" i="1" s="1"/>
  <c r="AD264" i="1"/>
  <c r="AC264" i="1"/>
  <c r="AG263" i="1"/>
  <c r="AJ263" i="1" s="1"/>
  <c r="AF263" i="1"/>
  <c r="AI263" i="1" s="1"/>
  <c r="AE263" i="1"/>
  <c r="AH263" i="1" s="1"/>
  <c r="AD263" i="1"/>
  <c r="AC263" i="1"/>
  <c r="AG262" i="1"/>
  <c r="AJ262" i="1" s="1"/>
  <c r="AF262" i="1"/>
  <c r="AI262" i="1" s="1"/>
  <c r="AE262" i="1"/>
  <c r="AH262" i="1" s="1"/>
  <c r="AD262" i="1"/>
  <c r="AC262" i="1"/>
  <c r="AG261" i="1"/>
  <c r="AJ261" i="1" s="1"/>
  <c r="AF261" i="1"/>
  <c r="AI261" i="1" s="1"/>
  <c r="AE261" i="1"/>
  <c r="AH261" i="1" s="1"/>
  <c r="AD261" i="1"/>
  <c r="AC261" i="1"/>
  <c r="AG260" i="1"/>
  <c r="AJ260" i="1" s="1"/>
  <c r="AF260" i="1"/>
  <c r="AI260" i="1" s="1"/>
  <c r="AE260" i="1"/>
  <c r="AH260" i="1" s="1"/>
  <c r="AD260" i="1"/>
  <c r="AC260" i="1"/>
  <c r="AG259" i="1"/>
  <c r="AJ259" i="1" s="1"/>
  <c r="AF259" i="1"/>
  <c r="AI259" i="1" s="1"/>
  <c r="AE259" i="1"/>
  <c r="AH259" i="1" s="1"/>
  <c r="AD259" i="1"/>
  <c r="AC259" i="1"/>
  <c r="AG258" i="1"/>
  <c r="AJ258" i="1" s="1"/>
  <c r="AF258" i="1"/>
  <c r="AI258" i="1" s="1"/>
  <c r="AE258" i="1"/>
  <c r="AH258" i="1" s="1"/>
  <c r="AD258" i="1"/>
  <c r="AC258" i="1"/>
  <c r="AG26" i="1"/>
  <c r="AJ26" i="1" s="1"/>
  <c r="AF26" i="1"/>
  <c r="AI26" i="1" s="1"/>
  <c r="AE26" i="1"/>
  <c r="AH26" i="1" s="1"/>
  <c r="AD26" i="1"/>
  <c r="AC26" i="1"/>
  <c r="AG257" i="1"/>
  <c r="AJ257" i="1" s="1"/>
  <c r="AF257" i="1"/>
  <c r="AI257" i="1" s="1"/>
  <c r="AE257" i="1"/>
  <c r="AH257" i="1" s="1"/>
  <c r="AD257" i="1"/>
  <c r="AC257" i="1"/>
  <c r="AG476" i="1"/>
  <c r="AJ476" i="1" s="1"/>
  <c r="AF476" i="1"/>
  <c r="AI476" i="1" s="1"/>
  <c r="AE476" i="1"/>
  <c r="AH476" i="1" s="1"/>
  <c r="AD476" i="1"/>
  <c r="AC476" i="1"/>
  <c r="AG485" i="1"/>
  <c r="AJ485" i="1" s="1"/>
  <c r="AF485" i="1"/>
  <c r="AI485" i="1" s="1"/>
  <c r="AE485" i="1"/>
  <c r="AH485" i="1" s="1"/>
  <c r="AD485" i="1"/>
  <c r="AC485" i="1"/>
  <c r="AG255" i="1"/>
  <c r="AJ255" i="1" s="1"/>
  <c r="AF255" i="1"/>
  <c r="AI255" i="1" s="1"/>
  <c r="AE255" i="1"/>
  <c r="AH255" i="1" s="1"/>
  <c r="AD255" i="1"/>
  <c r="AC255" i="1"/>
  <c r="AG254" i="1"/>
  <c r="AJ254" i="1" s="1"/>
  <c r="AF254" i="1"/>
  <c r="AI254" i="1" s="1"/>
  <c r="AE254" i="1"/>
  <c r="AH254" i="1" s="1"/>
  <c r="AD254" i="1"/>
  <c r="AC254" i="1"/>
  <c r="AG253" i="1"/>
  <c r="AJ253" i="1" s="1"/>
  <c r="AF253" i="1"/>
  <c r="AI253" i="1" s="1"/>
  <c r="AE253" i="1"/>
  <c r="AH253" i="1" s="1"/>
  <c r="AD253" i="1"/>
  <c r="AC253" i="1"/>
  <c r="AG252" i="1"/>
  <c r="AJ252" i="1" s="1"/>
  <c r="AF252" i="1"/>
  <c r="AI252" i="1" s="1"/>
  <c r="AE252" i="1"/>
  <c r="AH252" i="1" s="1"/>
  <c r="AD252" i="1"/>
  <c r="AC252" i="1"/>
  <c r="AG251" i="1"/>
  <c r="AJ251" i="1" s="1"/>
  <c r="AF251" i="1"/>
  <c r="AI251" i="1" s="1"/>
  <c r="AE251" i="1"/>
  <c r="AH251" i="1" s="1"/>
  <c r="AD251" i="1"/>
  <c r="AC251" i="1"/>
  <c r="AG250" i="1"/>
  <c r="AJ250" i="1" s="1"/>
  <c r="AF250" i="1"/>
  <c r="AI250" i="1" s="1"/>
  <c r="AE250" i="1"/>
  <c r="AH250" i="1" s="1"/>
  <c r="AD250" i="1"/>
  <c r="AC250" i="1"/>
  <c r="AG249" i="1"/>
  <c r="AJ249" i="1" s="1"/>
  <c r="AF249" i="1"/>
  <c r="AI249" i="1" s="1"/>
  <c r="AE249" i="1"/>
  <c r="AH249" i="1" s="1"/>
  <c r="AD249" i="1"/>
  <c r="AC249" i="1"/>
  <c r="AG248" i="1"/>
  <c r="AJ248" i="1" s="1"/>
  <c r="AF248" i="1"/>
  <c r="AI248" i="1" s="1"/>
  <c r="AE248" i="1"/>
  <c r="AH248" i="1" s="1"/>
  <c r="AD248" i="1"/>
  <c r="AC248" i="1"/>
  <c r="AG247" i="1"/>
  <c r="AJ247" i="1" s="1"/>
  <c r="AF247" i="1"/>
  <c r="AI247" i="1" s="1"/>
  <c r="AE247" i="1"/>
  <c r="AH247" i="1" s="1"/>
  <c r="AD247" i="1"/>
  <c r="AC247" i="1"/>
  <c r="AG246" i="1"/>
  <c r="AJ246" i="1" s="1"/>
  <c r="AF246" i="1"/>
  <c r="AI246" i="1" s="1"/>
  <c r="AE246" i="1"/>
  <c r="AH246" i="1" s="1"/>
  <c r="AD246" i="1"/>
  <c r="AC246" i="1"/>
  <c r="AG245" i="1"/>
  <c r="AJ245" i="1" s="1"/>
  <c r="AF245" i="1"/>
  <c r="AI245" i="1" s="1"/>
  <c r="AE245" i="1"/>
  <c r="AH245" i="1" s="1"/>
  <c r="AD245" i="1"/>
  <c r="AC245" i="1"/>
  <c r="AG244" i="1"/>
  <c r="AJ244" i="1" s="1"/>
  <c r="AF244" i="1"/>
  <c r="AI244" i="1" s="1"/>
  <c r="AE244" i="1"/>
  <c r="AH244" i="1" s="1"/>
  <c r="AD244" i="1"/>
  <c r="AC244" i="1"/>
  <c r="AG501" i="1"/>
  <c r="AJ501" i="1" s="1"/>
  <c r="AF501" i="1"/>
  <c r="AI501" i="1" s="1"/>
  <c r="AE501" i="1"/>
  <c r="AH501" i="1" s="1"/>
  <c r="AD501" i="1"/>
  <c r="AC501" i="1"/>
  <c r="AG242" i="1"/>
  <c r="AJ242" i="1" s="1"/>
  <c r="AF242" i="1"/>
  <c r="AI242" i="1" s="1"/>
  <c r="AE242" i="1"/>
  <c r="AH242" i="1" s="1"/>
  <c r="AD242" i="1"/>
  <c r="AC242" i="1"/>
  <c r="AG241" i="1"/>
  <c r="AJ241" i="1" s="1"/>
  <c r="AF241" i="1"/>
  <c r="AI241" i="1" s="1"/>
  <c r="AE241" i="1"/>
  <c r="AH241" i="1" s="1"/>
  <c r="AD241" i="1"/>
  <c r="AC241" i="1"/>
  <c r="AG240" i="1"/>
  <c r="AJ240" i="1" s="1"/>
  <c r="AF240" i="1"/>
  <c r="AI240" i="1" s="1"/>
  <c r="AE240" i="1"/>
  <c r="AH240" i="1" s="1"/>
  <c r="AD240" i="1"/>
  <c r="AC240" i="1"/>
  <c r="AG239" i="1"/>
  <c r="AJ239" i="1" s="1"/>
  <c r="AF239" i="1"/>
  <c r="AI239" i="1" s="1"/>
  <c r="AE239" i="1"/>
  <c r="AH239" i="1" s="1"/>
  <c r="AD239" i="1"/>
  <c r="AC239" i="1"/>
  <c r="AG238" i="1"/>
  <c r="AJ238" i="1" s="1"/>
  <c r="AF238" i="1"/>
  <c r="AI238" i="1" s="1"/>
  <c r="AE238" i="1"/>
  <c r="AH238" i="1" s="1"/>
  <c r="AD238" i="1"/>
  <c r="AC238" i="1"/>
  <c r="AG237" i="1"/>
  <c r="AJ237" i="1" s="1"/>
  <c r="AF237" i="1"/>
  <c r="AI237" i="1" s="1"/>
  <c r="AE237" i="1"/>
  <c r="AH237" i="1" s="1"/>
  <c r="AD237" i="1"/>
  <c r="AC237" i="1"/>
  <c r="AG236" i="1"/>
  <c r="AJ236" i="1" s="1"/>
  <c r="AF236" i="1"/>
  <c r="AI236" i="1" s="1"/>
  <c r="AE236" i="1"/>
  <c r="AH236" i="1" s="1"/>
  <c r="AD236" i="1"/>
  <c r="AC236" i="1"/>
  <c r="AG235" i="1"/>
  <c r="AJ235" i="1" s="1"/>
  <c r="AF235" i="1"/>
  <c r="AI235" i="1" s="1"/>
  <c r="AE235" i="1"/>
  <c r="AH235" i="1" s="1"/>
  <c r="AD235" i="1"/>
  <c r="AC235" i="1"/>
  <c r="AG234" i="1"/>
  <c r="AJ234" i="1" s="1"/>
  <c r="AF234" i="1"/>
  <c r="AI234" i="1" s="1"/>
  <c r="AE234" i="1"/>
  <c r="AH234" i="1" s="1"/>
  <c r="AD234" i="1"/>
  <c r="AC234" i="1"/>
  <c r="AG233" i="1"/>
  <c r="AJ233" i="1" s="1"/>
  <c r="AF233" i="1"/>
  <c r="AI233" i="1" s="1"/>
  <c r="AE233" i="1"/>
  <c r="AH233" i="1" s="1"/>
  <c r="AD233" i="1"/>
  <c r="AC233" i="1"/>
  <c r="AG232" i="1"/>
  <c r="AJ232" i="1" s="1"/>
  <c r="AF232" i="1"/>
  <c r="AI232" i="1" s="1"/>
  <c r="AE232" i="1"/>
  <c r="AH232" i="1" s="1"/>
  <c r="AD232" i="1"/>
  <c r="AC232" i="1"/>
  <c r="AG231" i="1"/>
  <c r="AJ231" i="1" s="1"/>
  <c r="AF231" i="1"/>
  <c r="AI231" i="1" s="1"/>
  <c r="AE231" i="1"/>
  <c r="AH231" i="1" s="1"/>
  <c r="AD231" i="1"/>
  <c r="AC231" i="1"/>
  <c r="AG230" i="1"/>
  <c r="AJ230" i="1" s="1"/>
  <c r="AF230" i="1"/>
  <c r="AI230" i="1" s="1"/>
  <c r="AE230" i="1"/>
  <c r="AH230" i="1" s="1"/>
  <c r="AD230" i="1"/>
  <c r="AC230" i="1"/>
  <c r="AG229" i="1"/>
  <c r="AJ229" i="1" s="1"/>
  <c r="AF229" i="1"/>
  <c r="AI229" i="1" s="1"/>
  <c r="AE229" i="1"/>
  <c r="AH229" i="1" s="1"/>
  <c r="AD229" i="1"/>
  <c r="AC229" i="1"/>
  <c r="AG228" i="1"/>
  <c r="AJ228" i="1" s="1"/>
  <c r="AF228" i="1"/>
  <c r="AI228" i="1" s="1"/>
  <c r="AE228" i="1"/>
  <c r="AH228" i="1" s="1"/>
  <c r="AD228" i="1"/>
  <c r="AC228" i="1"/>
  <c r="AG227" i="1"/>
  <c r="AJ227" i="1" s="1"/>
  <c r="AF227" i="1"/>
  <c r="AI227" i="1" s="1"/>
  <c r="AE227" i="1"/>
  <c r="AH227" i="1" s="1"/>
  <c r="AD227" i="1"/>
  <c r="AC227" i="1"/>
  <c r="AG15" i="1"/>
  <c r="AJ15" i="1" s="1"/>
  <c r="AF15" i="1"/>
  <c r="AI15" i="1" s="1"/>
  <c r="AE15" i="1"/>
  <c r="AH15" i="1" s="1"/>
  <c r="AD15" i="1"/>
  <c r="AC15" i="1"/>
  <c r="AG226" i="1"/>
  <c r="AJ226" i="1" s="1"/>
  <c r="AF226" i="1"/>
  <c r="AI226" i="1" s="1"/>
  <c r="AE226" i="1"/>
  <c r="AH226" i="1" s="1"/>
  <c r="AD226" i="1"/>
  <c r="AC226" i="1"/>
  <c r="AG225" i="1"/>
  <c r="AJ225" i="1" s="1"/>
  <c r="AF225" i="1"/>
  <c r="AI225" i="1" s="1"/>
  <c r="AE225" i="1"/>
  <c r="AH225" i="1" s="1"/>
  <c r="AD225" i="1"/>
  <c r="AC225" i="1"/>
  <c r="AG224" i="1"/>
  <c r="AJ224" i="1" s="1"/>
  <c r="AF224" i="1"/>
  <c r="AI224" i="1" s="1"/>
  <c r="AE224" i="1"/>
  <c r="AH224" i="1" s="1"/>
  <c r="AD224" i="1"/>
  <c r="AC224" i="1"/>
  <c r="AG223" i="1"/>
  <c r="AJ223" i="1" s="1"/>
  <c r="AF223" i="1"/>
  <c r="AI223" i="1" s="1"/>
  <c r="AE223" i="1"/>
  <c r="AH223" i="1" s="1"/>
  <c r="AD223" i="1"/>
  <c r="AC223" i="1"/>
  <c r="AG222" i="1"/>
  <c r="AJ222" i="1" s="1"/>
  <c r="AF222" i="1"/>
  <c r="AI222" i="1" s="1"/>
  <c r="AE222" i="1"/>
  <c r="AH222" i="1" s="1"/>
  <c r="AD222" i="1"/>
  <c r="AC222" i="1"/>
  <c r="AG221" i="1"/>
  <c r="AJ221" i="1" s="1"/>
  <c r="AF221" i="1"/>
  <c r="AI221" i="1" s="1"/>
  <c r="AE221" i="1"/>
  <c r="AH221" i="1" s="1"/>
  <c r="AD221" i="1"/>
  <c r="AC221" i="1"/>
  <c r="AG220" i="1"/>
  <c r="AJ220" i="1" s="1"/>
  <c r="AF220" i="1"/>
  <c r="AI220" i="1" s="1"/>
  <c r="AE220" i="1"/>
  <c r="AH220" i="1" s="1"/>
  <c r="AD220" i="1"/>
  <c r="AG219" i="1"/>
  <c r="AJ219" i="1" s="1"/>
  <c r="AF219" i="1"/>
  <c r="AI219" i="1" s="1"/>
  <c r="AE219" i="1"/>
  <c r="AH219" i="1" s="1"/>
  <c r="AD219" i="1"/>
  <c r="AC219" i="1"/>
  <c r="AG218" i="1"/>
  <c r="AJ218" i="1" s="1"/>
  <c r="AF218" i="1"/>
  <c r="AI218" i="1" s="1"/>
  <c r="AE218" i="1"/>
  <c r="AH218" i="1" s="1"/>
  <c r="AD218" i="1"/>
  <c r="AC218" i="1"/>
  <c r="AG217" i="1"/>
  <c r="AJ217" i="1" s="1"/>
  <c r="AF217" i="1"/>
  <c r="AI217" i="1" s="1"/>
  <c r="AE217" i="1"/>
  <c r="AH217" i="1" s="1"/>
  <c r="AD217" i="1"/>
  <c r="AC217" i="1"/>
  <c r="AG216" i="1"/>
  <c r="AJ216" i="1" s="1"/>
  <c r="AF216" i="1"/>
  <c r="AI216" i="1" s="1"/>
  <c r="AE216" i="1"/>
  <c r="AH216" i="1" s="1"/>
  <c r="AD216" i="1"/>
  <c r="AC216" i="1"/>
  <c r="AG215" i="1"/>
  <c r="AJ215" i="1" s="1"/>
  <c r="AF215" i="1"/>
  <c r="AI215" i="1" s="1"/>
  <c r="AE215" i="1"/>
  <c r="AH215" i="1" s="1"/>
  <c r="AD215" i="1"/>
  <c r="AC215" i="1"/>
  <c r="AG214" i="1"/>
  <c r="AJ214" i="1" s="1"/>
  <c r="AF214" i="1"/>
  <c r="AI214" i="1" s="1"/>
  <c r="AE214" i="1"/>
  <c r="AH214" i="1" s="1"/>
  <c r="AD214" i="1"/>
  <c r="AC214" i="1"/>
  <c r="AG213" i="1"/>
  <c r="AJ213" i="1" s="1"/>
  <c r="AF213" i="1"/>
  <c r="AI213" i="1" s="1"/>
  <c r="AE213" i="1"/>
  <c r="AH213" i="1" s="1"/>
  <c r="AD213" i="1"/>
  <c r="AC213" i="1"/>
  <c r="AG212" i="1"/>
  <c r="AJ212" i="1" s="1"/>
  <c r="AF212" i="1"/>
  <c r="AI212" i="1" s="1"/>
  <c r="AE212" i="1"/>
  <c r="AH212" i="1" s="1"/>
  <c r="AD212" i="1"/>
  <c r="AC212" i="1"/>
  <c r="AG211" i="1"/>
  <c r="AJ211" i="1" s="1"/>
  <c r="AF211" i="1"/>
  <c r="AI211" i="1" s="1"/>
  <c r="AE211" i="1"/>
  <c r="AH211" i="1" s="1"/>
  <c r="AD211" i="1"/>
  <c r="AC211" i="1"/>
  <c r="AG210" i="1"/>
  <c r="AJ210" i="1" s="1"/>
  <c r="AF210" i="1"/>
  <c r="AI210" i="1" s="1"/>
  <c r="AE210" i="1"/>
  <c r="AH210" i="1" s="1"/>
  <c r="AD210" i="1"/>
  <c r="AC210" i="1"/>
  <c r="AG209" i="1"/>
  <c r="AJ209" i="1" s="1"/>
  <c r="AF209" i="1"/>
  <c r="AI209" i="1" s="1"/>
  <c r="AE209" i="1"/>
  <c r="AH209" i="1" s="1"/>
  <c r="AD209" i="1"/>
  <c r="AC209" i="1"/>
  <c r="AG208" i="1"/>
  <c r="AJ208" i="1" s="1"/>
  <c r="AF208" i="1"/>
  <c r="AI208" i="1" s="1"/>
  <c r="AE208" i="1"/>
  <c r="AH208" i="1" s="1"/>
  <c r="AD208" i="1"/>
  <c r="AC208" i="1"/>
  <c r="AG207" i="1"/>
  <c r="AJ207" i="1" s="1"/>
  <c r="AF207" i="1"/>
  <c r="AI207" i="1" s="1"/>
  <c r="AE207" i="1"/>
  <c r="AH207" i="1" s="1"/>
  <c r="AD207" i="1"/>
  <c r="AC207" i="1"/>
  <c r="AG342" i="1"/>
  <c r="AJ342" i="1" s="1"/>
  <c r="AF342" i="1"/>
  <c r="AI342" i="1" s="1"/>
  <c r="AE342" i="1"/>
  <c r="AH342" i="1" s="1"/>
  <c r="AD342" i="1"/>
  <c r="AC342" i="1"/>
  <c r="AG205" i="1"/>
  <c r="AJ205" i="1" s="1"/>
  <c r="AF205" i="1"/>
  <c r="AI205" i="1" s="1"/>
  <c r="AE205" i="1"/>
  <c r="AH205" i="1" s="1"/>
  <c r="AD205" i="1"/>
  <c r="AC205" i="1"/>
  <c r="AG320" i="1"/>
  <c r="AJ320" i="1" s="1"/>
  <c r="AF320" i="1"/>
  <c r="AI320" i="1" s="1"/>
  <c r="AE320" i="1"/>
  <c r="AH320" i="1" s="1"/>
  <c r="AD320" i="1"/>
  <c r="AC320" i="1"/>
  <c r="AG203" i="1"/>
  <c r="AJ203" i="1" s="1"/>
  <c r="AF203" i="1"/>
  <c r="AI203" i="1" s="1"/>
  <c r="AE203" i="1"/>
  <c r="AH203" i="1" s="1"/>
  <c r="AD203" i="1"/>
  <c r="AC203" i="1"/>
  <c r="AG202" i="1"/>
  <c r="AJ202" i="1" s="1"/>
  <c r="AF202" i="1"/>
  <c r="AI202" i="1" s="1"/>
  <c r="AE202" i="1"/>
  <c r="AH202" i="1" s="1"/>
  <c r="AD202" i="1"/>
  <c r="AC202" i="1"/>
  <c r="AG201" i="1"/>
  <c r="AJ201" i="1" s="1"/>
  <c r="AF201" i="1"/>
  <c r="AI201" i="1" s="1"/>
  <c r="AE201" i="1"/>
  <c r="AH201" i="1" s="1"/>
  <c r="AD201" i="1"/>
  <c r="AC201" i="1"/>
  <c r="AG200" i="1"/>
  <c r="AJ200" i="1" s="1"/>
  <c r="AF200" i="1"/>
  <c r="AI200" i="1" s="1"/>
  <c r="AE200" i="1"/>
  <c r="AH200" i="1" s="1"/>
  <c r="AD200" i="1"/>
  <c r="AC200" i="1"/>
  <c r="AG199" i="1"/>
  <c r="AJ199" i="1" s="1"/>
  <c r="AF199" i="1"/>
  <c r="AI199" i="1" s="1"/>
  <c r="AE199" i="1"/>
  <c r="AH199" i="1" s="1"/>
  <c r="AD199" i="1"/>
  <c r="AC199" i="1"/>
  <c r="AG198" i="1"/>
  <c r="AJ198" i="1" s="1"/>
  <c r="AF198" i="1"/>
  <c r="AI198" i="1" s="1"/>
  <c r="AE198" i="1"/>
  <c r="AH198" i="1" s="1"/>
  <c r="AD198" i="1"/>
  <c r="AC198" i="1"/>
  <c r="AG197" i="1"/>
  <c r="AJ197" i="1" s="1"/>
  <c r="AF197" i="1"/>
  <c r="AI197" i="1" s="1"/>
  <c r="AE197" i="1"/>
  <c r="AH197" i="1" s="1"/>
  <c r="AD197" i="1"/>
  <c r="AC197" i="1"/>
  <c r="AG196" i="1"/>
  <c r="AJ196" i="1" s="1"/>
  <c r="AF196" i="1"/>
  <c r="AI196" i="1" s="1"/>
  <c r="AE196" i="1"/>
  <c r="AH196" i="1" s="1"/>
  <c r="AD196" i="1"/>
  <c r="AC196" i="1"/>
  <c r="AG279" i="1"/>
  <c r="AJ279" i="1" s="1"/>
  <c r="AF279" i="1"/>
  <c r="AI279" i="1" s="1"/>
  <c r="AE279" i="1"/>
  <c r="AH279" i="1" s="1"/>
  <c r="AD279" i="1"/>
  <c r="AC279" i="1"/>
  <c r="AG194" i="1"/>
  <c r="AJ194" i="1" s="1"/>
  <c r="AF194" i="1"/>
  <c r="AI194" i="1" s="1"/>
  <c r="AE194" i="1"/>
  <c r="AH194" i="1" s="1"/>
  <c r="AD194" i="1"/>
  <c r="AC194" i="1"/>
  <c r="AG193" i="1"/>
  <c r="AJ193" i="1" s="1"/>
  <c r="AF193" i="1"/>
  <c r="AI193" i="1" s="1"/>
  <c r="AE193" i="1"/>
  <c r="AH193" i="1" s="1"/>
  <c r="AD193" i="1"/>
  <c r="AC193" i="1"/>
  <c r="AG278" i="1"/>
  <c r="AJ278" i="1" s="1"/>
  <c r="AF278" i="1"/>
  <c r="AI278" i="1" s="1"/>
  <c r="AE278" i="1"/>
  <c r="AH278" i="1" s="1"/>
  <c r="AD278" i="1"/>
  <c r="AC278" i="1"/>
  <c r="AG191" i="1"/>
  <c r="AJ191" i="1" s="1"/>
  <c r="AF191" i="1"/>
  <c r="AI191" i="1" s="1"/>
  <c r="AE191" i="1"/>
  <c r="AH191" i="1" s="1"/>
  <c r="AD191" i="1"/>
  <c r="AC191" i="1"/>
  <c r="AG190" i="1"/>
  <c r="AJ190" i="1" s="1"/>
  <c r="AF190" i="1"/>
  <c r="AI190" i="1" s="1"/>
  <c r="AE190" i="1"/>
  <c r="AH190" i="1" s="1"/>
  <c r="AD190" i="1"/>
  <c r="AC190" i="1"/>
  <c r="AG276" i="1"/>
  <c r="AJ276" i="1" s="1"/>
  <c r="AF276" i="1"/>
  <c r="AI276" i="1" s="1"/>
  <c r="AE276" i="1"/>
  <c r="AH276" i="1" s="1"/>
  <c r="AD276" i="1"/>
  <c r="AC276" i="1"/>
  <c r="AG189" i="1"/>
  <c r="AJ189" i="1" s="1"/>
  <c r="AF189" i="1"/>
  <c r="AI189" i="1" s="1"/>
  <c r="AE189" i="1"/>
  <c r="AH189" i="1" s="1"/>
  <c r="AD189" i="1"/>
  <c r="AC189" i="1"/>
  <c r="AG188" i="1"/>
  <c r="AJ188" i="1" s="1"/>
  <c r="AF188" i="1"/>
  <c r="AI188" i="1" s="1"/>
  <c r="AE188" i="1"/>
  <c r="AH188" i="1" s="1"/>
  <c r="AD188" i="1"/>
  <c r="AC188" i="1"/>
  <c r="AG187" i="1"/>
  <c r="AJ187" i="1" s="1"/>
  <c r="AF187" i="1"/>
  <c r="AI187" i="1" s="1"/>
  <c r="AE187" i="1"/>
  <c r="AH187" i="1" s="1"/>
  <c r="AD187" i="1"/>
  <c r="AC187" i="1"/>
  <c r="AG186" i="1"/>
  <c r="AJ186" i="1" s="1"/>
  <c r="AF186" i="1"/>
  <c r="AI186" i="1" s="1"/>
  <c r="AE186" i="1"/>
  <c r="AH186" i="1" s="1"/>
  <c r="AD186" i="1"/>
  <c r="AC186" i="1"/>
  <c r="AG185" i="1"/>
  <c r="AJ185" i="1" s="1"/>
  <c r="AF185" i="1"/>
  <c r="AI185" i="1" s="1"/>
  <c r="AE185" i="1"/>
  <c r="AH185" i="1" s="1"/>
  <c r="AD185" i="1"/>
  <c r="AC185" i="1"/>
  <c r="AG184" i="1"/>
  <c r="AJ184" i="1" s="1"/>
  <c r="AF184" i="1"/>
  <c r="AI184" i="1" s="1"/>
  <c r="AE184" i="1"/>
  <c r="AH184" i="1" s="1"/>
  <c r="AD184" i="1"/>
  <c r="AC184" i="1"/>
  <c r="AG183" i="1"/>
  <c r="AJ183" i="1" s="1"/>
  <c r="AF183" i="1"/>
  <c r="AI183" i="1" s="1"/>
  <c r="AE183" i="1"/>
  <c r="AH183" i="1" s="1"/>
  <c r="AD183" i="1"/>
  <c r="AC183" i="1"/>
  <c r="AG182" i="1"/>
  <c r="AJ182" i="1" s="1"/>
  <c r="AF182" i="1"/>
  <c r="AI182" i="1" s="1"/>
  <c r="AE182" i="1"/>
  <c r="AH182" i="1" s="1"/>
  <c r="AD182" i="1"/>
  <c r="AC182" i="1"/>
  <c r="AG181" i="1"/>
  <c r="AJ181" i="1" s="1"/>
  <c r="AF181" i="1"/>
  <c r="AI181" i="1" s="1"/>
  <c r="AE181" i="1"/>
  <c r="AH181" i="1" s="1"/>
  <c r="AD181" i="1"/>
  <c r="AC181" i="1"/>
  <c r="AG180" i="1"/>
  <c r="AJ180" i="1" s="1"/>
  <c r="AF180" i="1"/>
  <c r="AI180" i="1" s="1"/>
  <c r="AE180" i="1"/>
  <c r="AH180" i="1" s="1"/>
  <c r="AD180" i="1"/>
  <c r="AC180" i="1"/>
  <c r="AG179" i="1"/>
  <c r="AJ179" i="1" s="1"/>
  <c r="AF179" i="1"/>
  <c r="AI179" i="1" s="1"/>
  <c r="AE179" i="1"/>
  <c r="AH179" i="1" s="1"/>
  <c r="AD179" i="1"/>
  <c r="AC179" i="1"/>
  <c r="AG178" i="1"/>
  <c r="AJ178" i="1" s="1"/>
  <c r="AF178" i="1"/>
  <c r="AI178" i="1" s="1"/>
  <c r="AE178" i="1"/>
  <c r="AH178" i="1" s="1"/>
  <c r="AD178" i="1"/>
  <c r="AC178" i="1"/>
  <c r="AG177" i="1"/>
  <c r="AJ177" i="1" s="1"/>
  <c r="AF177" i="1"/>
  <c r="AI177" i="1" s="1"/>
  <c r="AE177" i="1"/>
  <c r="AH177" i="1" s="1"/>
  <c r="AD177" i="1"/>
  <c r="AC177" i="1"/>
  <c r="AG176" i="1"/>
  <c r="AJ176" i="1" s="1"/>
  <c r="AF176" i="1"/>
  <c r="AI176" i="1" s="1"/>
  <c r="AE176" i="1"/>
  <c r="AH176" i="1" s="1"/>
  <c r="AD176" i="1"/>
  <c r="AC176" i="1"/>
  <c r="AG175" i="1"/>
  <c r="AJ175" i="1" s="1"/>
  <c r="AF175" i="1"/>
  <c r="AI175" i="1" s="1"/>
  <c r="AE175" i="1"/>
  <c r="AH175" i="1" s="1"/>
  <c r="AD175" i="1"/>
  <c r="AC175" i="1"/>
  <c r="AG174" i="1"/>
  <c r="AJ174" i="1" s="1"/>
  <c r="AF174" i="1"/>
  <c r="AI174" i="1" s="1"/>
  <c r="AE174" i="1"/>
  <c r="AH174" i="1" s="1"/>
  <c r="AD174" i="1"/>
  <c r="AC174" i="1"/>
  <c r="AG173" i="1"/>
  <c r="AJ173" i="1" s="1"/>
  <c r="AF173" i="1"/>
  <c r="AI173" i="1" s="1"/>
  <c r="AE173" i="1"/>
  <c r="AH173" i="1" s="1"/>
  <c r="AD173" i="1"/>
  <c r="AC173" i="1"/>
  <c r="AG172" i="1"/>
  <c r="AJ172" i="1" s="1"/>
  <c r="AF172" i="1"/>
  <c r="AI172" i="1" s="1"/>
  <c r="AE172" i="1"/>
  <c r="AH172" i="1" s="1"/>
  <c r="AD172" i="1"/>
  <c r="AC172" i="1"/>
  <c r="AG171" i="1"/>
  <c r="AJ171" i="1" s="1"/>
  <c r="AF171" i="1"/>
  <c r="AI171" i="1" s="1"/>
  <c r="AE171" i="1"/>
  <c r="AH171" i="1" s="1"/>
  <c r="AD171" i="1"/>
  <c r="AC171" i="1"/>
  <c r="AG170" i="1"/>
  <c r="AJ170" i="1" s="1"/>
  <c r="AF170" i="1"/>
  <c r="AI170" i="1" s="1"/>
  <c r="AE170" i="1"/>
  <c r="AH170" i="1" s="1"/>
  <c r="AD170" i="1"/>
  <c r="AC170" i="1"/>
  <c r="AG169" i="1"/>
  <c r="AJ169" i="1" s="1"/>
  <c r="AF169" i="1"/>
  <c r="AI169" i="1" s="1"/>
  <c r="AE169" i="1"/>
  <c r="AH169" i="1" s="1"/>
  <c r="AD169" i="1"/>
  <c r="AC169" i="1"/>
  <c r="AG168" i="1"/>
  <c r="AJ168" i="1" s="1"/>
  <c r="AF168" i="1"/>
  <c r="AI168" i="1" s="1"/>
  <c r="AE168" i="1"/>
  <c r="AH168" i="1" s="1"/>
  <c r="AD168" i="1"/>
  <c r="AC168" i="1"/>
  <c r="AG167" i="1"/>
  <c r="AJ167" i="1" s="1"/>
  <c r="AF167" i="1"/>
  <c r="AI167" i="1" s="1"/>
  <c r="AE167" i="1"/>
  <c r="AH167" i="1" s="1"/>
  <c r="AD167" i="1"/>
  <c r="AC167" i="1"/>
  <c r="AG166" i="1"/>
  <c r="AJ166" i="1" s="1"/>
  <c r="AF166" i="1"/>
  <c r="AI166" i="1" s="1"/>
  <c r="AE166" i="1"/>
  <c r="AH166" i="1" s="1"/>
  <c r="AD166" i="1"/>
  <c r="AC166" i="1"/>
  <c r="AG165" i="1"/>
  <c r="AJ165" i="1" s="1"/>
  <c r="AF165" i="1"/>
  <c r="AI165" i="1" s="1"/>
  <c r="AE165" i="1"/>
  <c r="AH165" i="1" s="1"/>
  <c r="AD165" i="1"/>
  <c r="AC165" i="1"/>
  <c r="AG164" i="1"/>
  <c r="AJ164" i="1" s="1"/>
  <c r="AF164" i="1"/>
  <c r="AI164" i="1" s="1"/>
  <c r="AE164" i="1"/>
  <c r="AH164" i="1" s="1"/>
  <c r="AD164" i="1"/>
  <c r="AC164" i="1"/>
  <c r="AG163" i="1"/>
  <c r="AJ163" i="1" s="1"/>
  <c r="AF163" i="1"/>
  <c r="AI163" i="1" s="1"/>
  <c r="AE163" i="1"/>
  <c r="AH163" i="1" s="1"/>
  <c r="AD163" i="1"/>
  <c r="AC163" i="1"/>
  <c r="AG162" i="1"/>
  <c r="AJ162" i="1" s="1"/>
  <c r="AF162" i="1"/>
  <c r="AI162" i="1" s="1"/>
  <c r="AE162" i="1"/>
  <c r="AH162" i="1" s="1"/>
  <c r="AD162" i="1"/>
  <c r="AC162" i="1"/>
  <c r="AG161" i="1"/>
  <c r="AJ161" i="1" s="1"/>
  <c r="AF161" i="1"/>
  <c r="AI161" i="1" s="1"/>
  <c r="AE161" i="1"/>
  <c r="AH161" i="1" s="1"/>
  <c r="AD161" i="1"/>
  <c r="AC161" i="1"/>
  <c r="AG160" i="1"/>
  <c r="AJ160" i="1" s="1"/>
  <c r="AF160" i="1"/>
  <c r="AI160" i="1" s="1"/>
  <c r="AE160" i="1"/>
  <c r="AH160" i="1" s="1"/>
  <c r="AD160" i="1"/>
  <c r="AC160" i="1"/>
  <c r="AG159" i="1"/>
  <c r="AJ159" i="1" s="1"/>
  <c r="AF159" i="1"/>
  <c r="AI159" i="1" s="1"/>
  <c r="AE159" i="1"/>
  <c r="AH159" i="1" s="1"/>
  <c r="AD159" i="1"/>
  <c r="AC159" i="1"/>
  <c r="AG158" i="1"/>
  <c r="AJ158" i="1" s="1"/>
  <c r="AF158" i="1"/>
  <c r="AI158" i="1" s="1"/>
  <c r="AE158" i="1"/>
  <c r="AH158" i="1" s="1"/>
  <c r="AD158" i="1"/>
  <c r="AC158" i="1"/>
  <c r="AG157" i="1"/>
  <c r="AJ157" i="1" s="1"/>
  <c r="AF157" i="1"/>
  <c r="AI157" i="1" s="1"/>
  <c r="AE157" i="1"/>
  <c r="AH157" i="1" s="1"/>
  <c r="AD157" i="1"/>
  <c r="AC157" i="1"/>
  <c r="AG156" i="1"/>
  <c r="AJ156" i="1" s="1"/>
  <c r="AF156" i="1"/>
  <c r="AI156" i="1" s="1"/>
  <c r="AE156" i="1"/>
  <c r="AH156" i="1" s="1"/>
  <c r="AD156" i="1"/>
  <c r="AC156" i="1"/>
  <c r="AG155" i="1"/>
  <c r="AJ155" i="1" s="1"/>
  <c r="AF155" i="1"/>
  <c r="AI155" i="1" s="1"/>
  <c r="AE155" i="1"/>
  <c r="AH155" i="1" s="1"/>
  <c r="AD155" i="1"/>
  <c r="AC155" i="1"/>
  <c r="AG154" i="1"/>
  <c r="AJ154" i="1" s="1"/>
  <c r="AF154" i="1"/>
  <c r="AI154" i="1" s="1"/>
  <c r="AE154" i="1"/>
  <c r="AH154" i="1" s="1"/>
  <c r="AD154" i="1"/>
  <c r="AC154" i="1"/>
  <c r="AG153" i="1"/>
  <c r="AJ153" i="1" s="1"/>
  <c r="AF153" i="1"/>
  <c r="AI153" i="1" s="1"/>
  <c r="AE153" i="1"/>
  <c r="AH153" i="1" s="1"/>
  <c r="AD153" i="1"/>
  <c r="AC153" i="1"/>
  <c r="AG152" i="1"/>
  <c r="AJ152" i="1" s="1"/>
  <c r="AF152" i="1"/>
  <c r="AI152" i="1" s="1"/>
  <c r="AE152" i="1"/>
  <c r="AH152" i="1" s="1"/>
  <c r="AD152" i="1"/>
  <c r="AC152" i="1"/>
  <c r="AG732" i="1"/>
  <c r="AJ732" i="1" s="1"/>
  <c r="AF732" i="1"/>
  <c r="AI732" i="1" s="1"/>
  <c r="AE732" i="1"/>
  <c r="AH732" i="1" s="1"/>
  <c r="AD732" i="1"/>
  <c r="AC732" i="1"/>
  <c r="AG150" i="1"/>
  <c r="AJ150" i="1" s="1"/>
  <c r="AF150" i="1"/>
  <c r="AI150" i="1" s="1"/>
  <c r="AE150" i="1"/>
  <c r="AH150" i="1" s="1"/>
  <c r="AD150" i="1"/>
  <c r="AC150" i="1"/>
  <c r="AG149" i="1"/>
  <c r="AJ149" i="1" s="1"/>
  <c r="AF149" i="1"/>
  <c r="AI149" i="1" s="1"/>
  <c r="AE149" i="1"/>
  <c r="AH149" i="1" s="1"/>
  <c r="AD149" i="1"/>
  <c r="AC149" i="1"/>
  <c r="AG148" i="1"/>
  <c r="AJ148" i="1" s="1"/>
  <c r="AF148" i="1"/>
  <c r="AI148" i="1" s="1"/>
  <c r="AE148" i="1"/>
  <c r="AH148" i="1" s="1"/>
  <c r="AD148" i="1"/>
  <c r="AC148" i="1"/>
  <c r="AG147" i="1"/>
  <c r="AJ147" i="1" s="1"/>
  <c r="AF147" i="1"/>
  <c r="AI147" i="1" s="1"/>
  <c r="AE147" i="1"/>
  <c r="AH147" i="1" s="1"/>
  <c r="AD147" i="1"/>
  <c r="AC147" i="1"/>
  <c r="AG146" i="1"/>
  <c r="AJ146" i="1" s="1"/>
  <c r="AF146" i="1"/>
  <c r="AI146" i="1" s="1"/>
  <c r="AE146" i="1"/>
  <c r="AH146" i="1" s="1"/>
  <c r="AD146" i="1"/>
  <c r="AC146" i="1"/>
  <c r="AG145" i="1"/>
  <c r="AJ145" i="1" s="1"/>
  <c r="AF145" i="1"/>
  <c r="AI145" i="1" s="1"/>
  <c r="AE145" i="1"/>
  <c r="AH145" i="1" s="1"/>
  <c r="AD145" i="1"/>
  <c r="AC145" i="1"/>
  <c r="AG144" i="1"/>
  <c r="AJ144" i="1" s="1"/>
  <c r="AF144" i="1"/>
  <c r="AI144" i="1" s="1"/>
  <c r="AE144" i="1"/>
  <c r="AH144" i="1" s="1"/>
  <c r="AD144" i="1"/>
  <c r="AC144" i="1"/>
  <c r="AG16" i="1"/>
  <c r="AJ16" i="1" s="1"/>
  <c r="AF16" i="1"/>
  <c r="AI16" i="1" s="1"/>
  <c r="AE16" i="1"/>
  <c r="AH16" i="1" s="1"/>
  <c r="AD16" i="1"/>
  <c r="AC16" i="1"/>
  <c r="AG143" i="1"/>
  <c r="AJ143" i="1" s="1"/>
  <c r="AF143" i="1"/>
  <c r="AI143" i="1" s="1"/>
  <c r="AE143" i="1"/>
  <c r="AH143" i="1" s="1"/>
  <c r="AD143" i="1"/>
  <c r="AC143" i="1"/>
  <c r="AG142" i="1"/>
  <c r="AJ142" i="1" s="1"/>
  <c r="AF142" i="1"/>
  <c r="AI142" i="1" s="1"/>
  <c r="AE142" i="1"/>
  <c r="AH142" i="1" s="1"/>
  <c r="AD142" i="1"/>
  <c r="AC142" i="1"/>
  <c r="AG141" i="1"/>
  <c r="AJ141" i="1" s="1"/>
  <c r="AF141" i="1"/>
  <c r="AI141" i="1" s="1"/>
  <c r="AE141" i="1"/>
  <c r="AH141" i="1" s="1"/>
  <c r="AD141" i="1"/>
  <c r="AC141" i="1"/>
  <c r="AG140" i="1"/>
  <c r="AJ140" i="1" s="1"/>
  <c r="AF140" i="1"/>
  <c r="AI140" i="1" s="1"/>
  <c r="AE140" i="1"/>
  <c r="AH140" i="1" s="1"/>
  <c r="AD140" i="1"/>
  <c r="AC140" i="1"/>
  <c r="AG139" i="1"/>
  <c r="AJ139" i="1" s="1"/>
  <c r="AF139" i="1"/>
  <c r="AI139" i="1" s="1"/>
  <c r="AE139" i="1"/>
  <c r="AH139" i="1" s="1"/>
  <c r="AD139" i="1"/>
  <c r="AC139" i="1"/>
  <c r="AG138" i="1"/>
  <c r="AJ138" i="1" s="1"/>
  <c r="AF138" i="1"/>
  <c r="AI138" i="1" s="1"/>
  <c r="AE138" i="1"/>
  <c r="AH138" i="1" s="1"/>
  <c r="AD138" i="1"/>
  <c r="AC138" i="1"/>
  <c r="AG137" i="1"/>
  <c r="AJ137" i="1" s="1"/>
  <c r="AF137" i="1"/>
  <c r="AI137" i="1" s="1"/>
  <c r="AE137" i="1"/>
  <c r="AH137" i="1" s="1"/>
  <c r="AD137" i="1"/>
  <c r="AC137" i="1"/>
  <c r="AG136" i="1"/>
  <c r="AJ136" i="1" s="1"/>
  <c r="AF136" i="1"/>
  <c r="AI136" i="1" s="1"/>
  <c r="AE136" i="1"/>
  <c r="AH136" i="1" s="1"/>
  <c r="AD136" i="1"/>
  <c r="AC136" i="1"/>
  <c r="AG135" i="1"/>
  <c r="AJ135" i="1" s="1"/>
  <c r="AF135" i="1"/>
  <c r="AI135" i="1" s="1"/>
  <c r="AE135" i="1"/>
  <c r="AH135" i="1" s="1"/>
  <c r="AD135" i="1"/>
  <c r="AC135" i="1"/>
  <c r="AG134" i="1"/>
  <c r="AJ134" i="1" s="1"/>
  <c r="AF134" i="1"/>
  <c r="AI134" i="1" s="1"/>
  <c r="AE134" i="1"/>
  <c r="AH134" i="1" s="1"/>
  <c r="AD134" i="1"/>
  <c r="AC134" i="1"/>
  <c r="AG133" i="1"/>
  <c r="AJ133" i="1" s="1"/>
  <c r="AF133" i="1"/>
  <c r="AI133" i="1" s="1"/>
  <c r="AE133" i="1"/>
  <c r="AH133" i="1" s="1"/>
  <c r="AD133" i="1"/>
  <c r="AC133" i="1"/>
  <c r="AG132" i="1"/>
  <c r="AJ132" i="1" s="1"/>
  <c r="AF132" i="1"/>
  <c r="AI132" i="1" s="1"/>
  <c r="AE132" i="1"/>
  <c r="AH132" i="1" s="1"/>
  <c r="AD132" i="1"/>
  <c r="AC132" i="1"/>
  <c r="AG131" i="1"/>
  <c r="AJ131" i="1" s="1"/>
  <c r="AF131" i="1"/>
  <c r="AI131" i="1" s="1"/>
  <c r="AE131" i="1"/>
  <c r="AH131" i="1" s="1"/>
  <c r="AD131" i="1"/>
  <c r="AC131" i="1"/>
  <c r="AG130" i="1"/>
  <c r="AJ130" i="1" s="1"/>
  <c r="AF130" i="1"/>
  <c r="AI130" i="1" s="1"/>
  <c r="AE130" i="1"/>
  <c r="AH130" i="1" s="1"/>
  <c r="AD130" i="1"/>
  <c r="AC130" i="1"/>
  <c r="AG129" i="1"/>
  <c r="AJ129" i="1" s="1"/>
  <c r="AF129" i="1"/>
  <c r="AI129" i="1" s="1"/>
  <c r="AE129" i="1"/>
  <c r="AH129" i="1" s="1"/>
  <c r="AD129" i="1"/>
  <c r="AC129" i="1"/>
  <c r="AG128" i="1"/>
  <c r="AJ128" i="1" s="1"/>
  <c r="AF128" i="1"/>
  <c r="AI128" i="1" s="1"/>
  <c r="AE128" i="1"/>
  <c r="AH128" i="1" s="1"/>
  <c r="AD128" i="1"/>
  <c r="AC128" i="1"/>
  <c r="AG127" i="1"/>
  <c r="AJ127" i="1" s="1"/>
  <c r="AF127" i="1"/>
  <c r="AI127" i="1" s="1"/>
  <c r="AE127" i="1"/>
  <c r="AH127" i="1" s="1"/>
  <c r="AD127" i="1"/>
  <c r="AC127" i="1"/>
  <c r="AG126" i="1"/>
  <c r="AJ126" i="1" s="1"/>
  <c r="AF126" i="1"/>
  <c r="AI126" i="1" s="1"/>
  <c r="AE126" i="1"/>
  <c r="AH126" i="1" s="1"/>
  <c r="AD126" i="1"/>
  <c r="AC126" i="1"/>
  <c r="AG125" i="1"/>
  <c r="AJ125" i="1" s="1"/>
  <c r="AF125" i="1"/>
  <c r="AI125" i="1" s="1"/>
  <c r="AE125" i="1"/>
  <c r="AH125" i="1" s="1"/>
  <c r="AD125" i="1"/>
  <c r="AC125" i="1"/>
  <c r="AG124" i="1"/>
  <c r="AJ124" i="1" s="1"/>
  <c r="AF124" i="1"/>
  <c r="AI124" i="1" s="1"/>
  <c r="AE124" i="1"/>
  <c r="AH124" i="1" s="1"/>
  <c r="AD124" i="1"/>
  <c r="AC124" i="1"/>
  <c r="AG123" i="1"/>
  <c r="AJ123" i="1" s="1"/>
  <c r="AF123" i="1"/>
  <c r="AI123" i="1" s="1"/>
  <c r="AE123" i="1"/>
  <c r="AH123" i="1" s="1"/>
  <c r="AD123" i="1"/>
  <c r="AC123" i="1"/>
  <c r="AG122" i="1"/>
  <c r="AJ122" i="1" s="1"/>
  <c r="AF122" i="1"/>
  <c r="AI122" i="1" s="1"/>
  <c r="AE122" i="1"/>
  <c r="AH122" i="1" s="1"/>
  <c r="AD122" i="1"/>
  <c r="AC122" i="1"/>
  <c r="AG121" i="1"/>
  <c r="AJ121" i="1" s="1"/>
  <c r="AF121" i="1"/>
  <c r="AI121" i="1" s="1"/>
  <c r="AE121" i="1"/>
  <c r="AH121" i="1" s="1"/>
  <c r="AD121" i="1"/>
  <c r="AC121" i="1"/>
  <c r="AG120" i="1"/>
  <c r="AJ120" i="1" s="1"/>
  <c r="AF120" i="1"/>
  <c r="AI120" i="1" s="1"/>
  <c r="AE120" i="1"/>
  <c r="AH120" i="1" s="1"/>
  <c r="AD120" i="1"/>
  <c r="AC120" i="1"/>
  <c r="AG119" i="1"/>
  <c r="AJ119" i="1" s="1"/>
  <c r="AF119" i="1"/>
  <c r="AI119" i="1" s="1"/>
  <c r="AE119" i="1"/>
  <c r="AH119" i="1" s="1"/>
  <c r="AD119" i="1"/>
  <c r="AC119" i="1"/>
  <c r="AG118" i="1"/>
  <c r="AJ118" i="1" s="1"/>
  <c r="AF118" i="1"/>
  <c r="AI118" i="1" s="1"/>
  <c r="AE118" i="1"/>
  <c r="AH118" i="1" s="1"/>
  <c r="AD118" i="1"/>
  <c r="AC118" i="1"/>
  <c r="AG117" i="1"/>
  <c r="AJ117" i="1" s="1"/>
  <c r="AF117" i="1"/>
  <c r="AI117" i="1" s="1"/>
  <c r="AE117" i="1"/>
  <c r="AH117" i="1" s="1"/>
  <c r="AD117" i="1"/>
  <c r="AC117" i="1"/>
  <c r="AG116" i="1"/>
  <c r="AJ116" i="1" s="1"/>
  <c r="AF116" i="1"/>
  <c r="AI116" i="1" s="1"/>
  <c r="AE116" i="1"/>
  <c r="AH116" i="1" s="1"/>
  <c r="AD116" i="1"/>
  <c r="AC116" i="1"/>
  <c r="AG115" i="1"/>
  <c r="AJ115" i="1" s="1"/>
  <c r="AF115" i="1"/>
  <c r="AI115" i="1" s="1"/>
  <c r="AE115" i="1"/>
  <c r="AH115" i="1" s="1"/>
  <c r="AD115" i="1"/>
  <c r="AC115" i="1"/>
  <c r="AG114" i="1"/>
  <c r="AJ114" i="1" s="1"/>
  <c r="AF114" i="1"/>
  <c r="AI114" i="1" s="1"/>
  <c r="AE114" i="1"/>
  <c r="AH114" i="1" s="1"/>
  <c r="AD114" i="1"/>
  <c r="AC114" i="1"/>
  <c r="AG113" i="1"/>
  <c r="AJ113" i="1" s="1"/>
  <c r="AF113" i="1"/>
  <c r="AI113" i="1" s="1"/>
  <c r="AE113" i="1"/>
  <c r="AH113" i="1" s="1"/>
  <c r="AD113" i="1"/>
  <c r="AC113" i="1"/>
  <c r="AG112" i="1"/>
  <c r="AJ112" i="1" s="1"/>
  <c r="AF112" i="1"/>
  <c r="AI112" i="1" s="1"/>
  <c r="AE112" i="1"/>
  <c r="AH112" i="1" s="1"/>
  <c r="AD112" i="1"/>
  <c r="AC112" i="1"/>
  <c r="AG111" i="1"/>
  <c r="AJ111" i="1" s="1"/>
  <c r="AF111" i="1"/>
  <c r="AI111" i="1" s="1"/>
  <c r="AE111" i="1"/>
  <c r="AH111" i="1" s="1"/>
  <c r="AD111" i="1"/>
  <c r="AC111" i="1"/>
  <c r="AG110" i="1"/>
  <c r="AJ110" i="1" s="1"/>
  <c r="AF110" i="1"/>
  <c r="AI110" i="1" s="1"/>
  <c r="AE110" i="1"/>
  <c r="AH110" i="1" s="1"/>
  <c r="AD110" i="1"/>
  <c r="AC110" i="1"/>
  <c r="AG109" i="1"/>
  <c r="AJ109" i="1" s="1"/>
  <c r="AF109" i="1"/>
  <c r="AI109" i="1" s="1"/>
  <c r="AE109" i="1"/>
  <c r="AH109" i="1" s="1"/>
  <c r="AD109" i="1"/>
  <c r="AC109" i="1"/>
  <c r="AG108" i="1"/>
  <c r="AJ108" i="1" s="1"/>
  <c r="AF108" i="1"/>
  <c r="AI108" i="1" s="1"/>
  <c r="AE108" i="1"/>
  <c r="AH108" i="1" s="1"/>
  <c r="AD108" i="1"/>
  <c r="AC108" i="1"/>
  <c r="AG107" i="1"/>
  <c r="AJ107" i="1" s="1"/>
  <c r="AF107" i="1"/>
  <c r="AI107" i="1" s="1"/>
  <c r="AE107" i="1"/>
  <c r="AH107" i="1" s="1"/>
  <c r="AD107" i="1"/>
  <c r="AC107" i="1"/>
  <c r="AG106" i="1"/>
  <c r="AJ106" i="1" s="1"/>
  <c r="AF106" i="1"/>
  <c r="AI106" i="1" s="1"/>
  <c r="AE106" i="1"/>
  <c r="AH106" i="1" s="1"/>
  <c r="AD106" i="1"/>
  <c r="AC106" i="1"/>
  <c r="AG105" i="1"/>
  <c r="AJ105" i="1" s="1"/>
  <c r="AF105" i="1"/>
  <c r="AI105" i="1" s="1"/>
  <c r="AE105" i="1"/>
  <c r="AH105" i="1" s="1"/>
  <c r="AD105" i="1"/>
  <c r="AC105" i="1"/>
  <c r="AG104" i="1"/>
  <c r="AJ104" i="1" s="1"/>
  <c r="AF104" i="1"/>
  <c r="AI104" i="1" s="1"/>
  <c r="AE104" i="1"/>
  <c r="AH104" i="1" s="1"/>
  <c r="AD104" i="1"/>
  <c r="AC104" i="1"/>
  <c r="AG103" i="1"/>
  <c r="AJ103" i="1" s="1"/>
  <c r="AF103" i="1"/>
  <c r="AI103" i="1" s="1"/>
  <c r="AE103" i="1"/>
  <c r="AH103" i="1" s="1"/>
  <c r="AD103" i="1"/>
  <c r="AC103" i="1"/>
  <c r="AG102" i="1"/>
  <c r="AJ102" i="1" s="1"/>
  <c r="AF102" i="1"/>
  <c r="AI102" i="1" s="1"/>
  <c r="AE102" i="1"/>
  <c r="AH102" i="1" s="1"/>
  <c r="AD102" i="1"/>
  <c r="AC102" i="1"/>
  <c r="AG101" i="1"/>
  <c r="AJ101" i="1" s="1"/>
  <c r="AF101" i="1"/>
  <c r="AI101" i="1" s="1"/>
  <c r="AE101" i="1"/>
  <c r="AH101" i="1" s="1"/>
  <c r="AD101" i="1"/>
  <c r="AC101" i="1"/>
  <c r="AG100" i="1"/>
  <c r="AJ100" i="1" s="1"/>
  <c r="AF100" i="1"/>
  <c r="AI100" i="1" s="1"/>
  <c r="AE100" i="1"/>
  <c r="AH100" i="1" s="1"/>
  <c r="AD100" i="1"/>
  <c r="AC100" i="1"/>
  <c r="AG99" i="1"/>
  <c r="AJ99" i="1" s="1"/>
  <c r="AF99" i="1"/>
  <c r="AI99" i="1" s="1"/>
  <c r="AE99" i="1"/>
  <c r="AH99" i="1" s="1"/>
  <c r="AD99" i="1"/>
  <c r="AC99" i="1"/>
  <c r="AG98" i="1"/>
  <c r="AJ98" i="1" s="1"/>
  <c r="AF98" i="1"/>
  <c r="AI98" i="1" s="1"/>
  <c r="AE98" i="1"/>
  <c r="AH98" i="1" s="1"/>
  <c r="AD98" i="1"/>
  <c r="AC98" i="1"/>
  <c r="AG97" i="1"/>
  <c r="AJ97" i="1" s="1"/>
  <c r="AF97" i="1"/>
  <c r="AI97" i="1" s="1"/>
  <c r="AE97" i="1"/>
  <c r="AH97" i="1" s="1"/>
  <c r="AD97" i="1"/>
  <c r="AC97" i="1"/>
  <c r="AG96" i="1"/>
  <c r="AJ96" i="1" s="1"/>
  <c r="AF96" i="1"/>
  <c r="AI96" i="1" s="1"/>
  <c r="AE96" i="1"/>
  <c r="AH96" i="1" s="1"/>
  <c r="AD96" i="1"/>
  <c r="AC96" i="1"/>
  <c r="AG95" i="1"/>
  <c r="AJ95" i="1" s="1"/>
  <c r="AF95" i="1"/>
  <c r="AI95" i="1" s="1"/>
  <c r="AE95" i="1"/>
  <c r="AH95" i="1" s="1"/>
  <c r="AD95" i="1"/>
  <c r="AC95" i="1"/>
  <c r="AG94" i="1"/>
  <c r="AJ94" i="1" s="1"/>
  <c r="AF94" i="1"/>
  <c r="AI94" i="1" s="1"/>
  <c r="AE94" i="1"/>
  <c r="AH94" i="1" s="1"/>
  <c r="AD94" i="1"/>
  <c r="AC94" i="1"/>
  <c r="AG20" i="1"/>
  <c r="AJ20" i="1" s="1"/>
  <c r="AF20" i="1"/>
  <c r="AI20" i="1" s="1"/>
  <c r="AE20" i="1"/>
  <c r="AH20" i="1" s="1"/>
  <c r="AD20" i="1"/>
  <c r="AC20" i="1"/>
  <c r="AG92" i="1"/>
  <c r="AJ92" i="1" s="1"/>
  <c r="AF92" i="1"/>
  <c r="AI92" i="1" s="1"/>
  <c r="AE92" i="1"/>
  <c r="AH92" i="1" s="1"/>
  <c r="AD92" i="1"/>
  <c r="AC92" i="1"/>
  <c r="AG91" i="1"/>
  <c r="AJ91" i="1" s="1"/>
  <c r="AF91" i="1"/>
  <c r="AI91" i="1" s="1"/>
  <c r="AE91" i="1"/>
  <c r="AH91" i="1" s="1"/>
  <c r="AD91" i="1"/>
  <c r="AC91" i="1"/>
  <c r="AG90" i="1"/>
  <c r="AJ90" i="1" s="1"/>
  <c r="AF90" i="1"/>
  <c r="AI90" i="1" s="1"/>
  <c r="AE90" i="1"/>
  <c r="AH90" i="1" s="1"/>
  <c r="AD90" i="1"/>
  <c r="AC90" i="1"/>
  <c r="AG89" i="1"/>
  <c r="AJ89" i="1" s="1"/>
  <c r="AF89" i="1"/>
  <c r="AI89" i="1" s="1"/>
  <c r="AE89" i="1"/>
  <c r="AH89" i="1" s="1"/>
  <c r="AD89" i="1"/>
  <c r="AC89" i="1"/>
  <c r="AG88" i="1"/>
  <c r="AJ88" i="1" s="1"/>
  <c r="AF88" i="1"/>
  <c r="AI88" i="1" s="1"/>
  <c r="AE88" i="1"/>
  <c r="AH88" i="1" s="1"/>
  <c r="AD88" i="1"/>
  <c r="AC88" i="1"/>
  <c r="AG87" i="1"/>
  <c r="AJ87" i="1" s="1"/>
  <c r="AF87" i="1"/>
  <c r="AI87" i="1" s="1"/>
  <c r="AE87" i="1"/>
  <c r="AH87" i="1" s="1"/>
  <c r="AD87" i="1"/>
  <c r="AC87" i="1"/>
  <c r="AG86" i="1"/>
  <c r="AJ86" i="1" s="1"/>
  <c r="AF86" i="1"/>
  <c r="AI86" i="1" s="1"/>
  <c r="AE86" i="1"/>
  <c r="AH86" i="1" s="1"/>
  <c r="AD86" i="1"/>
  <c r="AC86" i="1"/>
  <c r="AG85" i="1"/>
  <c r="AJ85" i="1" s="1"/>
  <c r="AF85" i="1"/>
  <c r="AI85" i="1" s="1"/>
  <c r="AE85" i="1"/>
  <c r="AH85" i="1" s="1"/>
  <c r="AD85" i="1"/>
  <c r="AC85" i="1"/>
  <c r="AG84" i="1"/>
  <c r="AJ84" i="1" s="1"/>
  <c r="AF84" i="1"/>
  <c r="AI84" i="1" s="1"/>
  <c r="AE84" i="1"/>
  <c r="AH84" i="1" s="1"/>
  <c r="AD84" i="1"/>
  <c r="AC84" i="1"/>
  <c r="AG83" i="1"/>
  <c r="AJ83" i="1" s="1"/>
  <c r="AF83" i="1"/>
  <c r="AI83" i="1" s="1"/>
  <c r="AE83" i="1"/>
  <c r="AH83" i="1" s="1"/>
  <c r="AD83" i="1"/>
  <c r="AC83" i="1"/>
  <c r="AG82" i="1"/>
  <c r="AJ82" i="1" s="1"/>
  <c r="AF82" i="1"/>
  <c r="AI82" i="1" s="1"/>
  <c r="AE82" i="1"/>
  <c r="AH82" i="1" s="1"/>
  <c r="AD82" i="1"/>
  <c r="AC82" i="1"/>
  <c r="AG81" i="1"/>
  <c r="AJ81" i="1" s="1"/>
  <c r="AF81" i="1"/>
  <c r="AI81" i="1" s="1"/>
  <c r="AE81" i="1"/>
  <c r="AH81" i="1" s="1"/>
  <c r="AD81" i="1"/>
  <c r="AC81" i="1"/>
  <c r="AG80" i="1"/>
  <c r="AJ80" i="1" s="1"/>
  <c r="AF80" i="1"/>
  <c r="AI80" i="1" s="1"/>
  <c r="AE80" i="1"/>
  <c r="AH80" i="1" s="1"/>
  <c r="AD80" i="1"/>
  <c r="AC80" i="1"/>
  <c r="AG79" i="1"/>
  <c r="AJ79" i="1" s="1"/>
  <c r="AF79" i="1"/>
  <c r="AI79" i="1" s="1"/>
  <c r="AE79" i="1"/>
  <c r="AH79" i="1" s="1"/>
  <c r="AD79" i="1"/>
  <c r="AC79" i="1"/>
  <c r="AG78" i="1"/>
  <c r="AJ78" i="1" s="1"/>
  <c r="AF78" i="1"/>
  <c r="AI78" i="1" s="1"/>
  <c r="AE78" i="1"/>
  <c r="AH78" i="1" s="1"/>
  <c r="AD78" i="1"/>
  <c r="AC78" i="1"/>
  <c r="AG77" i="1"/>
  <c r="AJ77" i="1" s="1"/>
  <c r="AF77" i="1"/>
  <c r="AI77" i="1" s="1"/>
  <c r="AE77" i="1"/>
  <c r="AH77" i="1" s="1"/>
  <c r="AD77" i="1"/>
  <c r="AC77" i="1"/>
  <c r="AG76" i="1"/>
  <c r="AJ76" i="1" s="1"/>
  <c r="AF76" i="1"/>
  <c r="AI76" i="1" s="1"/>
  <c r="AE76" i="1"/>
  <c r="AH76" i="1" s="1"/>
  <c r="AD76" i="1"/>
  <c r="AC76" i="1"/>
  <c r="AG75" i="1"/>
  <c r="AJ75" i="1" s="1"/>
  <c r="AF75" i="1"/>
  <c r="AI75" i="1" s="1"/>
  <c r="AE75" i="1"/>
  <c r="AH75" i="1" s="1"/>
  <c r="AD75" i="1"/>
  <c r="AC75" i="1"/>
  <c r="AG74" i="1"/>
  <c r="AJ74" i="1" s="1"/>
  <c r="AF74" i="1"/>
  <c r="AI74" i="1" s="1"/>
  <c r="AE74" i="1"/>
  <c r="AH74" i="1" s="1"/>
  <c r="AD74" i="1"/>
  <c r="AC74" i="1"/>
  <c r="AG73" i="1"/>
  <c r="AJ73" i="1" s="1"/>
  <c r="AF73" i="1"/>
  <c r="AI73" i="1" s="1"/>
  <c r="AE73" i="1"/>
  <c r="AH73" i="1" s="1"/>
  <c r="AD73" i="1"/>
  <c r="AC73" i="1"/>
  <c r="AG72" i="1"/>
  <c r="AJ72" i="1" s="1"/>
  <c r="AF72" i="1"/>
  <c r="AI72" i="1" s="1"/>
  <c r="AE72" i="1"/>
  <c r="AH72" i="1" s="1"/>
  <c r="AD72" i="1"/>
  <c r="AC72" i="1"/>
  <c r="AG71" i="1"/>
  <c r="AJ71" i="1" s="1"/>
  <c r="AF71" i="1"/>
  <c r="AI71" i="1" s="1"/>
  <c r="AE71" i="1"/>
  <c r="AH71" i="1" s="1"/>
  <c r="AD71" i="1"/>
  <c r="AC71" i="1"/>
  <c r="AG70" i="1"/>
  <c r="AJ70" i="1" s="1"/>
  <c r="AF70" i="1"/>
  <c r="AI70" i="1" s="1"/>
  <c r="AE70" i="1"/>
  <c r="AH70" i="1" s="1"/>
  <c r="AD70" i="1"/>
  <c r="AC70" i="1"/>
  <c r="AG69" i="1"/>
  <c r="AJ69" i="1" s="1"/>
  <c r="AF69" i="1"/>
  <c r="AI69" i="1" s="1"/>
  <c r="AE69" i="1"/>
  <c r="AH69" i="1" s="1"/>
  <c r="AD69" i="1"/>
  <c r="AC69" i="1"/>
  <c r="AG68" i="1"/>
  <c r="AJ68" i="1" s="1"/>
  <c r="AF68" i="1"/>
  <c r="AI68" i="1" s="1"/>
  <c r="AE68" i="1"/>
  <c r="AH68" i="1" s="1"/>
  <c r="AD68" i="1"/>
  <c r="AC68" i="1"/>
  <c r="AG67" i="1"/>
  <c r="AJ67" i="1" s="1"/>
  <c r="AF67" i="1"/>
  <c r="AI67" i="1" s="1"/>
  <c r="AE67" i="1"/>
  <c r="AH67" i="1" s="1"/>
  <c r="AD67" i="1"/>
  <c r="AC67" i="1"/>
  <c r="AG66" i="1"/>
  <c r="AJ66" i="1" s="1"/>
  <c r="AF66" i="1"/>
  <c r="AI66" i="1" s="1"/>
  <c r="AE66" i="1"/>
  <c r="AH66" i="1" s="1"/>
  <c r="AD66" i="1"/>
  <c r="AC66" i="1"/>
  <c r="AG65" i="1"/>
  <c r="AJ65" i="1" s="1"/>
  <c r="AF65" i="1"/>
  <c r="AI65" i="1" s="1"/>
  <c r="AE65" i="1"/>
  <c r="AH65" i="1" s="1"/>
  <c r="AD65" i="1"/>
  <c r="AC65" i="1"/>
  <c r="AG64" i="1"/>
  <c r="AJ64" i="1" s="1"/>
  <c r="AF64" i="1"/>
  <c r="AI64" i="1" s="1"/>
  <c r="AE64" i="1"/>
  <c r="AH64" i="1" s="1"/>
  <c r="AD64" i="1"/>
  <c r="AC64" i="1"/>
  <c r="AG63" i="1"/>
  <c r="AJ63" i="1" s="1"/>
  <c r="AF63" i="1"/>
  <c r="AI63" i="1" s="1"/>
  <c r="AE63" i="1"/>
  <c r="AH63" i="1" s="1"/>
  <c r="AD63" i="1"/>
  <c r="AC63" i="1"/>
  <c r="AG62" i="1"/>
  <c r="AJ62" i="1" s="1"/>
  <c r="AF62" i="1"/>
  <c r="AI62" i="1" s="1"/>
  <c r="AE62" i="1"/>
  <c r="AH62" i="1" s="1"/>
  <c r="AD62" i="1"/>
  <c r="AC62" i="1"/>
  <c r="AG61" i="1"/>
  <c r="AJ61" i="1" s="1"/>
  <c r="AF61" i="1"/>
  <c r="AI61" i="1" s="1"/>
  <c r="AE61" i="1"/>
  <c r="AH61" i="1" s="1"/>
  <c r="AD61" i="1"/>
  <c r="AC61" i="1"/>
  <c r="AG60" i="1"/>
  <c r="AJ60" i="1" s="1"/>
  <c r="AF60" i="1"/>
  <c r="AI60" i="1" s="1"/>
  <c r="AE60" i="1"/>
  <c r="AH60" i="1" s="1"/>
  <c r="AD60" i="1"/>
  <c r="AC60" i="1"/>
  <c r="AG59" i="1"/>
  <c r="AJ59" i="1" s="1"/>
  <c r="AF59" i="1"/>
  <c r="AI59" i="1" s="1"/>
  <c r="AE59" i="1"/>
  <c r="AH59" i="1" s="1"/>
  <c r="AD59" i="1"/>
  <c r="AC59" i="1"/>
  <c r="AG58" i="1"/>
  <c r="AJ58" i="1" s="1"/>
  <c r="AF58" i="1"/>
  <c r="AI58" i="1" s="1"/>
  <c r="AE58" i="1"/>
  <c r="AH58" i="1" s="1"/>
  <c r="AD58" i="1"/>
  <c r="AC58" i="1"/>
  <c r="AG57" i="1"/>
  <c r="AJ57" i="1" s="1"/>
  <c r="AF57" i="1"/>
  <c r="AI57" i="1" s="1"/>
  <c r="AE57" i="1"/>
  <c r="AH57" i="1" s="1"/>
  <c r="AD57" i="1"/>
  <c r="AC57" i="1"/>
  <c r="AG56" i="1"/>
  <c r="AJ56" i="1" s="1"/>
  <c r="AF56" i="1"/>
  <c r="AI56" i="1" s="1"/>
  <c r="AE56" i="1"/>
  <c r="AH56" i="1" s="1"/>
  <c r="AD56" i="1"/>
  <c r="AC56" i="1"/>
  <c r="AG55" i="1"/>
  <c r="AJ55" i="1" s="1"/>
  <c r="AF55" i="1"/>
  <c r="AI55" i="1" s="1"/>
  <c r="AE55" i="1"/>
  <c r="AH55" i="1" s="1"/>
  <c r="AD55" i="1"/>
  <c r="AC55" i="1"/>
  <c r="AG54" i="1"/>
  <c r="AJ54" i="1" s="1"/>
  <c r="AF54" i="1"/>
  <c r="AI54" i="1" s="1"/>
  <c r="AE54" i="1"/>
  <c r="AH54" i="1" s="1"/>
  <c r="AD54" i="1"/>
  <c r="AC54" i="1"/>
  <c r="AG53" i="1"/>
  <c r="AJ53" i="1" s="1"/>
  <c r="AF53" i="1"/>
  <c r="AI53" i="1" s="1"/>
  <c r="AE53" i="1"/>
  <c r="AH53" i="1" s="1"/>
  <c r="AD53" i="1"/>
  <c r="AC53" i="1"/>
  <c r="AG52" i="1"/>
  <c r="AJ52" i="1" s="1"/>
  <c r="AF52" i="1"/>
  <c r="AI52" i="1" s="1"/>
  <c r="AE52" i="1"/>
  <c r="AH52" i="1" s="1"/>
  <c r="AD52" i="1"/>
  <c r="AC52" i="1"/>
  <c r="AG51" i="1"/>
  <c r="AJ51" i="1" s="1"/>
  <c r="AF51" i="1"/>
  <c r="AI51" i="1" s="1"/>
  <c r="AE51" i="1"/>
  <c r="AH51" i="1" s="1"/>
  <c r="AD51" i="1"/>
  <c r="AC51" i="1"/>
  <c r="AG50" i="1"/>
  <c r="AJ50" i="1" s="1"/>
  <c r="AF50" i="1"/>
  <c r="AI50" i="1" s="1"/>
  <c r="AE50" i="1"/>
  <c r="AH50" i="1" s="1"/>
  <c r="AD50" i="1"/>
  <c r="AC50" i="1"/>
  <c r="AG49" i="1"/>
  <c r="AJ49" i="1" s="1"/>
  <c r="AF49" i="1"/>
  <c r="AI49" i="1" s="1"/>
  <c r="AE49" i="1"/>
  <c r="AH49" i="1" s="1"/>
  <c r="AD49" i="1"/>
  <c r="AC49" i="1"/>
  <c r="AG11" i="1"/>
  <c r="AJ11" i="1" s="1"/>
  <c r="AF11" i="1"/>
  <c r="AI11" i="1" s="1"/>
  <c r="AE11" i="1"/>
  <c r="AH11" i="1" s="1"/>
  <c r="AD11" i="1"/>
  <c r="AC11" i="1"/>
  <c r="AG47" i="1"/>
  <c r="AJ47" i="1" s="1"/>
  <c r="AF47" i="1"/>
  <c r="AI47" i="1" s="1"/>
  <c r="AE47" i="1"/>
  <c r="AH47" i="1" s="1"/>
  <c r="AD47" i="1"/>
  <c r="AC47" i="1"/>
  <c r="AG46" i="1"/>
  <c r="AJ46" i="1" s="1"/>
  <c r="AF46" i="1"/>
  <c r="AI46" i="1" s="1"/>
  <c r="AE46" i="1"/>
  <c r="AH46" i="1" s="1"/>
  <c r="AD46" i="1"/>
  <c r="AC46" i="1"/>
  <c r="AG45" i="1"/>
  <c r="AJ45" i="1" s="1"/>
  <c r="AF45" i="1"/>
  <c r="AI45" i="1" s="1"/>
  <c r="AE45" i="1"/>
  <c r="AH45" i="1" s="1"/>
  <c r="AD45" i="1"/>
  <c r="AC45" i="1"/>
  <c r="AG44" i="1"/>
  <c r="AJ44" i="1" s="1"/>
  <c r="AF44" i="1"/>
  <c r="AI44" i="1" s="1"/>
  <c r="AE44" i="1"/>
  <c r="AH44" i="1" s="1"/>
  <c r="AD44" i="1"/>
  <c r="AC44" i="1"/>
  <c r="AG43" i="1"/>
  <c r="AJ43" i="1" s="1"/>
  <c r="AF43" i="1"/>
  <c r="AI43" i="1" s="1"/>
  <c r="AE43" i="1"/>
  <c r="AH43" i="1" s="1"/>
  <c r="AD43" i="1"/>
  <c r="AC43" i="1"/>
  <c r="AG42" i="1"/>
  <c r="AJ42" i="1" s="1"/>
  <c r="AF42" i="1"/>
  <c r="AI42" i="1" s="1"/>
  <c r="AE42" i="1"/>
  <c r="AH42" i="1" s="1"/>
  <c r="AD42" i="1"/>
  <c r="AC42" i="1"/>
  <c r="AG41" i="1"/>
  <c r="AJ41" i="1" s="1"/>
  <c r="AF41" i="1"/>
  <c r="AI41" i="1" s="1"/>
  <c r="AE41" i="1"/>
  <c r="AH41" i="1" s="1"/>
  <c r="AD41" i="1"/>
  <c r="AC41" i="1"/>
  <c r="AG40" i="1"/>
  <c r="AJ40" i="1" s="1"/>
  <c r="AF40" i="1"/>
  <c r="AI40" i="1" s="1"/>
  <c r="AE40" i="1"/>
  <c r="AH40" i="1" s="1"/>
  <c r="AD40" i="1"/>
  <c r="AC40" i="1"/>
  <c r="AG39" i="1"/>
  <c r="AJ39" i="1" s="1"/>
  <c r="AF39" i="1"/>
  <c r="AI39" i="1" s="1"/>
  <c r="AE39" i="1"/>
  <c r="AH39" i="1" s="1"/>
  <c r="AD39" i="1"/>
  <c r="AC39" i="1"/>
  <c r="AG38" i="1"/>
  <c r="AJ38" i="1" s="1"/>
  <c r="AF38" i="1"/>
  <c r="AI38" i="1" s="1"/>
  <c r="AE38" i="1"/>
  <c r="AH38" i="1" s="1"/>
  <c r="AD38" i="1"/>
  <c r="AC38" i="1"/>
  <c r="AG37" i="1"/>
  <c r="AJ37" i="1" s="1"/>
  <c r="AF37" i="1"/>
  <c r="AI37" i="1" s="1"/>
  <c r="AE37" i="1"/>
  <c r="AH37" i="1" s="1"/>
  <c r="AD37" i="1"/>
  <c r="AC37" i="1"/>
  <c r="AG36" i="1"/>
  <c r="AJ36" i="1" s="1"/>
  <c r="AF36" i="1"/>
  <c r="AI36" i="1" s="1"/>
  <c r="AE36" i="1"/>
  <c r="AH36" i="1" s="1"/>
  <c r="AD36" i="1"/>
  <c r="AC36" i="1"/>
  <c r="AG35" i="1"/>
  <c r="AJ35" i="1" s="1"/>
  <c r="AF35" i="1"/>
  <c r="AI35" i="1" s="1"/>
  <c r="AE35" i="1"/>
  <c r="AH35" i="1" s="1"/>
  <c r="AD35" i="1"/>
  <c r="AC35" i="1"/>
  <c r="AG34" i="1"/>
  <c r="AJ34" i="1" s="1"/>
  <c r="AF34" i="1"/>
  <c r="AI34" i="1" s="1"/>
  <c r="AE34" i="1"/>
  <c r="AH34" i="1" s="1"/>
  <c r="AD34" i="1"/>
  <c r="AC34" i="1"/>
  <c r="AG33" i="1"/>
  <c r="AJ33" i="1" s="1"/>
  <c r="AF33" i="1"/>
  <c r="AI33" i="1" s="1"/>
  <c r="AE33" i="1"/>
  <c r="AH33" i="1" s="1"/>
  <c r="AD33" i="1"/>
  <c r="AC33" i="1"/>
  <c r="AG32" i="1"/>
  <c r="AJ32" i="1" s="1"/>
  <c r="AF32" i="1"/>
  <c r="AI32" i="1" s="1"/>
  <c r="AE32" i="1"/>
  <c r="AH32" i="1" s="1"/>
  <c r="AD32" i="1"/>
  <c r="AC32" i="1"/>
  <c r="AG31" i="1"/>
  <c r="AJ31" i="1" s="1"/>
  <c r="AF31" i="1"/>
  <c r="AI31" i="1" s="1"/>
  <c r="AE31" i="1"/>
  <c r="AH31" i="1" s="1"/>
  <c r="AC31" i="1"/>
  <c r="AG30" i="1"/>
  <c r="AJ30" i="1" s="1"/>
  <c r="AF30" i="1"/>
  <c r="AI30" i="1" s="1"/>
  <c r="AE30" i="1"/>
  <c r="AH30" i="1" s="1"/>
  <c r="AG9" i="1" l="1"/>
  <c r="AJ9" i="1" s="1"/>
  <c r="AF9" i="1"/>
  <c r="AI9" i="1" s="1"/>
  <c r="AE9" i="1"/>
  <c r="AH9" i="1" s="1"/>
  <c r="AD9" i="1"/>
  <c r="AC9" i="1"/>
  <c r="AF3" i="1"/>
  <c r="AE3" i="1"/>
  <c r="B1" i="1"/>
  <c r="AG3" i="1" l="1"/>
  <c r="AI3" i="1"/>
  <c r="AI2" i="1"/>
  <c r="AF2" i="1"/>
  <c r="AF4" i="1" s="1"/>
  <c r="AH3" i="1"/>
  <c r="AH2" i="1"/>
  <c r="AE2" i="1"/>
  <c r="AE4" i="1" s="1"/>
  <c r="AJ3" i="1"/>
  <c r="AJ2" i="1"/>
  <c r="AG2" i="1"/>
  <c r="AH4" i="1" l="1"/>
  <c r="AG4" i="1"/>
  <c r="AI4" i="1"/>
  <c r="AJ4" i="1"/>
</calcChain>
</file>

<file path=xl/connections.xml><?xml version="1.0" encoding="utf-8"?>
<connections xmlns="http://schemas.openxmlformats.org/spreadsheetml/2006/main">
  <connection id="1" name="betanalysis_2019-05-04T21" type="6" refreshedVersion="4" background="1" saveData="1">
    <textPr sourceFile="D:\PunterTips\extracts - Analysis\betanalysis_2019-05-04T21.txt" delimiter="»">
      <textFields count="2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betlist_2019-05-03T211" type="6" refreshedVersion="4" deleted="1" background="1" saveData="1">
    <textPr sourceFile="D:\PunterTips\extracts - Analysis\mbetlist_2019-05-03T21.txt" delimiter="»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<sst xmlns="http://schemas.openxmlformats.org/spreadsheetml/2006/main" count="3971" uniqueCount="2701">
  <si>
    <t>Last row</t>
  </si>
  <si>
    <t>Key Performance Indicators</t>
  </si>
  <si>
    <t>Home</t>
  </si>
  <si>
    <t>Draw</t>
  </si>
  <si>
    <t>Away</t>
  </si>
  <si>
    <t>P/L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</si>
  <si>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</si>
  <si>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</si>
  <si>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</si>
  <si>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</si>
  <si>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</si>
  <si>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</si>
  <si>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</si>
  <si>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</si>
  <si>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%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</si>
  <si>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</si>
  <si>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</si>
  <si>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</si>
  <si>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</si>
  <si>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</si>
  <si>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</si>
  <si>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</si>
  <si>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</si>
  <si>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</si>
  <si>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</si>
  <si>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</si>
  <si>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</si>
  <si>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</si>
  <si>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</si>
  <si>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</si>
  <si>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</si>
  <si>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</si>
  <si>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</si>
  <si>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</si>
  <si>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</si>
  <si>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</si>
  <si>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</si>
  <si>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</si>
  <si>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</si>
  <si>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</si>
  <si>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</si>
  <si>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</si>
  <si>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</si>
  <si>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</si>
  <si>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</si>
  <si>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</si>
  <si>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</si>
  <si>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</si>
  <si>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</si>
  <si>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</si>
  <si>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</si>
  <si>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Brazil</t>
  </si>
  <si>
    <t>Serie D</t>
  </si>
  <si>
    <t>Ferroviaria-Joinville</t>
  </si>
  <si>
    <t>Ferroviaria</t>
  </si>
  <si>
    <t>Joinville</t>
  </si>
  <si>
    <t>Paraguay</t>
  </si>
  <si>
    <t>Primera Division</t>
  </si>
  <si>
    <t>Deportivo Santani-Olimpia Asuncion</t>
  </si>
  <si>
    <t>Deportivo Santani</t>
  </si>
  <si>
    <t>Olimpia Asuncion</t>
  </si>
  <si>
    <t>USA</t>
  </si>
  <si>
    <t>MLS</t>
  </si>
  <si>
    <t>Montreal Impact-New York City</t>
  </si>
  <si>
    <t>Montreal Impact</t>
  </si>
  <si>
    <t>New York City</t>
  </si>
  <si>
    <t>Bolivia</t>
  </si>
  <si>
    <t>Division Profesional</t>
  </si>
  <si>
    <t>Aurora-Always Ready</t>
  </si>
  <si>
    <t>Aurora</t>
  </si>
  <si>
    <t>Always Ready</t>
  </si>
  <si>
    <t>Argentina</t>
  </si>
  <si>
    <t>Primera B Nacional</t>
  </si>
  <si>
    <t>Central Cordoba-Platense</t>
  </si>
  <si>
    <t>Central Cordoba</t>
  </si>
  <si>
    <t>Platense</t>
  </si>
  <si>
    <t>Serie A</t>
  </si>
  <si>
    <t>Vasco-Corinthians</t>
  </si>
  <si>
    <t>Vasco</t>
  </si>
  <si>
    <t>Corinthians</t>
  </si>
  <si>
    <t>Palmeiras-Internacional</t>
  </si>
  <si>
    <t>Palmeiras</t>
  </si>
  <si>
    <t>Internacional</t>
  </si>
  <si>
    <t>Serie B</t>
  </si>
  <si>
    <t>Parana-CRB</t>
  </si>
  <si>
    <t>Parana</t>
  </si>
  <si>
    <t>CRB</t>
  </si>
  <si>
    <t>Cuiaba Esporte-Operario</t>
  </si>
  <si>
    <t>Cuiaba Esporte</t>
  </si>
  <si>
    <t>Operario</t>
  </si>
  <si>
    <t>Galvez-RD Ariquemes</t>
  </si>
  <si>
    <t>Galvez</t>
  </si>
  <si>
    <t>RD Ariquemes</t>
  </si>
  <si>
    <t>Coruripe-Sergipe</t>
  </si>
  <si>
    <t>Coruripe</t>
  </si>
  <si>
    <t>Sergipe</t>
  </si>
  <si>
    <t>Caldense-Portuguesa RJ</t>
  </si>
  <si>
    <t>Caldense</t>
  </si>
  <si>
    <t>Portuguesa RJ</t>
  </si>
  <si>
    <t>Chile</t>
  </si>
  <si>
    <t>Primera B</t>
  </si>
  <si>
    <t>D. Puerto Montt-Copiapo</t>
  </si>
  <si>
    <t>D. Puerto Montt</t>
  </si>
  <si>
    <t>Copiapo</t>
  </si>
  <si>
    <t>Huachipato-Deportes Iquique</t>
  </si>
  <si>
    <t>Huachipato</t>
  </si>
  <si>
    <t>Deportes Iquique</t>
  </si>
  <si>
    <t>Mexico</t>
  </si>
  <si>
    <t>Cruz Azul-Monarcas</t>
  </si>
  <si>
    <t>Cruz Azul</t>
  </si>
  <si>
    <t>Monarcas</t>
  </si>
  <si>
    <t>Serie C</t>
  </si>
  <si>
    <t>Nautico-Imperatriz</t>
  </si>
  <si>
    <t>Nautico</t>
  </si>
  <si>
    <t>Imperatriz</t>
  </si>
  <si>
    <t>Ecuador</t>
  </si>
  <si>
    <t>Liga Pro</t>
  </si>
  <si>
    <t>LDU Quito-Ind. del Valle</t>
  </si>
  <si>
    <t>LDU Quito</t>
  </si>
  <si>
    <t>Ind. del Valle</t>
  </si>
  <si>
    <t>Copa de la Superliga</t>
  </si>
  <si>
    <t>Racing Club-Estudiantes L.P.</t>
  </si>
  <si>
    <t>Racing Club</t>
  </si>
  <si>
    <t>Estudiantes L.P.</t>
  </si>
  <si>
    <t>NWSL Women</t>
  </si>
  <si>
    <t>North Carolina Courage W-Sky Blue W</t>
  </si>
  <si>
    <t>North Carolina Courage W</t>
  </si>
  <si>
    <t>Sky Blue W</t>
  </si>
  <si>
    <t>Washington Spirit W-Seattle Reign W</t>
  </si>
  <si>
    <t>Washington Spirit W</t>
  </si>
  <si>
    <t>Seattle Reign W</t>
  </si>
  <si>
    <t>USL Championship</t>
  </si>
  <si>
    <t>Hartford-Charlotte Independ.</t>
  </si>
  <si>
    <t>Hartford</t>
  </si>
  <si>
    <t>Charlotte Independ.</t>
  </si>
  <si>
    <t>Indy Eleven-North Carolina</t>
  </si>
  <si>
    <t>Indy Eleven</t>
  </si>
  <si>
    <t>North Carolina</t>
  </si>
  <si>
    <t>USL League One 2019</t>
  </si>
  <si>
    <t>Greenville-North Texas</t>
  </si>
  <si>
    <t>Greenville</t>
  </si>
  <si>
    <t>North Texas</t>
  </si>
  <si>
    <t>Uruguay</t>
  </si>
  <si>
    <t>Nacional-Progreso</t>
  </si>
  <si>
    <t>Nacional</t>
  </si>
  <si>
    <t>Progreso</t>
  </si>
  <si>
    <t>Philadelphia Union-New England Revolution</t>
  </si>
  <si>
    <t>Philadelphia Union</t>
  </si>
  <si>
    <t>New England Revolution</t>
  </si>
  <si>
    <t>Charleston-Pittsburgh</t>
  </si>
  <si>
    <t>Charleston</t>
  </si>
  <si>
    <t>Pittsburgh</t>
  </si>
  <si>
    <t>Atlanta United 2-Nashville SC</t>
  </si>
  <si>
    <t>Atlanta United 2</t>
  </si>
  <si>
    <t>Nashville SC</t>
  </si>
  <si>
    <t>Ceara-Atletico MG</t>
  </si>
  <si>
    <t>Ceara</t>
  </si>
  <si>
    <t>Atletico MG</t>
  </si>
  <si>
    <t>Club Leon-Pachuca</t>
  </si>
  <si>
    <t>Club Leon</t>
  </si>
  <si>
    <t>Pachuca</t>
  </si>
  <si>
    <t>U.A.N.L.  Tigres-Guadalajara Chivas</t>
  </si>
  <si>
    <t>U.A.N.L.  Tigres</t>
  </si>
  <si>
    <t>Guadalajara Chivas</t>
  </si>
  <si>
    <t>DC United-Columbus Crew</t>
  </si>
  <si>
    <t>DC United</t>
  </si>
  <si>
    <t>Columbus Crew</t>
  </si>
  <si>
    <t>Minnesota United-Seattle Sounders</t>
  </si>
  <si>
    <t>Minnesota United</t>
  </si>
  <si>
    <t>Seattle Sounders</t>
  </si>
  <si>
    <t>Colorado Springs-El Paso</t>
  </si>
  <si>
    <t>Colorado Springs</t>
  </si>
  <si>
    <t>El Paso</t>
  </si>
  <si>
    <t>Coquimbo-U. Espanola</t>
  </si>
  <si>
    <t>Coquimbo</t>
  </si>
  <si>
    <t>U. Espanola</t>
  </si>
  <si>
    <t>U. Catolica-Mushuc Runa</t>
  </si>
  <si>
    <t>U. Catolica</t>
  </si>
  <si>
    <t>Mushuc Runa</t>
  </si>
  <si>
    <t>Oklahoma City Energy-Tacoma Defiance</t>
  </si>
  <si>
    <t>Oklahoma City Energy</t>
  </si>
  <si>
    <t>Tacoma Defiance</t>
  </si>
  <si>
    <t>Colombia</t>
  </si>
  <si>
    <t>Liga Aguila</t>
  </si>
  <si>
    <t>Huila-Jaguares de Cordoba</t>
  </si>
  <si>
    <t>Huila</t>
  </si>
  <si>
    <t>Jaguares de Cordoba</t>
  </si>
  <si>
    <t>Nicaragua</t>
  </si>
  <si>
    <t>Liga Primera</t>
  </si>
  <si>
    <t>Ferretti-Ocotal</t>
  </si>
  <si>
    <t>Ferretti</t>
  </si>
  <si>
    <t>Ocotal</t>
  </si>
  <si>
    <t>Peru</t>
  </si>
  <si>
    <t>Liga 1</t>
  </si>
  <si>
    <t>FBC Melgar-Sport Huancayo</t>
  </si>
  <si>
    <t>FBC Melgar</t>
  </si>
  <si>
    <t>Sport Huancayo</t>
  </si>
  <si>
    <t>Real Salt Lake-Portland Timbers</t>
  </si>
  <si>
    <t>Real Salt Lake</t>
  </si>
  <si>
    <t>Portland Timbers</t>
  </si>
  <si>
    <t>Costa Rica</t>
  </si>
  <si>
    <t>Herediano-San Carlos</t>
  </si>
  <si>
    <t>Herediano</t>
  </si>
  <si>
    <t>San Carlos</t>
  </si>
  <si>
    <t>Necaxa-Queretaro</t>
  </si>
  <si>
    <t>Necaxa</t>
  </si>
  <si>
    <t>Queretaro</t>
  </si>
  <si>
    <t>San Jose Earthquakes-Cincinnati</t>
  </si>
  <si>
    <t>San Jose Earthquakes</t>
  </si>
  <si>
    <t>Cincinnati</t>
  </si>
  <si>
    <t>Reno-Tulsa Roughnecks</t>
  </si>
  <si>
    <t>Reno</t>
  </si>
  <si>
    <t>Tulsa Roughnecks</t>
  </si>
  <si>
    <t>Orange County SC-Phoenix Rising</t>
  </si>
  <si>
    <t>Orange County SC</t>
  </si>
  <si>
    <t>Phoenix Rising</t>
  </si>
  <si>
    <t>LA Galaxy 2-Austin Bold</t>
  </si>
  <si>
    <t>LA Galaxy 2</t>
  </si>
  <si>
    <t>Austin Bold</t>
  </si>
  <si>
    <t>Club Tijuana-Puebla</t>
  </si>
  <si>
    <t>Club Tijuana</t>
  </si>
  <si>
    <t>Puebla</t>
  </si>
  <si>
    <t>Los Angeles FC-Chicago Fire</t>
  </si>
  <si>
    <t>Los Angeles FC</t>
  </si>
  <si>
    <t>Chicago Fire</t>
  </si>
  <si>
    <t>Las Vegas Lights-Sacramento Republic</t>
  </si>
  <si>
    <t>Las Vegas Lights</t>
  </si>
  <si>
    <t>Sacramento Republic</t>
  </si>
  <si>
    <t>Australia</t>
  </si>
  <si>
    <t>NPL Tasmania</t>
  </si>
  <si>
    <t>South Hobart-Olympia Warriors</t>
  </si>
  <si>
    <t>South Hobart</t>
  </si>
  <si>
    <t>Olympia Warriors</t>
  </si>
  <si>
    <t>Northern NSW</t>
  </si>
  <si>
    <t>Newcastle Jets U21-Valentine</t>
  </si>
  <si>
    <t>Newcastle Jets U21</t>
  </si>
  <si>
    <t>Valentine</t>
  </si>
  <si>
    <t>Maitland-Lambton J.</t>
  </si>
  <si>
    <t>Maitland</t>
  </si>
  <si>
    <t>Lambton J.</t>
  </si>
  <si>
    <t>Capital Territory</t>
  </si>
  <si>
    <t>Gungahlin-Monaro Panthers</t>
  </si>
  <si>
    <t>Gungahlin</t>
  </si>
  <si>
    <t>Monaro Panthers</t>
  </si>
  <si>
    <t>Canberra FC-Belconnen United</t>
  </si>
  <si>
    <t>Canberra FC</t>
  </si>
  <si>
    <t>Belconnen United</t>
  </si>
  <si>
    <t>Tuggeranong Utd-Canberra Olympic</t>
  </si>
  <si>
    <t>Tuggeranong Utd</t>
  </si>
  <si>
    <t>Canberra Olympic</t>
  </si>
  <si>
    <t>NPL NSW</t>
  </si>
  <si>
    <t>Wollongong Wolves-Blacktown City</t>
  </si>
  <si>
    <t>Wollongong Wolves</t>
  </si>
  <si>
    <t>Blacktown City</t>
  </si>
  <si>
    <t>Japan</t>
  </si>
  <si>
    <t>J-League Division 2</t>
  </si>
  <si>
    <t>Yokohama-Kyoto</t>
  </si>
  <si>
    <t>Yokohama</t>
  </si>
  <si>
    <t>Kyoto</t>
  </si>
  <si>
    <t>Kofu-Chiba</t>
  </si>
  <si>
    <t>Kofu</t>
  </si>
  <si>
    <t>Chiba</t>
  </si>
  <si>
    <t>Tokushima-Tochigi</t>
  </si>
  <si>
    <t>Tokushima</t>
  </si>
  <si>
    <t>Tochigi</t>
  </si>
  <si>
    <t>NPL Queensland</t>
  </si>
  <si>
    <t>Moreton Bay Utd-Sunshine Coast</t>
  </si>
  <si>
    <t>Moreton Bay Utd</t>
  </si>
  <si>
    <t>Sunshine Coast</t>
  </si>
  <si>
    <t>NPL Victoria</t>
  </si>
  <si>
    <t>South Melbourne-Oakleigh Cannons</t>
  </si>
  <si>
    <t>South Melbourne</t>
  </si>
  <si>
    <t>Oakleigh Cannons</t>
  </si>
  <si>
    <t>Verdy-V Varen Nagasaki</t>
  </si>
  <si>
    <t>Verdy</t>
  </si>
  <si>
    <t>V Varen Nagasaki</t>
  </si>
  <si>
    <t>Machida-Mito</t>
  </si>
  <si>
    <t>Machida</t>
  </si>
  <si>
    <t>Mito</t>
  </si>
  <si>
    <t>South Korea</t>
  </si>
  <si>
    <t>K League 2</t>
  </si>
  <si>
    <t>Daejeon-Busan</t>
  </si>
  <si>
    <t>Daejeon</t>
  </si>
  <si>
    <t>Busan</t>
  </si>
  <si>
    <t>Bucheon FC 1995-Anyang</t>
  </si>
  <si>
    <t>Bucheon FC 1995</t>
  </si>
  <si>
    <t>Anyang</t>
  </si>
  <si>
    <t>Rockdale City Suns-Manly Utd</t>
  </si>
  <si>
    <t>Rockdale City Suns</t>
  </si>
  <si>
    <t>Manly Utd</t>
  </si>
  <si>
    <t>Hong Kong</t>
  </si>
  <si>
    <t>Premier League</t>
  </si>
  <si>
    <t>Yuen Long-Eastern AA</t>
  </si>
  <si>
    <t>Yuen Long</t>
  </si>
  <si>
    <t>Eastern AA</t>
  </si>
  <si>
    <t>Sydney Utd-Hakoah Sydney</t>
  </si>
  <si>
    <t>Sydney Utd</t>
  </si>
  <si>
    <t>Hakoah Sydney</t>
  </si>
  <si>
    <t>NPL Western Australia</t>
  </si>
  <si>
    <t>Perth Glory U21-Rockingham City</t>
  </si>
  <si>
    <t>Perth Glory U21</t>
  </si>
  <si>
    <t>Rockingham City</t>
  </si>
  <si>
    <t>China</t>
  </si>
  <si>
    <t>Yi League</t>
  </si>
  <si>
    <t>Hebei Elite-Jiangsu Yancheng</t>
  </si>
  <si>
    <t>Hebei Elite</t>
  </si>
  <si>
    <t>Jiangsu Yancheng</t>
  </si>
  <si>
    <t>Montedio Yamagata-Okayama</t>
  </si>
  <si>
    <t>Montedio Yamagata</t>
  </si>
  <si>
    <t>Okayama</t>
  </si>
  <si>
    <t>K League 1</t>
  </si>
  <si>
    <t>Suwon Bluewings-Seoul</t>
  </si>
  <si>
    <t>Suwon Bluewings</t>
  </si>
  <si>
    <t>Seoul</t>
  </si>
  <si>
    <t>Gangwon-Incheon</t>
  </si>
  <si>
    <t>Gangwon</t>
  </si>
  <si>
    <t>Incheon</t>
  </si>
  <si>
    <t>Jia League</t>
  </si>
  <si>
    <t>Guizhou Zhicheng-Zhejiang Greentown</t>
  </si>
  <si>
    <t>Guizhou Zhicheng</t>
  </si>
  <si>
    <t>Zhejiang Greentown</t>
  </si>
  <si>
    <t>Super League</t>
  </si>
  <si>
    <t>Beijing Renhe-Henan Jianye</t>
  </si>
  <si>
    <t>Beijing Renhe</t>
  </si>
  <si>
    <t>Henan Jianye</t>
  </si>
  <si>
    <t>Brisbane Premier League</t>
  </si>
  <si>
    <t>Brisbane K.-Albany Creek</t>
  </si>
  <si>
    <t>Brisbane K.</t>
  </si>
  <si>
    <t>Albany Creek</t>
  </si>
  <si>
    <t>Czech Republic</t>
  </si>
  <si>
    <t>Olomoucky KP</t>
  </si>
  <si>
    <t>Cernovir-Medlov</t>
  </si>
  <si>
    <t>Cernovir</t>
  </si>
  <si>
    <t>Medlov</t>
  </si>
  <si>
    <t>Indonesia</t>
  </si>
  <si>
    <t>Piala Indonesia</t>
  </si>
  <si>
    <t>Persija Jakarta-Bali United</t>
  </si>
  <si>
    <t>Persija Jakarta</t>
  </si>
  <si>
    <t>Bali United</t>
  </si>
  <si>
    <t>Romania</t>
  </si>
  <si>
    <t>Superliga Women</t>
  </si>
  <si>
    <t>Fairplay Bucuresti W-Universitatea Galati W</t>
  </si>
  <si>
    <t>Fairplay Bucuresti W</t>
  </si>
  <si>
    <t>Universitatea Galati W</t>
  </si>
  <si>
    <t>Baia Mare W-Universitatea Alexandria W</t>
  </si>
  <si>
    <t>Baia Mare W</t>
  </si>
  <si>
    <t>Universitatea Alexandria W</t>
  </si>
  <si>
    <t>Russia</t>
  </si>
  <si>
    <t>PFL - Ural-Povolzhye</t>
  </si>
  <si>
    <t>Ural 2-Chelyabinsk</t>
  </si>
  <si>
    <t>Ural 2</t>
  </si>
  <si>
    <t>Chelyabinsk</t>
  </si>
  <si>
    <t>Suwon City-Seoul E.</t>
  </si>
  <si>
    <t>Suwon City</t>
  </si>
  <si>
    <t>Seoul E.</t>
  </si>
  <si>
    <t>Division A</t>
  </si>
  <si>
    <t>Admira Prague-Tachov</t>
  </si>
  <si>
    <t>Admira Prague</t>
  </si>
  <si>
    <t>Tachov</t>
  </si>
  <si>
    <t>Division E</t>
  </si>
  <si>
    <t>Havirov-Vsetin</t>
  </si>
  <si>
    <t>Havirov</t>
  </si>
  <si>
    <t>Vsetin</t>
  </si>
  <si>
    <t>Slavicin-HFK Olomouc</t>
  </si>
  <si>
    <t>Slavicin</t>
  </si>
  <si>
    <t>HFK Olomouc</t>
  </si>
  <si>
    <t>Austria</t>
  </si>
  <si>
    <t>2. Liga</t>
  </si>
  <si>
    <t>BW Linz-FC Juniors</t>
  </si>
  <si>
    <t>BW Linz</t>
  </si>
  <si>
    <t>FC Juniors</t>
  </si>
  <si>
    <t>Cambodia</t>
  </si>
  <si>
    <t>C-League</t>
  </si>
  <si>
    <t>Asia Euro United-Electricite Du Cambodge</t>
  </si>
  <si>
    <t>Asia Euro United</t>
  </si>
  <si>
    <t>Electricite Du Cambodge</t>
  </si>
  <si>
    <t>Europe</t>
  </si>
  <si>
    <t>Euro U17 Women</t>
  </si>
  <si>
    <t>Austria U17 W-Netherlands U17 W</t>
  </si>
  <si>
    <t>Austria U17 W</t>
  </si>
  <si>
    <t>Netherlands U17 W</t>
  </si>
  <si>
    <t>PFL - East</t>
  </si>
  <si>
    <t>Sakhalin-Zenit Irkutsk</t>
  </si>
  <si>
    <t>Sakhalin</t>
  </si>
  <si>
    <t>Zenit Irkutsk</t>
  </si>
  <si>
    <t>Slovakia</t>
  </si>
  <si>
    <t>2. liga</t>
  </si>
  <si>
    <t>Petrzalka-Banska Bystrica</t>
  </si>
  <si>
    <t>Petrzalka</t>
  </si>
  <si>
    <t>Banska Bystrica</t>
  </si>
  <si>
    <t>Divison C Central</t>
  </si>
  <si>
    <t>L. Hradok-Podbrezova B</t>
  </si>
  <si>
    <t>L. Hradok</t>
  </si>
  <si>
    <t>Podbrezova B</t>
  </si>
  <si>
    <t>Divison C West</t>
  </si>
  <si>
    <t>Nitra B-Sala</t>
  </si>
  <si>
    <t>Nitra B</t>
  </si>
  <si>
    <t>Sala</t>
  </si>
  <si>
    <t>Germany</t>
  </si>
  <si>
    <t>Oberliga Hamburg</t>
  </si>
  <si>
    <t>HEBC Hamburg-Meiendorfer SV</t>
  </si>
  <si>
    <t>HEBC Hamburg</t>
  </si>
  <si>
    <t>Meiendorfer SV</t>
  </si>
  <si>
    <t>A-League</t>
  </si>
  <si>
    <t>Adelaide United-Melbourne City</t>
  </si>
  <si>
    <t>Adelaide United</t>
  </si>
  <si>
    <t>Melbourne City</t>
  </si>
  <si>
    <t>Youth League</t>
  </si>
  <si>
    <t>Jihlava U21-Ceske Budejovice U21</t>
  </si>
  <si>
    <t>Jihlava U21</t>
  </si>
  <si>
    <t>Ceske Budejovice U21</t>
  </si>
  <si>
    <t>Teplice U21-Zlin U21</t>
  </si>
  <si>
    <t>Teplice U21</t>
  </si>
  <si>
    <t>Zlin U21</t>
  </si>
  <si>
    <t>Oberliga Bremen</t>
  </si>
  <si>
    <t>Geestemunde-BTS Neustadt</t>
  </si>
  <si>
    <t>Geestemunde</t>
  </si>
  <si>
    <t>BTS Neustadt</t>
  </si>
  <si>
    <t>Gifu-Ryukyu</t>
  </si>
  <si>
    <t>Gifu</t>
  </si>
  <si>
    <t>Ryukyu</t>
  </si>
  <si>
    <t>Kazakhstan</t>
  </si>
  <si>
    <t>Okzhetpes-Shakhtar Karagandy</t>
  </si>
  <si>
    <t>Okzhetpes</t>
  </si>
  <si>
    <t>Shakhtar Karagandy</t>
  </si>
  <si>
    <t>Poland</t>
  </si>
  <si>
    <t>III Liga - Group II 2018/2019</t>
  </si>
  <si>
    <t>B. Gdynia-Stezyca</t>
  </si>
  <si>
    <t>B. Gdynia</t>
  </si>
  <si>
    <t>Stezyca</t>
  </si>
  <si>
    <t>Spain</t>
  </si>
  <si>
    <t>Tercera Division - Group 13</t>
  </si>
  <si>
    <t>Mazarron CF-Cartagena B</t>
  </si>
  <si>
    <t>Mazarron CF</t>
  </si>
  <si>
    <t>Cartagena B</t>
  </si>
  <si>
    <t>Tercera Division - Group 14</t>
  </si>
  <si>
    <t>Montijo-CD Calamonte</t>
  </si>
  <si>
    <t>Montijo</t>
  </si>
  <si>
    <t>CD Calamonte</t>
  </si>
  <si>
    <t>III Liga - Group I 2018/2019</t>
  </si>
  <si>
    <t>Pelikan-W. Mazowieckie</t>
  </si>
  <si>
    <t>Pelikan</t>
  </si>
  <si>
    <t>W. Mazowieckie</t>
  </si>
  <si>
    <t>Tercera Division - Group 4</t>
  </si>
  <si>
    <t>Santuxu-Somorrostro</t>
  </si>
  <si>
    <t>Santuxu</t>
  </si>
  <si>
    <t>Somorrostro</t>
  </si>
  <si>
    <t>Brisbane U21-Olympic FC</t>
  </si>
  <si>
    <t>Brisbane U21</t>
  </si>
  <si>
    <t>Olympic FC</t>
  </si>
  <si>
    <t>Dreams-Lee Man Warriors</t>
  </si>
  <si>
    <t>Dreams</t>
  </si>
  <si>
    <t>Lee Man Warriors</t>
  </si>
  <si>
    <t>Myanmar</t>
  </si>
  <si>
    <t>National League 2019</t>
  </si>
  <si>
    <t>Rakhine United-Yadanarbon</t>
  </si>
  <si>
    <t>Rakhine United</t>
  </si>
  <si>
    <t>Yadanarbon</t>
  </si>
  <si>
    <t>Southern Myanmar-Shan United</t>
  </si>
  <si>
    <t>Southern Myanmar</t>
  </si>
  <si>
    <t>Shan United</t>
  </si>
  <si>
    <t>Zwekapin United-Ayeyawady</t>
  </si>
  <si>
    <t>Zwekapin United</t>
  </si>
  <si>
    <t>Ayeyawady</t>
  </si>
  <si>
    <t>Singapore</t>
  </si>
  <si>
    <t>Albirex Niigata-Geylang</t>
  </si>
  <si>
    <t>Albirex Niigata</t>
  </si>
  <si>
    <t>Geylang</t>
  </si>
  <si>
    <t>Tampines-Hougang</t>
  </si>
  <si>
    <t>Tampines</t>
  </si>
  <si>
    <t>Hougang</t>
  </si>
  <si>
    <t>Segunda Division B - Group 1</t>
  </si>
  <si>
    <t>Valladolid B-Salmantino</t>
  </si>
  <si>
    <t>Valladolid B</t>
  </si>
  <si>
    <t>Salmantino</t>
  </si>
  <si>
    <t>Segunda Division B - Group 4</t>
  </si>
  <si>
    <t>Sevilla FC B-Villanovense</t>
  </si>
  <si>
    <t>Sevilla FC B</t>
  </si>
  <si>
    <t>Villanovense</t>
  </si>
  <si>
    <t>Almeria B-UD Ibiza Eivissa</t>
  </si>
  <si>
    <t>Almeria B</t>
  </si>
  <si>
    <t>UD Ibiza Eivissa</t>
  </si>
  <si>
    <t>La Union-Yeclano</t>
  </si>
  <si>
    <t>La Union</t>
  </si>
  <si>
    <t>Yeclano</t>
  </si>
  <si>
    <t>Minerva-Huercal Overa</t>
  </si>
  <si>
    <t>Minerva</t>
  </si>
  <si>
    <t>Huercal Overa</t>
  </si>
  <si>
    <t>Tercera Division - Group 18</t>
  </si>
  <si>
    <t>Tarancon-Puertollano C.F.</t>
  </si>
  <si>
    <t>Tarancon</t>
  </si>
  <si>
    <t>Puertollano C.F.</t>
  </si>
  <si>
    <t>Portugalete-Sestao</t>
  </si>
  <si>
    <t>Portugalete</t>
  </si>
  <si>
    <t>Sestao</t>
  </si>
  <si>
    <t>Basconia-Alaves B</t>
  </si>
  <si>
    <t>Basconia</t>
  </si>
  <si>
    <t>Alaves B</t>
  </si>
  <si>
    <t>Tercera Division - Group 7</t>
  </si>
  <si>
    <t>Carabanchel-Trival Valderas</t>
  </si>
  <si>
    <t>Carabanchel</t>
  </si>
  <si>
    <t>Trival Valderas</t>
  </si>
  <si>
    <t>Tercera Division - Group 3</t>
  </si>
  <si>
    <t>Siete Villas-Santander B</t>
  </si>
  <si>
    <t>Siete Villas</t>
  </si>
  <si>
    <t>Santander B</t>
  </si>
  <si>
    <t>Tercera Division - Group 5</t>
  </si>
  <si>
    <t>FE Grama-Terrassa</t>
  </si>
  <si>
    <t>FE Grama</t>
  </si>
  <si>
    <t>Terrassa</t>
  </si>
  <si>
    <t>Andorra</t>
  </si>
  <si>
    <t>Primera DivisiÃ³</t>
  </si>
  <si>
    <t>Ordino-Lusitanos</t>
  </si>
  <si>
    <t>Ordino</t>
  </si>
  <si>
    <t>Lusitanos</t>
  </si>
  <si>
    <t>Denmark</t>
  </si>
  <si>
    <t>Superliga</t>
  </si>
  <si>
    <t>Aalborg-Aarhus</t>
  </si>
  <si>
    <t>Aalborg</t>
  </si>
  <si>
    <t>Aarhus</t>
  </si>
  <si>
    <t>Italy</t>
  </si>
  <si>
    <t>Primavera 1 2018/2019</t>
  </si>
  <si>
    <t>AS Roma U19-Cagliari U19</t>
  </si>
  <si>
    <t>AS Roma U19</t>
  </si>
  <si>
    <t>Cagliari U19</t>
  </si>
  <si>
    <t>Lithuania</t>
  </si>
  <si>
    <t>I Lyga</t>
  </si>
  <si>
    <t>Stumbras 2-Riteriai 2</t>
  </si>
  <si>
    <t>Stumbras 2</t>
  </si>
  <si>
    <t>Riteriai 2</t>
  </si>
  <si>
    <t>Lech Poznan 2-Chemik Bydgoszcz</t>
  </si>
  <si>
    <t>Lech Poznan 2</t>
  </si>
  <si>
    <t>Chemik Bydgoszcz</t>
  </si>
  <si>
    <t>Liga 2</t>
  </si>
  <si>
    <t>Poli Timisoara-U. Cluj</t>
  </si>
  <si>
    <t>Poli Timisoara</t>
  </si>
  <si>
    <t>U. Cluj</t>
  </si>
  <si>
    <t>FK Rostov U21-Krasnodar U21</t>
  </si>
  <si>
    <t>FK Rostov U21</t>
  </si>
  <si>
    <t>Krasnodar U21</t>
  </si>
  <si>
    <t>LaLiga</t>
  </si>
  <si>
    <t>Getafe-Girona</t>
  </si>
  <si>
    <t>Getafe</t>
  </si>
  <si>
    <t>Girona</t>
  </si>
  <si>
    <t>LaLiga2</t>
  </si>
  <si>
    <t>Lugo-Almeria</t>
  </si>
  <si>
    <t>Lugo</t>
  </si>
  <si>
    <t>Almeria</t>
  </si>
  <si>
    <t>Las Palmas B-Pontevedra</t>
  </si>
  <si>
    <t>Las Palmas B</t>
  </si>
  <si>
    <t>Pontevedra</t>
  </si>
  <si>
    <t>Atl. Madrid B-Rapido de Bouzas</t>
  </si>
  <si>
    <t>Atl. Madrid B</t>
  </si>
  <si>
    <t>Rapido de Bouzas</t>
  </si>
  <si>
    <t>Internacional de Madrid-Burgos</t>
  </si>
  <si>
    <t>Internacional de Madrid</t>
  </si>
  <si>
    <t>Burgos</t>
  </si>
  <si>
    <t>Celta Vigo B-Ponferradina</t>
  </si>
  <si>
    <t>Celta Vigo B</t>
  </si>
  <si>
    <t>Ponferradina</t>
  </si>
  <si>
    <t>Fuenlabrada-Union Adarve</t>
  </si>
  <si>
    <t>Fuenlabrada</t>
  </si>
  <si>
    <t>Union Adarve</t>
  </si>
  <si>
    <t>Segunda Division B - Group 2</t>
  </si>
  <si>
    <t>Gijon B-Tudelano</t>
  </si>
  <si>
    <t>Gijon B</t>
  </si>
  <si>
    <t>Tudelano</t>
  </si>
  <si>
    <t>Segunda Division B - Group 3</t>
  </si>
  <si>
    <t>Cornella-Espanyol B</t>
  </si>
  <si>
    <t>Cornella</t>
  </si>
  <si>
    <t>Espanyol B</t>
  </si>
  <si>
    <t>Badalona-Baleares</t>
  </si>
  <si>
    <t>Badalona</t>
  </si>
  <si>
    <t>Baleares</t>
  </si>
  <si>
    <t>UCAM Murcia-San Fernando</t>
  </si>
  <si>
    <t>UCAM Murcia</t>
  </si>
  <si>
    <t>San Fernando</t>
  </si>
  <si>
    <t>Jumilla-El Ejido</t>
  </si>
  <si>
    <t>Jumilla</t>
  </si>
  <si>
    <t>El Ejido</t>
  </si>
  <si>
    <t>Melilla-CD Badajoz</t>
  </si>
  <si>
    <t>Melilla</t>
  </si>
  <si>
    <t>CD Badajoz</t>
  </si>
  <si>
    <t>Tercera Division - Group 2</t>
  </si>
  <si>
    <t>Covadonga-Tuilla</t>
  </si>
  <si>
    <t>Covadonga</t>
  </si>
  <si>
    <t>Tuilla</t>
  </si>
  <si>
    <t>Tercera Division - Group 6</t>
  </si>
  <si>
    <t>Novelda CF-Paterna</t>
  </si>
  <si>
    <t>Novelda CF</t>
  </si>
  <si>
    <t>Paterna</t>
  </si>
  <si>
    <t>Vietnam</t>
  </si>
  <si>
    <t>V.League 1</t>
  </si>
  <si>
    <t>Gia Lai-Nam Dinh</t>
  </si>
  <si>
    <t>Gia Lai</t>
  </si>
  <si>
    <t>Nam Dinh</t>
  </si>
  <si>
    <t>Binh Duong-Ha Noi FC</t>
  </si>
  <si>
    <t>Binh Duong</t>
  </si>
  <si>
    <t>Ha Noi FC</t>
  </si>
  <si>
    <t>Da Nang-Than Quang Ninh</t>
  </si>
  <si>
    <t>Da Nang</t>
  </si>
  <si>
    <t>Than Quang Ninh</t>
  </si>
  <si>
    <t>Portugal</t>
  </si>
  <si>
    <t>Segunda Liga</t>
  </si>
  <si>
    <t>Ferreira-Mafra</t>
  </si>
  <si>
    <t>Ferreira</t>
  </si>
  <si>
    <t>Mafra</t>
  </si>
  <si>
    <t>Benfica B-FC Porto B</t>
  </si>
  <si>
    <t>Benfica B</t>
  </si>
  <si>
    <t>FC Porto B</t>
  </si>
  <si>
    <t>First League Women</t>
  </si>
  <si>
    <t>Plzen W-Dukla Prague W</t>
  </si>
  <si>
    <t>Plzen W</t>
  </si>
  <si>
    <t>Dukla Prague W</t>
  </si>
  <si>
    <t>Empoli-Fiorentina</t>
  </si>
  <si>
    <t>Empoli</t>
  </si>
  <si>
    <t>Fiorentina</t>
  </si>
  <si>
    <t>Belarus</t>
  </si>
  <si>
    <t>Vysshaya Liga</t>
  </si>
  <si>
    <t>Energetik BGU-Slavia Mozyr</t>
  </si>
  <si>
    <t>Energetik BGU</t>
  </si>
  <si>
    <t>Slavia Mozyr</t>
  </si>
  <si>
    <t>NagaWorld-Phnom Penh Crown</t>
  </si>
  <si>
    <t>NagaWorld</t>
  </si>
  <si>
    <t>Phnom Penh Crown</t>
  </si>
  <si>
    <t>Croatia</t>
  </si>
  <si>
    <t>2. HNL 2018/2019</t>
  </si>
  <si>
    <t>NK Dinamo Zagreb 2-Zadar</t>
  </si>
  <si>
    <t>NK Dinamo Zagreb 2</t>
  </si>
  <si>
    <t>Zadar</t>
  </si>
  <si>
    <t>Hradec Kralove U21-Brno U21</t>
  </si>
  <si>
    <t>Hradec Kralove U21</t>
  </si>
  <si>
    <t>Brno U21</t>
  </si>
  <si>
    <t>3F Ligaen Women</t>
  </si>
  <si>
    <t>Naesby W-Farum BK W</t>
  </si>
  <si>
    <t>Naesby W</t>
  </si>
  <si>
    <t>Farum BK W</t>
  </si>
  <si>
    <t>Aalborg W-Vildbjerg W</t>
  </si>
  <si>
    <t>Aalborg W</t>
  </si>
  <si>
    <t>Vildbjerg W</t>
  </si>
  <si>
    <t>Bulgaria U17 W-Portugal U17 W</t>
  </si>
  <si>
    <t>Bulgaria U17 W</t>
  </si>
  <si>
    <t>Portugal U17 W</t>
  </si>
  <si>
    <t>England U17 W-Germany U17 W</t>
  </si>
  <si>
    <t>England U17 W</t>
  </si>
  <si>
    <t>Germany U17 W</t>
  </si>
  <si>
    <t>3. Liga</t>
  </si>
  <si>
    <t>Uerdingen-Energie Cottbus</t>
  </si>
  <si>
    <t>Uerdingen</t>
  </si>
  <si>
    <t>Energie Cottbus</t>
  </si>
  <si>
    <t>Junioren Bundesliga North</t>
  </si>
  <si>
    <t>Osnabruck U19-Jena U19</t>
  </si>
  <si>
    <t>Osnabruck U19</t>
  </si>
  <si>
    <t>Jena U19</t>
  </si>
  <si>
    <t>Union Berlin U19-St. Pauli U19</t>
  </si>
  <si>
    <t>Union Berlin U19</t>
  </si>
  <si>
    <t>St. Pauli U19</t>
  </si>
  <si>
    <t>TSV Havelse U19-Wolfsburg U19</t>
  </si>
  <si>
    <t>TSV Havelse U19</t>
  </si>
  <si>
    <t>Wolfsburg U19</t>
  </si>
  <si>
    <t>Hertha U19-Magdeburg U19</t>
  </si>
  <si>
    <t>Hertha U19</t>
  </si>
  <si>
    <t>Magdeburg U19</t>
  </si>
  <si>
    <t>RB Leipzig U19-Niendorfer TSV U19</t>
  </si>
  <si>
    <t>RB Leipzig U19</t>
  </si>
  <si>
    <t>Niendorfer TSV U19</t>
  </si>
  <si>
    <t>Hamburger SV U19-Bremen U19</t>
  </si>
  <si>
    <t>Hamburger SV U19</t>
  </si>
  <si>
    <t>Bremen U19</t>
  </si>
  <si>
    <t>Junioren Bundesliga South</t>
  </si>
  <si>
    <t>Mainz U19-Hoffenheim U19</t>
  </si>
  <si>
    <t>Mainz U19</t>
  </si>
  <si>
    <t>Hoffenheim U19</t>
  </si>
  <si>
    <t>Stuttgart U19-Nurnberg U19</t>
  </si>
  <si>
    <t>Stuttgart U19</t>
  </si>
  <si>
    <t>Nurnberg U19</t>
  </si>
  <si>
    <t>Stuttgarter Kickers U19-Freiburg U19</t>
  </si>
  <si>
    <t>Stuttgarter Kickers U19</t>
  </si>
  <si>
    <t>Freiburg U19</t>
  </si>
  <si>
    <t>Augsburg U19-Kaiserslautern U19</t>
  </si>
  <si>
    <t>Augsburg U19</t>
  </si>
  <si>
    <t>Kaiserslautern U19</t>
  </si>
  <si>
    <t>Heidenheim U19-FSV Frankfurt U19</t>
  </si>
  <si>
    <t>Heidenheim U19</t>
  </si>
  <si>
    <t>FSV Frankfurt U19</t>
  </si>
  <si>
    <t>Karlsruher U19-Ingolstadt U19</t>
  </si>
  <si>
    <t>Karlsruher U19</t>
  </si>
  <si>
    <t>Ingolstadt U19</t>
  </si>
  <si>
    <t>Eintracht Frankfurt U19-Bayern U19</t>
  </si>
  <si>
    <t>Eintracht Frankfurt U19</t>
  </si>
  <si>
    <t>Bayern U19</t>
  </si>
  <si>
    <t>Junioren Bundesliga West</t>
  </si>
  <si>
    <t>Oberhausen U19-RW Essen U19</t>
  </si>
  <si>
    <t>Oberhausen U19</t>
  </si>
  <si>
    <t>RW Essen U19</t>
  </si>
  <si>
    <t>Alemannia Aachen U19-Dortmund U19</t>
  </si>
  <si>
    <t>Alemannia Aachen U19</t>
  </si>
  <si>
    <t>Dortmund U19</t>
  </si>
  <si>
    <t>Dusseldorf U19-Koln U19</t>
  </si>
  <si>
    <t>Dusseldorf U19</t>
  </si>
  <si>
    <t>Koln U19</t>
  </si>
  <si>
    <t>Leverkusen U19-Rodinghausen U19</t>
  </si>
  <si>
    <t>Leverkusen U19</t>
  </si>
  <si>
    <t>Rodinghausen U19</t>
  </si>
  <si>
    <t>Preussen Munster U19-Bochum U19</t>
  </si>
  <si>
    <t>Preussen Munster U19</t>
  </si>
  <si>
    <t>Bochum U19</t>
  </si>
  <si>
    <t>Schalke U19-Paderborn U19</t>
  </si>
  <si>
    <t>Schalke U19</t>
  </si>
  <si>
    <t>Paderborn U19</t>
  </si>
  <si>
    <t>Werder Bremen III-Habenhauser</t>
  </si>
  <si>
    <t>Werder Bremen III</t>
  </si>
  <si>
    <t>Habenhauser</t>
  </si>
  <si>
    <t>Zhetysu Taldykorgan-Taraz</t>
  </si>
  <si>
    <t>Zhetysu Taldykorgan</t>
  </si>
  <si>
    <t>Taraz</t>
  </si>
  <si>
    <t>Ordabasy-Atyrau</t>
  </si>
  <si>
    <t>Ordabasy</t>
  </si>
  <si>
    <t>Atyrau</t>
  </si>
  <si>
    <t>Kenya</t>
  </si>
  <si>
    <t>Posta Rangers-Bandari</t>
  </si>
  <si>
    <t>Posta Rangers</t>
  </si>
  <si>
    <t>Bandari</t>
  </si>
  <si>
    <t>Leopards-Mathare Utd.</t>
  </si>
  <si>
    <t>Leopards</t>
  </si>
  <si>
    <t>Mathare Utd.</t>
  </si>
  <si>
    <t>Norway</t>
  </si>
  <si>
    <t>Division 2 - Group 2</t>
  </si>
  <si>
    <t>Mjolner-Asane</t>
  </si>
  <si>
    <t>Mjolner</t>
  </si>
  <si>
    <t>Asane</t>
  </si>
  <si>
    <t>Division 3 - Group 3 2019</t>
  </si>
  <si>
    <t>Staal Jorpeland-Pors Grenland</t>
  </si>
  <si>
    <t>Staal Jorpeland</t>
  </si>
  <si>
    <t>Pors Grenland</t>
  </si>
  <si>
    <t>Storm BK-Bryne 2</t>
  </si>
  <si>
    <t>Storm BK</t>
  </si>
  <si>
    <t>Bryne 2</t>
  </si>
  <si>
    <t>Division 3 - Group 6 2019</t>
  </si>
  <si>
    <t>Skjervoy-Junkeren</t>
  </si>
  <si>
    <t>Skjervoy</t>
  </si>
  <si>
    <t>Junkeren</t>
  </si>
  <si>
    <t>III Liga - Group III 2018/2019</t>
  </si>
  <si>
    <t>Zaglebie 2-Stilon Gorzow</t>
  </si>
  <si>
    <t>Zaglebie 2</t>
  </si>
  <si>
    <t>Stilon Gorzow</t>
  </si>
  <si>
    <t>Polish Cup Women</t>
  </si>
  <si>
    <t>Czarni Sosnowiec W-UKS SMS Lodz W</t>
  </si>
  <si>
    <t>Czarni Sosnowiec W</t>
  </si>
  <si>
    <t>UKS SMS Lodz W</t>
  </si>
  <si>
    <t>Zenit Izhevsk-Neftekhimik</t>
  </si>
  <si>
    <t>Zenit Izhevsk</t>
  </si>
  <si>
    <t>Neftekhimik</t>
  </si>
  <si>
    <t>Kamaz-Nosta</t>
  </si>
  <si>
    <t>Kamaz</t>
  </si>
  <si>
    <t>Nosta</t>
  </si>
  <si>
    <t>FC Zvezda Perm-Lada Togliatti</t>
  </si>
  <si>
    <t>FC Zvezda Perm</t>
  </si>
  <si>
    <t>Lada Togliatti</t>
  </si>
  <si>
    <t>PFL - West</t>
  </si>
  <si>
    <t>Chertanovo M. 2-Kolomna</t>
  </si>
  <si>
    <t>Chertanovo M. 2</t>
  </si>
  <si>
    <t>Kolomna</t>
  </si>
  <si>
    <t>FK Krylya Sovetov Samara-Ufa</t>
  </si>
  <si>
    <t>FK Krylya Sovetov Samara</t>
  </si>
  <si>
    <t>Ufa</t>
  </si>
  <si>
    <t>Slovenia</t>
  </si>
  <si>
    <t>2. SNL</t>
  </si>
  <si>
    <t>Tabor Sezana-Dob</t>
  </si>
  <si>
    <t>Tabor Sezana</t>
  </si>
  <si>
    <t>Dob</t>
  </si>
  <si>
    <t>Primera Division Women</t>
  </si>
  <si>
    <t>Espanyol W-Huelva W</t>
  </si>
  <si>
    <t>Espanyol W</t>
  </si>
  <si>
    <t>Huelva W</t>
  </si>
  <si>
    <t>Malaga W-Rayo Vallecano W</t>
  </si>
  <si>
    <t>Malaga W</t>
  </si>
  <si>
    <t>Rayo Vallecano W</t>
  </si>
  <si>
    <t>EDF Logrono W-Albacete W</t>
  </si>
  <si>
    <t>EDF Logrono W</t>
  </si>
  <si>
    <t>Albacete W</t>
  </si>
  <si>
    <t>Madrid C. W-Athletic Bilbao W</t>
  </si>
  <si>
    <t>Madrid C. W</t>
  </si>
  <si>
    <t>Athletic Bilbao W</t>
  </si>
  <si>
    <t>Real Sociedad W-Atl. Madrid W</t>
  </si>
  <si>
    <t>Real Sociedad W</t>
  </si>
  <si>
    <t>Atl. Madrid W</t>
  </si>
  <si>
    <t>Granadilla Tenerife W-Barcelona W</t>
  </si>
  <si>
    <t>Granadilla Tenerife W</t>
  </si>
  <si>
    <t>Barcelona W</t>
  </si>
  <si>
    <t>Valencia W-Betis W</t>
  </si>
  <si>
    <t>Valencia W</t>
  </si>
  <si>
    <t>Betis W</t>
  </si>
  <si>
    <t>Sevilla FC W-Levante W</t>
  </si>
  <si>
    <t>Sevilla FC W</t>
  </si>
  <si>
    <t>Levante W</t>
  </si>
  <si>
    <t>Tercera Division - Group 12</t>
  </si>
  <si>
    <t>Tenerife B-La Cuadra</t>
  </si>
  <si>
    <t>Tenerife B</t>
  </si>
  <si>
    <t>La Cuadra</t>
  </si>
  <si>
    <t>CD Buzanada-Mensajero</t>
  </si>
  <si>
    <t>CD Buzanada</t>
  </si>
  <si>
    <t>Mensajero</t>
  </si>
  <si>
    <t>Sweden</t>
  </si>
  <si>
    <t>Allsvenskan Women</t>
  </si>
  <si>
    <t>Bunkeflo W-Eskilstuna United W</t>
  </si>
  <si>
    <t>Bunkeflo W</t>
  </si>
  <si>
    <t>Eskilstuna United W</t>
  </si>
  <si>
    <t>Elitettan Women 2019</t>
  </si>
  <si>
    <t>Umea W-Kvarnsvedens W</t>
  </si>
  <si>
    <t>Umea W</t>
  </si>
  <si>
    <t>Kvarnsvedens W</t>
  </si>
  <si>
    <t>Ukraine</t>
  </si>
  <si>
    <t>Olimpik Donetsk-Vorskla Poltava</t>
  </si>
  <si>
    <t>Olimpik Donetsk</t>
  </si>
  <si>
    <t>Vorskla Poltava</t>
  </si>
  <si>
    <t>Division 2</t>
  </si>
  <si>
    <t>Elana Torun-GKS Belchatow</t>
  </si>
  <si>
    <t>Elana Torun</t>
  </si>
  <si>
    <t>GKS Belchatow</t>
  </si>
  <si>
    <t>Slovacko W-Liberec W</t>
  </si>
  <si>
    <t>Slovacko W</t>
  </si>
  <si>
    <t>Liberec W</t>
  </si>
  <si>
    <t>England</t>
  </si>
  <si>
    <t>Championship</t>
  </si>
  <si>
    <t>Aston Villa-Norwich</t>
  </si>
  <si>
    <t>Aston Villa</t>
  </si>
  <si>
    <t>Norwich</t>
  </si>
  <si>
    <t>Brentford-Preston</t>
  </si>
  <si>
    <t>Brentford</t>
  </si>
  <si>
    <t>Preston</t>
  </si>
  <si>
    <t>Derby-West Brom</t>
  </si>
  <si>
    <t>Derby</t>
  </si>
  <si>
    <t>West Brom</t>
  </si>
  <si>
    <t>Hull-Bristol City</t>
  </si>
  <si>
    <t>Hull</t>
  </si>
  <si>
    <t>Bristol City</t>
  </si>
  <si>
    <t>Ipswich-Leeds</t>
  </si>
  <si>
    <t>Ipswich</t>
  </si>
  <si>
    <t>Leeds</t>
  </si>
  <si>
    <t>Nottingham-Bolton</t>
  </si>
  <si>
    <t>Nottingham</t>
  </si>
  <si>
    <t>Bolton</t>
  </si>
  <si>
    <t>Reading-Birmingham</t>
  </si>
  <si>
    <t>Reading</t>
  </si>
  <si>
    <t>Birmingham</t>
  </si>
  <si>
    <t>Rotherham-Middlesbrough</t>
  </si>
  <si>
    <t>Rotherham</t>
  </si>
  <si>
    <t>Middlesbrough</t>
  </si>
  <si>
    <t>Sheffield Wed-QPR</t>
  </si>
  <si>
    <t>Sheffield Wed</t>
  </si>
  <si>
    <t>QPR</t>
  </si>
  <si>
    <t>Stoke-Sheffield Utd</t>
  </si>
  <si>
    <t>Stoke</t>
  </si>
  <si>
    <t>Sheffield Utd</t>
  </si>
  <si>
    <t>Wigan-Millwall</t>
  </si>
  <si>
    <t>Wigan</t>
  </si>
  <si>
    <t>Millwall</t>
  </si>
  <si>
    <t>Blackburn-Swansea</t>
  </si>
  <si>
    <t>Blackburn</t>
  </si>
  <si>
    <t>Swansea</t>
  </si>
  <si>
    <t>2. Bundesliga</t>
  </si>
  <si>
    <t>Holstein Kiel-Duisburg</t>
  </si>
  <si>
    <t>Holstein Kiel</t>
  </si>
  <si>
    <t>Duisburg</t>
  </si>
  <si>
    <t>Regensburg-Aue</t>
  </si>
  <si>
    <t>Regensburg</t>
  </si>
  <si>
    <t>Aue</t>
  </si>
  <si>
    <t>Darmstadt-Union Berlin</t>
  </si>
  <si>
    <t>Darmstadt</t>
  </si>
  <si>
    <t>Union Berlin</t>
  </si>
  <si>
    <t>Bundesliga</t>
  </si>
  <si>
    <t>Schalke-Augsburg</t>
  </si>
  <si>
    <t>Schalke</t>
  </si>
  <si>
    <t>Augsburg</t>
  </si>
  <si>
    <t>Oberliga NOFV-Nord</t>
  </si>
  <si>
    <t>Neustrelitz-Torgelower Greif</t>
  </si>
  <si>
    <t>Neustrelitz</t>
  </si>
  <si>
    <t>Torgelower Greif</t>
  </si>
  <si>
    <t>Regionalliga Nordost</t>
  </si>
  <si>
    <t>Erfurt-Furstenwalde</t>
  </si>
  <si>
    <t>Erfurt</t>
  </si>
  <si>
    <t>Furstenwalde</t>
  </si>
  <si>
    <t>Berliner AK 07-Oberlausitz</t>
  </si>
  <si>
    <t>Berliner AK 07</t>
  </si>
  <si>
    <t>Oberlausitz</t>
  </si>
  <si>
    <t>Bautzen-Hertha Berlin II</t>
  </si>
  <si>
    <t>Bautzen</t>
  </si>
  <si>
    <t>Hertha Berlin II</t>
  </si>
  <si>
    <t>Netherlands</t>
  </si>
  <si>
    <t>Tweede Divisie 2018/2019</t>
  </si>
  <si>
    <t>AFC-Scheveningen</t>
  </si>
  <si>
    <t>AFC</t>
  </si>
  <si>
    <t>Scheveningen</t>
  </si>
  <si>
    <t>Dynamo Barnaul-Omsk</t>
  </si>
  <si>
    <t>Dynamo Barnaul</t>
  </si>
  <si>
    <t>Omsk</t>
  </si>
  <si>
    <t>Jiangsu Suning-Dalian Yifang F.C.</t>
  </si>
  <si>
    <t>Jiangsu Suning</t>
  </si>
  <si>
    <t>Dalian Yifang F.C.</t>
  </si>
  <si>
    <t>Shenzhen-Shanghai Shenhua</t>
  </si>
  <si>
    <t>Shenzhen</t>
  </si>
  <si>
    <t>Shanghai Shenhua</t>
  </si>
  <si>
    <t>Tianjin Tianhai-Chongqing Lifan</t>
  </si>
  <si>
    <t>Tianjin Tianhai</t>
  </si>
  <si>
    <t>Chongqing Lifan</t>
  </si>
  <si>
    <t>1st Division</t>
  </si>
  <si>
    <t>Hvidovre-Naestved</t>
  </si>
  <si>
    <t>Hvidovre</t>
  </si>
  <si>
    <t>Naestved</t>
  </si>
  <si>
    <t>Helsingor-F. Amager</t>
  </si>
  <si>
    <t>Helsingor</t>
  </si>
  <si>
    <t>F. Amager</t>
  </si>
  <si>
    <t>Lyngby-Koge</t>
  </si>
  <si>
    <t>Lyngby</t>
  </si>
  <si>
    <t>Koge</t>
  </si>
  <si>
    <t>Thisted FC-Nykobing</t>
  </si>
  <si>
    <t>Thisted FC</t>
  </si>
  <si>
    <t>Nykobing</t>
  </si>
  <si>
    <t>Viborg-Roskilde</t>
  </si>
  <si>
    <t>Viborg</t>
  </si>
  <si>
    <t>Roskilde</t>
  </si>
  <si>
    <t>Armenia</t>
  </si>
  <si>
    <t>Pyunik Yerevan-Shirak Gyumri</t>
  </si>
  <si>
    <t>Pyunik Yerevan</t>
  </si>
  <si>
    <t>Shirak Gyumri</t>
  </si>
  <si>
    <t>Pershaya Liga</t>
  </si>
  <si>
    <t>Naftan-Smolevichi</t>
  </si>
  <si>
    <t>Naftan</t>
  </si>
  <si>
    <t>Smolevichi</t>
  </si>
  <si>
    <t>Prazsky prebor</t>
  </si>
  <si>
    <t>Admira Prague B-Vrsovice</t>
  </si>
  <si>
    <t>Admira Prague B</t>
  </si>
  <si>
    <t>Vrsovice</t>
  </si>
  <si>
    <t>2nd Division - Promotion Group</t>
  </si>
  <si>
    <t>Ringkobing-AB Copenhagen</t>
  </si>
  <si>
    <t>Ringkobing</t>
  </si>
  <si>
    <t>AB Copenhagen</t>
  </si>
  <si>
    <t>Sonderjyske-Randers FC</t>
  </si>
  <si>
    <t>Sonderjyske</t>
  </si>
  <si>
    <t>Randers FC</t>
  </si>
  <si>
    <t>Estonia</t>
  </si>
  <si>
    <t>Meistriliiga</t>
  </si>
  <si>
    <t>Kalju-Levadia</t>
  </si>
  <si>
    <t>Kalju</t>
  </si>
  <si>
    <t>Levadia</t>
  </si>
  <si>
    <t>Ethiopia</t>
  </si>
  <si>
    <t>Mekelle 70 Enderta F.C.-Shire Endaselassie</t>
  </si>
  <si>
    <t>Mekelle 70 Enderta F.C.</t>
  </si>
  <si>
    <t>Shire Endaselassie</t>
  </si>
  <si>
    <t>Aalen-Braunschweig</t>
  </si>
  <si>
    <t>Aalen</t>
  </si>
  <si>
    <t>Braunschweig</t>
  </si>
  <si>
    <t>Bundesliga Women</t>
  </si>
  <si>
    <t>Werder Bremen W-Sand W</t>
  </si>
  <si>
    <t>Werder Bremen W</t>
  </si>
  <si>
    <t>Sand W</t>
  </si>
  <si>
    <t>Hoffenheim W-Wolfsburg W</t>
  </si>
  <si>
    <t>Hoffenheim W</t>
  </si>
  <si>
    <t>Wolfsburg W</t>
  </si>
  <si>
    <t>Potsdam W-Duisburg W</t>
  </si>
  <si>
    <t>Potsdam W</t>
  </si>
  <si>
    <t>Duisburg W</t>
  </si>
  <si>
    <t>Frankfurt W-Bayer Leverkusen W</t>
  </si>
  <si>
    <t>Frankfurt W</t>
  </si>
  <si>
    <t>Bayer Leverkusen W</t>
  </si>
  <si>
    <t>SGS Essen W-B. Monchengladbach W</t>
  </si>
  <si>
    <t>SGS Essen W</t>
  </si>
  <si>
    <t>B. Monchengladbach W</t>
  </si>
  <si>
    <t>Bayern Munich W-Freiburg W</t>
  </si>
  <si>
    <t>Bayern Munich W</t>
  </si>
  <si>
    <t>Freiburg W</t>
  </si>
  <si>
    <t>Niendorfer TSV-Teutonia Ottensen</t>
  </si>
  <si>
    <t>Niendorfer TSV</t>
  </si>
  <si>
    <t>Teutonia Ottensen</t>
  </si>
  <si>
    <t>Altona-Rugenbergen</t>
  </si>
  <si>
    <t>Altona</t>
  </si>
  <si>
    <t>Rugenbergen</t>
  </si>
  <si>
    <t>Oberliga Niedersachsen</t>
  </si>
  <si>
    <t>Eintracht Northeim-Gifhorn</t>
  </si>
  <si>
    <t>Eintracht Northeim</t>
  </si>
  <si>
    <t>Gifhorn</t>
  </si>
  <si>
    <t>Wismar-Blau Weiss Berlin</t>
  </si>
  <si>
    <t>Wismar</t>
  </si>
  <si>
    <t>Blau Weiss Berlin</t>
  </si>
  <si>
    <t>Hansa Rostock II-CFC Hertha</t>
  </si>
  <si>
    <t>Hansa Rostock II</t>
  </si>
  <si>
    <t>CFC Hertha</t>
  </si>
  <si>
    <t>Altludersdorf-Stendal</t>
  </si>
  <si>
    <t>Altludersdorf</t>
  </si>
  <si>
    <t>Stendal</t>
  </si>
  <si>
    <t>Oberliga NOFV- SÃ¼d</t>
  </si>
  <si>
    <t>Hohenstein Ernstthal-Chemie Leipzig</t>
  </si>
  <si>
    <t>Hohenstein Ernstthal</t>
  </si>
  <si>
    <t>Chemie Leipzig</t>
  </si>
  <si>
    <t>Oberliga Rheinland-Pfalz/Saar</t>
  </si>
  <si>
    <t>Pfeddersheim-Engers</t>
  </si>
  <si>
    <t>Pfeddersheim</t>
  </si>
  <si>
    <t>Engers</t>
  </si>
  <si>
    <t>Oberliga Schleswig-Holstein</t>
  </si>
  <si>
    <t>Todesfelde-TSV Kropp</t>
  </si>
  <si>
    <t>Todesfelde</t>
  </si>
  <si>
    <t>TSV Kropp</t>
  </si>
  <si>
    <t>Regionalliga North</t>
  </si>
  <si>
    <t>St. Pauli II-Norderstedt</t>
  </si>
  <si>
    <t>St. Pauli II</t>
  </si>
  <si>
    <t>Norderstedt</t>
  </si>
  <si>
    <t>Regionalliga West</t>
  </si>
  <si>
    <t>Wattenscheid-Lippstadt</t>
  </si>
  <si>
    <t>Wattenscheid</t>
  </si>
  <si>
    <t>Lippstadt</t>
  </si>
  <si>
    <t>Greece</t>
  </si>
  <si>
    <t>Football League</t>
  </si>
  <si>
    <t>Kerkyra-Panachaiki</t>
  </si>
  <si>
    <t>Kerkyra</t>
  </si>
  <si>
    <t>Panachaiki</t>
  </si>
  <si>
    <t>Karaiskakis-AO Trikala</t>
  </si>
  <si>
    <t>Karaiskakis</t>
  </si>
  <si>
    <t>AO Trikala</t>
  </si>
  <si>
    <t>Apollon Pontou-Chania Kissamikos</t>
  </si>
  <si>
    <t>Apollon Pontou</t>
  </si>
  <si>
    <t>Chania Kissamikos</t>
  </si>
  <si>
    <t>Dramas-Ergotelis</t>
  </si>
  <si>
    <t>Dramas</t>
  </si>
  <si>
    <t>Ergotelis</t>
  </si>
  <si>
    <t>Irodotos-Apollon Larissa</t>
  </si>
  <si>
    <t>Irodotos</t>
  </si>
  <si>
    <t>Apollon Larissa</t>
  </si>
  <si>
    <t>Platanias FC-Iraklis</t>
  </si>
  <si>
    <t>Platanias FC</t>
  </si>
  <si>
    <t>Iraklis</t>
  </si>
  <si>
    <t>K. Almaty-Tobol</t>
  </si>
  <si>
    <t>K. Almaty</t>
  </si>
  <si>
    <t>Tobol</t>
  </si>
  <si>
    <t>Western Stima-Gor Mahia</t>
  </si>
  <si>
    <t>Western Stima</t>
  </si>
  <si>
    <t>Gor Mahia</t>
  </si>
  <si>
    <t>Kariobangi Sharks-Kakamega Homeboyz</t>
  </si>
  <si>
    <t>Kariobangi Sharks</t>
  </si>
  <si>
    <t>Kakamega Homeboyz</t>
  </si>
  <si>
    <t>Zoo-Sony Sugar</t>
  </si>
  <si>
    <t>Zoo</t>
  </si>
  <si>
    <t>Sony Sugar</t>
  </si>
  <si>
    <t>A Lyga</t>
  </si>
  <si>
    <t>Palanga-Kauno Zalgiris</t>
  </si>
  <si>
    <t>Palanga</t>
  </si>
  <si>
    <t>Kauno Zalgiris</t>
  </si>
  <si>
    <t>Kjelsas-Alta</t>
  </si>
  <si>
    <t>Kjelsas</t>
  </si>
  <si>
    <t>Alta</t>
  </si>
  <si>
    <t>Division 3 - Group 1 2019</t>
  </si>
  <si>
    <t>Lorenskog-Aalesund 2</t>
  </si>
  <si>
    <t>Lorenskog</t>
  </si>
  <si>
    <t>Aalesund 2</t>
  </si>
  <si>
    <t>Division 3 - Group 5 2019</t>
  </si>
  <si>
    <t>Gjovik Lyn-Kongsvinger 2</t>
  </si>
  <si>
    <t>Gjovik Lyn</t>
  </si>
  <si>
    <t>Kongsvinger 2</t>
  </si>
  <si>
    <t>Toppserien Women</t>
  </si>
  <si>
    <t>Fart W-Arna Bjornar W</t>
  </si>
  <si>
    <t>Fart W</t>
  </si>
  <si>
    <t>Arna Bjornar W</t>
  </si>
  <si>
    <t>KP Starogard Gdanski-Swit Skolwin</t>
  </si>
  <si>
    <t>KP Starogard Gdanski</t>
  </si>
  <si>
    <t>Swit Skolwin</t>
  </si>
  <si>
    <t>Voluntari-Poli Iasi</t>
  </si>
  <si>
    <t>Voluntari</t>
  </si>
  <si>
    <t>Poli Iasi</t>
  </si>
  <si>
    <t>Eibar-Betis</t>
  </si>
  <si>
    <t>Eibar</t>
  </si>
  <si>
    <t>Betis</t>
  </si>
  <si>
    <t>Kungsbacka W-Pitea W</t>
  </si>
  <si>
    <t>Kungsbacka W</t>
  </si>
  <si>
    <t>Pitea W</t>
  </si>
  <si>
    <t>Division 1 - SÃ¶dra</t>
  </si>
  <si>
    <t>Lindome-Landskrona</t>
  </si>
  <si>
    <t>Lindome</t>
  </si>
  <si>
    <t>Landskrona</t>
  </si>
  <si>
    <t>Tvaakers-Oddevold</t>
  </si>
  <si>
    <t>Tvaakers</t>
  </si>
  <si>
    <t>Oddevold</t>
  </si>
  <si>
    <t>Division 2 - Norrland</t>
  </si>
  <si>
    <t>Pitea-Anundsjo</t>
  </si>
  <si>
    <t>Pitea</t>
  </si>
  <si>
    <t>Anundsjo</t>
  </si>
  <si>
    <t>Tanzania</t>
  </si>
  <si>
    <t>Ligi Kuu Bara</t>
  </si>
  <si>
    <t>Tanzania Prisons-Simba</t>
  </si>
  <si>
    <t>Tanzania Prisons</t>
  </si>
  <si>
    <t>Simba</t>
  </si>
  <si>
    <t>Sai Gon FC-Hai Phong</t>
  </si>
  <si>
    <t>Sai Gon FC</t>
  </si>
  <si>
    <t>Hai Phong</t>
  </si>
  <si>
    <t>The Cong-Song Lam Nghe An</t>
  </si>
  <si>
    <t>The Cong</t>
  </si>
  <si>
    <t>Song Lam Nghe An</t>
  </si>
  <si>
    <t>Uzbekistan</t>
  </si>
  <si>
    <t>Andijan-Din. Samarkand</t>
  </si>
  <si>
    <t>Andijan</t>
  </si>
  <si>
    <t>Din. Samarkand</t>
  </si>
  <si>
    <t>Tipico Bundesliga</t>
  </si>
  <si>
    <t>LASK Linz-AC Wolfsberger</t>
  </si>
  <si>
    <t>LASK Linz</t>
  </si>
  <si>
    <t>AC Wolfsberger</t>
  </si>
  <si>
    <t>St. Polten-Sturm Graz</t>
  </si>
  <si>
    <t>St. Polten</t>
  </si>
  <si>
    <t>Sturm Graz</t>
  </si>
  <si>
    <t>Belgium</t>
  </si>
  <si>
    <t>Jupiler League</t>
  </si>
  <si>
    <t>Anderlecht-St. Liege</t>
  </si>
  <si>
    <t>Anderlecht</t>
  </si>
  <si>
    <t>St. Liege</t>
  </si>
  <si>
    <t>Malawi</t>
  </si>
  <si>
    <t>Dwangwa United-Masters Security</t>
  </si>
  <si>
    <t>Dwangwa United</t>
  </si>
  <si>
    <t>Masters Security</t>
  </si>
  <si>
    <t>Mighty Wanderers-Blue Eagles</t>
  </si>
  <si>
    <t>Mighty Wanderers</t>
  </si>
  <si>
    <t>Blue Eagles</t>
  </si>
  <si>
    <t>Leknes-Finnsnes</t>
  </si>
  <si>
    <t>Leknes</t>
  </si>
  <si>
    <t>Finnsnes</t>
  </si>
  <si>
    <t>Prva liga</t>
  </si>
  <si>
    <t>Mura-Rudar</t>
  </si>
  <si>
    <t>Mura</t>
  </si>
  <si>
    <t>Rudar</t>
  </si>
  <si>
    <t>AGMK-Termez Surkhon</t>
  </si>
  <si>
    <t>AGMK</t>
  </si>
  <si>
    <t>Termez Surkhon</t>
  </si>
  <si>
    <t>Azerbaijan</t>
  </si>
  <si>
    <t>Keshla-Zira</t>
  </si>
  <si>
    <t>Keshla</t>
  </si>
  <si>
    <t>Zira</t>
  </si>
  <si>
    <t>Slutsk-Din. Minsk</t>
  </si>
  <si>
    <t>Slutsk</t>
  </si>
  <si>
    <t>Din. Minsk</t>
  </si>
  <si>
    <t>Second Amateur Division Group VFV A</t>
  </si>
  <si>
    <t>Saint Eloois-Londerzeel</t>
  </si>
  <si>
    <t>Saint Eloois</t>
  </si>
  <si>
    <t>Londerzeel</t>
  </si>
  <si>
    <t>Ronse-KRC Gent</t>
  </si>
  <si>
    <t>Ronse</t>
  </si>
  <si>
    <t>KRC Gent</t>
  </si>
  <si>
    <t>Mandel United-Olsa Brakel</t>
  </si>
  <si>
    <t>Mandel United</t>
  </si>
  <si>
    <t>Olsa Brakel</t>
  </si>
  <si>
    <t>Wijgmaal-Diegem</t>
  </si>
  <si>
    <t>Wijgmaal</t>
  </si>
  <si>
    <t>Diegem</t>
  </si>
  <si>
    <t>Eppegem-KRC Harelbeke</t>
  </si>
  <si>
    <t>Eppegem</t>
  </si>
  <si>
    <t>KRC Harelbeke</t>
  </si>
  <si>
    <t>Overijse-Dikkelvenne</t>
  </si>
  <si>
    <t>Overijse</t>
  </si>
  <si>
    <t>Dikkelvenne</t>
  </si>
  <si>
    <t>Petegem-Gullegem</t>
  </si>
  <si>
    <t>Petegem</t>
  </si>
  <si>
    <t>Gullegem</t>
  </si>
  <si>
    <t>Second Amateur Division Group VFV B</t>
  </si>
  <si>
    <t>Hamme-City Pirates</t>
  </si>
  <si>
    <t>Hamme</t>
  </si>
  <si>
    <t>City Pirates</t>
  </si>
  <si>
    <t>Duffel-K. FC Turnhout</t>
  </si>
  <si>
    <t>Duffel</t>
  </si>
  <si>
    <t>K. FC Turnhout</t>
  </si>
  <si>
    <t>Spouwen Mopertingen-Hoogstraten</t>
  </si>
  <si>
    <t>Spouwen Mopertingen</t>
  </si>
  <si>
    <t>Hoogstraten</t>
  </si>
  <si>
    <t>Patro Eisden-Hasselt</t>
  </si>
  <si>
    <t>Patro Eisden</t>
  </si>
  <si>
    <t>Hasselt</t>
  </si>
  <si>
    <t>Hades-Vosselaar</t>
  </si>
  <si>
    <t>Hades</t>
  </si>
  <si>
    <t>Vosselaar</t>
  </si>
  <si>
    <t>Sint Niklaas-Temse</t>
  </si>
  <si>
    <t>Sint Niklaas</t>
  </si>
  <si>
    <t>Temse</t>
  </si>
  <si>
    <t>K. Berchem Sport-Heur Tongeren</t>
  </si>
  <si>
    <t>K. Berchem Sport</t>
  </si>
  <si>
    <t>Heur Tongeren</t>
  </si>
  <si>
    <t>Cappellen-Bocholter</t>
  </si>
  <si>
    <t>Cappellen</t>
  </si>
  <si>
    <t>Bocholter</t>
  </si>
  <si>
    <t>Cyprus</t>
  </si>
  <si>
    <t>Anagennisi Derynia-Paeek</t>
  </si>
  <si>
    <t>Anagennisi Derynia</t>
  </si>
  <si>
    <t>Paeek</t>
  </si>
  <si>
    <t>Aris-Chloraka</t>
  </si>
  <si>
    <t>Aris</t>
  </si>
  <si>
    <t>Chloraka</t>
  </si>
  <si>
    <t>Othellos Athienou-Thoi Lakatamias</t>
  </si>
  <si>
    <t>Othellos Athienou</t>
  </si>
  <si>
    <t>Thoi Lakatamias</t>
  </si>
  <si>
    <t>ASIL Lysi-Karmiotissa</t>
  </si>
  <si>
    <t>ASIL Lysi</t>
  </si>
  <si>
    <t>Karmiotissa</t>
  </si>
  <si>
    <t>Zakakiou-M.E.A.P. Nisou</t>
  </si>
  <si>
    <t>Zakakiou</t>
  </si>
  <si>
    <t>M.E.A.P. Nisou</t>
  </si>
  <si>
    <t>2nd Division - Relegation Group</t>
  </si>
  <si>
    <t>Slagelse B&amp;I-Marienlyst</t>
  </si>
  <si>
    <t>Slagelse B&amp;I</t>
  </si>
  <si>
    <t>Marienlyst</t>
  </si>
  <si>
    <t>Chelsea-Watford</t>
  </si>
  <si>
    <t>Chelsea</t>
  </si>
  <si>
    <t>Watford</t>
  </si>
  <si>
    <t>Huddersfield-Manchester Utd</t>
  </si>
  <si>
    <t>Huddersfield</t>
  </si>
  <si>
    <t>Manchester Utd</t>
  </si>
  <si>
    <t>Ethiopia Bunna-St. George</t>
  </si>
  <si>
    <t>Ethiopia Bunna</t>
  </si>
  <si>
    <t>St. George</t>
  </si>
  <si>
    <t>France</t>
  </si>
  <si>
    <t>Ligue 1</t>
  </si>
  <si>
    <t>Montpellier-Amiens</t>
  </si>
  <si>
    <t>Montpellier</t>
  </si>
  <si>
    <t>Amiens</t>
  </si>
  <si>
    <t>Nantes-Dijon</t>
  </si>
  <si>
    <t>Nantes</t>
  </si>
  <si>
    <t>Dijon</t>
  </si>
  <si>
    <t>Toulouse-Rennes</t>
  </si>
  <si>
    <t>Toulouse</t>
  </si>
  <si>
    <t>Rennes</t>
  </si>
  <si>
    <t>Oberliga Bayern Nord</t>
  </si>
  <si>
    <t>Ammerthal-Spvgg Ansbach 09</t>
  </si>
  <si>
    <t>Ammerthal</t>
  </si>
  <si>
    <t>Spvgg Ansbach 09</t>
  </si>
  <si>
    <t>Borgfeld-Vatan Bremen</t>
  </si>
  <si>
    <t>Borgfeld</t>
  </si>
  <si>
    <t>Vatan Bremen</t>
  </si>
  <si>
    <t>Schwachhausen-SFL Bremerhaven</t>
  </si>
  <si>
    <t>Schwachhausen</t>
  </si>
  <si>
    <t>SFL Bremerhaven</t>
  </si>
  <si>
    <t>Hastedt-Bremer</t>
  </si>
  <si>
    <t>Hastedt</t>
  </si>
  <si>
    <t>Bremer</t>
  </si>
  <si>
    <t>Leher-Oberneuland</t>
  </si>
  <si>
    <t>Leher</t>
  </si>
  <si>
    <t>Oberneuland</t>
  </si>
  <si>
    <t>Pinneberg-Sasel</t>
  </si>
  <si>
    <t>Pinneberg</t>
  </si>
  <si>
    <t>Sasel</t>
  </si>
  <si>
    <t>Oberliga Hessen</t>
  </si>
  <si>
    <t>Friedberg-Waldgirmes</t>
  </si>
  <si>
    <t>Friedberg</t>
  </si>
  <si>
    <t>Waldgirmes</t>
  </si>
  <si>
    <t>Oberliga Mittelrhein</t>
  </si>
  <si>
    <t>FC Viktoria 08-Siegburger</t>
  </si>
  <si>
    <t>FC Viktoria 08</t>
  </si>
  <si>
    <t>Siegburger</t>
  </si>
  <si>
    <t>Hennef-Duren</t>
  </si>
  <si>
    <t>Hennef</t>
  </si>
  <si>
    <t>Duren</t>
  </si>
  <si>
    <t>Alfter-Merten</t>
  </si>
  <si>
    <t>Alfter</t>
  </si>
  <si>
    <t>Merten</t>
  </si>
  <si>
    <t>Oberliga Niederrhein</t>
  </si>
  <si>
    <t>Kleve-Jahn Hiesfeld</t>
  </si>
  <si>
    <t>Kleve</t>
  </si>
  <si>
    <t>Jahn Hiesfeld</t>
  </si>
  <si>
    <t>SC Velbert-Speldorf</t>
  </si>
  <si>
    <t>SC Velbert</t>
  </si>
  <si>
    <t>Speldorf</t>
  </si>
  <si>
    <t>Union Nettetal-Bocholt</t>
  </si>
  <si>
    <t>Union Nettetal</t>
  </si>
  <si>
    <t>Bocholt</t>
  </si>
  <si>
    <t>Homberg-TuRU Dusseldorf</t>
  </si>
  <si>
    <t>Homberg</t>
  </si>
  <si>
    <t>TuRU Dusseldorf</t>
  </si>
  <si>
    <t>Baumberg-Hilden</t>
  </si>
  <si>
    <t>Baumberg</t>
  </si>
  <si>
    <t>Hilden</t>
  </si>
  <si>
    <t>SW Essen-Schonnebeck</t>
  </si>
  <si>
    <t>SW Essen</t>
  </si>
  <si>
    <t>Schonnebeck</t>
  </si>
  <si>
    <t>Germania Ratingen-FC Monheim</t>
  </si>
  <si>
    <t>Germania Ratingen</t>
  </si>
  <si>
    <t>FC Monheim</t>
  </si>
  <si>
    <t>Uphusen-Hagen/Uthlede</t>
  </si>
  <si>
    <t>Uphusen</t>
  </si>
  <si>
    <t>Hagen/Uthlede</t>
  </si>
  <si>
    <t>Delmenhorst-Spelle Venhaus</t>
  </si>
  <si>
    <t>Delmenhorst</t>
  </si>
  <si>
    <t>Spelle Venhaus</t>
  </si>
  <si>
    <t>Heeslinger-Wunstorf</t>
  </si>
  <si>
    <t>Heeslinger</t>
  </si>
  <si>
    <t>Wunstorf</t>
  </si>
  <si>
    <t>Hildesheim-Cloppenburg</t>
  </si>
  <si>
    <t>Hildesheim</t>
  </si>
  <si>
    <t>Cloppenburg</t>
  </si>
  <si>
    <t>Bersenbruck-Braunschweig II</t>
  </si>
  <si>
    <t>Bersenbruck</t>
  </si>
  <si>
    <t>Braunschweig II</t>
  </si>
  <si>
    <t>Oythe-Arminia Hannover</t>
  </si>
  <si>
    <t>Oythe</t>
  </si>
  <si>
    <t>Arminia Hannover</t>
  </si>
  <si>
    <t>Wolfenbuttel-Hannoverscher SC</t>
  </si>
  <si>
    <t>Wolfenbuttel</t>
  </si>
  <si>
    <t>Hannoverscher SC</t>
  </si>
  <si>
    <t>Inter Turkspor Kiel-VfR Neumunster</t>
  </si>
  <si>
    <t>Inter Turkspor Kiel</t>
  </si>
  <si>
    <t>VfR Neumunster</t>
  </si>
  <si>
    <t>Oberliga Westfalen</t>
  </si>
  <si>
    <t>Brunninghausen-Erndtebruck</t>
  </si>
  <si>
    <t>Brunninghausen</t>
  </si>
  <si>
    <t>Erndtebruck</t>
  </si>
  <si>
    <t>Gievenbeck-Sprockhovel</t>
  </si>
  <si>
    <t>Gievenbeck</t>
  </si>
  <si>
    <t>Sprockhovel</t>
  </si>
  <si>
    <t>Eintracht Rheine-Westfalia Rhynern</t>
  </si>
  <si>
    <t>Eintracht Rheine</t>
  </si>
  <si>
    <t>Westfalia Rhynern</t>
  </si>
  <si>
    <t>TuS Haltern-Holzwickeder SC</t>
  </si>
  <si>
    <t>TuS Haltern</t>
  </si>
  <si>
    <t>Holzwickeder SC</t>
  </si>
  <si>
    <t>Ennepetal-Siegen</t>
  </si>
  <si>
    <t>Ennepetal</t>
  </si>
  <si>
    <t>Siegen</t>
  </si>
  <si>
    <t>Hammer SpVgg.-Schermbeck</t>
  </si>
  <si>
    <t>Hammer SpVgg.</t>
  </si>
  <si>
    <t>Schermbeck</t>
  </si>
  <si>
    <t>Lupo Martini Wolfsburg-Hamburger SV II</t>
  </si>
  <si>
    <t>Lupo Martini Wolfsburg</t>
  </si>
  <si>
    <t>Hamburger SV II</t>
  </si>
  <si>
    <t>Oldenburg-Luneburger Hansa</t>
  </si>
  <si>
    <t>Oldenburg</t>
  </si>
  <si>
    <t>Luneburger Hansa</t>
  </si>
  <si>
    <t>Egestorf Langreder-Holstein Kiel II</t>
  </si>
  <si>
    <t>Egestorf Langreder</t>
  </si>
  <si>
    <t>Holstein Kiel II</t>
  </si>
  <si>
    <t>Panathinaikos-Panetolikos</t>
  </si>
  <si>
    <t>Panathinaikos</t>
  </si>
  <si>
    <t>Panetolikos</t>
  </si>
  <si>
    <t>Lazio-Atalanta</t>
  </si>
  <si>
    <t>Lazio</t>
  </si>
  <si>
    <t>Atalanta</t>
  </si>
  <si>
    <t>Sassuolo-Frosinone</t>
  </si>
  <si>
    <t>Sassuolo</t>
  </si>
  <si>
    <t>Frosinone</t>
  </si>
  <si>
    <t>Parma-Sampdoria</t>
  </si>
  <si>
    <t>Parma</t>
  </si>
  <si>
    <t>Sampdoria</t>
  </si>
  <si>
    <t>Livorno-Carpi</t>
  </si>
  <si>
    <t>Livorno</t>
  </si>
  <si>
    <t>Carpi</t>
  </si>
  <si>
    <t>Benevento-Padova</t>
  </si>
  <si>
    <t>Benevento</t>
  </si>
  <si>
    <t>Padova</t>
  </si>
  <si>
    <t>Serie C - Group B</t>
  </si>
  <si>
    <t>Ravenna-Imolese</t>
  </si>
  <si>
    <t>Ravenna</t>
  </si>
  <si>
    <t>Imolese</t>
  </si>
  <si>
    <t>Sudtirol-Monza</t>
  </si>
  <si>
    <t>Sudtirol</t>
  </si>
  <si>
    <t>Monza</t>
  </si>
  <si>
    <t>Rimini-Renate</t>
  </si>
  <si>
    <t>Rimini</t>
  </si>
  <si>
    <t>Renate</t>
  </si>
  <si>
    <t>Fermana-Sambenedettese</t>
  </si>
  <si>
    <t>Fermana</t>
  </si>
  <si>
    <t>Sambenedettese</t>
  </si>
  <si>
    <t>Teramo-Ternana</t>
  </si>
  <si>
    <t>Teramo</t>
  </si>
  <si>
    <t>Ternana</t>
  </si>
  <si>
    <t>Gubbio-Virtus Verona</t>
  </si>
  <si>
    <t>Gubbio</t>
  </si>
  <si>
    <t>Virtus Verona</t>
  </si>
  <si>
    <t>Giana Erminio-Vis Pesaro</t>
  </si>
  <si>
    <t>Giana Erminio</t>
  </si>
  <si>
    <t>Vis Pesaro</t>
  </si>
  <si>
    <t>Serie D - Group A</t>
  </si>
  <si>
    <t>Inveruno-Milano City</t>
  </si>
  <si>
    <t>Inveruno</t>
  </si>
  <si>
    <t>Milano City</t>
  </si>
  <si>
    <t>Savona-Ligorna</t>
  </si>
  <si>
    <t>Savona</t>
  </si>
  <si>
    <t>Ligorna</t>
  </si>
  <si>
    <t>Serie D - Group B</t>
  </si>
  <si>
    <t>Darfo Boario-Pontisola</t>
  </si>
  <si>
    <t>Darfo Boario</t>
  </si>
  <si>
    <t>Pontisola</t>
  </si>
  <si>
    <t>Serie D - Group C</t>
  </si>
  <si>
    <t>Cartigliano-Sandona</t>
  </si>
  <si>
    <t>Cartigliano</t>
  </si>
  <si>
    <t>Sandona</t>
  </si>
  <si>
    <t>Serie D - Group D</t>
  </si>
  <si>
    <t>Modena-San Marino</t>
  </si>
  <si>
    <t>Modena</t>
  </si>
  <si>
    <t>San Marino</t>
  </si>
  <si>
    <t>Serie D - Group E</t>
  </si>
  <si>
    <t>Ponsacco-Sangiovannese</t>
  </si>
  <si>
    <t>Ponsacco</t>
  </si>
  <si>
    <t>Sangiovannese</t>
  </si>
  <si>
    <t>UC Sinalunghese-Bastia</t>
  </si>
  <si>
    <t>UC Sinalunghese</t>
  </si>
  <si>
    <t>Bastia</t>
  </si>
  <si>
    <t>Serie D - Group F</t>
  </si>
  <si>
    <t>Matelica-Isernia</t>
  </si>
  <si>
    <t>Matelica</t>
  </si>
  <si>
    <t>Isernia</t>
  </si>
  <si>
    <t>Serie D - Group G</t>
  </si>
  <si>
    <t>Ladispoli-Citta di Anagni</t>
  </si>
  <si>
    <t>Ladispoli</t>
  </si>
  <si>
    <t>Citta di Anagni</t>
  </si>
  <si>
    <t>Serie D - Group H</t>
  </si>
  <si>
    <t>A.C.D. Nardo-SS Nola 1925</t>
  </si>
  <si>
    <t>A.C.D. Nardo</t>
  </si>
  <si>
    <t>SS Nola 1925</t>
  </si>
  <si>
    <t>Serie D - Group I</t>
  </si>
  <si>
    <t>Citta di Messina-Castrovillari</t>
  </si>
  <si>
    <t>Citta di Messina</t>
  </si>
  <si>
    <t>Castrovillari</t>
  </si>
  <si>
    <t>Troina-Cittanovese</t>
  </si>
  <si>
    <t>Troina</t>
  </si>
  <si>
    <t>Cittanovese</t>
  </si>
  <si>
    <t>Aktobe-Kaisar Kyzylorda</t>
  </si>
  <si>
    <t>Aktobe</t>
  </si>
  <si>
    <t>Kaisar Kyzylorda</t>
  </si>
  <si>
    <t>FC Astana-Ertis Pavlodar</t>
  </si>
  <si>
    <t>FC Astana</t>
  </si>
  <si>
    <t>Ertis Pavlodar</t>
  </si>
  <si>
    <t>Division 2 - Group 1</t>
  </si>
  <si>
    <t>Moss-Sola</t>
  </si>
  <si>
    <t>Moss</t>
  </si>
  <si>
    <t>Sola</t>
  </si>
  <si>
    <t>Senja-Elverum</t>
  </si>
  <si>
    <t>Senja</t>
  </si>
  <si>
    <t>Elverum</t>
  </si>
  <si>
    <t>Division 3 - Group 2 2019</t>
  </si>
  <si>
    <t>Follo-Ready</t>
  </si>
  <si>
    <t>Follo</t>
  </si>
  <si>
    <t>Ready</t>
  </si>
  <si>
    <t>Division 3 - Group 4 2019</t>
  </si>
  <si>
    <t>Lysekloster-Fana</t>
  </si>
  <si>
    <t>Lysekloster</t>
  </si>
  <si>
    <t>Fana</t>
  </si>
  <si>
    <t>Vestfossen-OS TF</t>
  </si>
  <si>
    <t>Vestfossen</t>
  </si>
  <si>
    <t>OS TF</t>
  </si>
  <si>
    <t>Harstad-Honefoss</t>
  </si>
  <si>
    <t>Harstad</t>
  </si>
  <si>
    <t>Honefoss</t>
  </si>
  <si>
    <t>OBOS-ligaen</t>
  </si>
  <si>
    <t>Sandefjord-Nest Sotra</t>
  </si>
  <si>
    <t>Sandefjord</t>
  </si>
  <si>
    <t>Nest Sotra</t>
  </si>
  <si>
    <t>Lyn W-Trondheims Orn W</t>
  </si>
  <si>
    <t>Lyn W</t>
  </si>
  <si>
    <t>Trondheims Orn W</t>
  </si>
  <si>
    <t>Sandviken W-Klepp W</t>
  </si>
  <si>
    <t>Sandviken W</t>
  </si>
  <si>
    <t>Klepp W</t>
  </si>
  <si>
    <t>III Liga - Group IV 2018/2019</t>
  </si>
  <si>
    <t>Sokol Sieniawa-S. Rzeszow</t>
  </si>
  <si>
    <t>Sokol Sieniawa</t>
  </si>
  <si>
    <t>S. Rzeszow</t>
  </si>
  <si>
    <t>Syzran-Ulyanovsk</t>
  </si>
  <si>
    <t>Syzran</t>
  </si>
  <si>
    <t>Ulyanovsk</t>
  </si>
  <si>
    <t>Fortuna liga</t>
  </si>
  <si>
    <t>Ruzomberok-Slovan Bratislava</t>
  </si>
  <si>
    <t>Ruzomberok</t>
  </si>
  <si>
    <t>Slovan Bratislava</t>
  </si>
  <si>
    <t>South Africa</t>
  </si>
  <si>
    <t>First Division</t>
  </si>
  <si>
    <t>Witbank-Jomo Cosmos</t>
  </si>
  <si>
    <t>Witbank</t>
  </si>
  <si>
    <t>Jomo Cosmos</t>
  </si>
  <si>
    <t>Tshakhuma-Richards Bay</t>
  </si>
  <si>
    <t>Tshakhuma</t>
  </si>
  <si>
    <t>Richards Bay</t>
  </si>
  <si>
    <t>Stellenbosch-Maccabi</t>
  </si>
  <si>
    <t>Stellenbosch</t>
  </si>
  <si>
    <t>Maccabi</t>
  </si>
  <si>
    <t>Pretoria U.-Cape Umoya United</t>
  </si>
  <si>
    <t>Pretoria U.</t>
  </si>
  <si>
    <t>Cape Umoya United</t>
  </si>
  <si>
    <t>Uthongathi-TS Galaxy</t>
  </si>
  <si>
    <t>Uthongathi</t>
  </si>
  <si>
    <t>TS Galaxy</t>
  </si>
  <si>
    <t>Mbombela-Ajax Cape Town</t>
  </si>
  <si>
    <t>Mbombela</t>
  </si>
  <si>
    <t>Ajax Cape Town</t>
  </si>
  <si>
    <t>Ubuntu Cape Town-Royal Eagles</t>
  </si>
  <si>
    <t>Ubuntu Cape Town</t>
  </si>
  <si>
    <t>Royal Eagles</t>
  </si>
  <si>
    <t>TS Sporting-Real Kings</t>
  </si>
  <si>
    <t>TS Sporting</t>
  </si>
  <si>
    <t>Real Kings</t>
  </si>
  <si>
    <t>Allsvenskan</t>
  </si>
  <si>
    <t>Falkenbergs-Malmo FF</t>
  </si>
  <si>
    <t>Falkenbergs</t>
  </si>
  <si>
    <t>Malmo FF</t>
  </si>
  <si>
    <t>Kalmar-Ostersunds</t>
  </si>
  <si>
    <t>Kalmar</t>
  </si>
  <si>
    <t>Ostersunds</t>
  </si>
  <si>
    <t>Hacken-Sundsvall</t>
  </si>
  <si>
    <t>Hacken</t>
  </si>
  <si>
    <t>Sundsvall</t>
  </si>
  <si>
    <t>Djurgarden W-Kristianstads W</t>
  </si>
  <si>
    <t>Djurgarden W</t>
  </si>
  <si>
    <t>Kristianstads W</t>
  </si>
  <si>
    <t>Division 1 - Norra</t>
  </si>
  <si>
    <t>Rynninge-Linkoping City</t>
  </si>
  <si>
    <t>Rynninge</t>
  </si>
  <si>
    <t>Linkoping City</t>
  </si>
  <si>
    <t>Gefle-Bodens</t>
  </si>
  <si>
    <t>Gefle</t>
  </si>
  <si>
    <t>Bodens</t>
  </si>
  <si>
    <t>Forward-Umea FC</t>
  </si>
  <si>
    <t>Forward</t>
  </si>
  <si>
    <t>Umea FC</t>
  </si>
  <si>
    <t>Akropolis-Sollentuna</t>
  </si>
  <si>
    <t>Akropolis</t>
  </si>
  <si>
    <t>Sollentuna</t>
  </si>
  <si>
    <t>Eskilsminne-Kristianstads</t>
  </si>
  <si>
    <t>Eskilsminne</t>
  </si>
  <si>
    <t>Kristianstads</t>
  </si>
  <si>
    <t>Atvidabergs-Utsiktens</t>
  </si>
  <si>
    <t>Atvidabergs</t>
  </si>
  <si>
    <t>Utsiktens</t>
  </si>
  <si>
    <t>Division 2 - Norra GÃ¶taland</t>
  </si>
  <si>
    <t>Vargarda IK-Nordvarmland</t>
  </si>
  <si>
    <t>Vargarda IK</t>
  </si>
  <si>
    <t>Nordvarmland</t>
  </si>
  <si>
    <t>IFK Lulea-IFK Umea</t>
  </si>
  <si>
    <t>IFK Lulea</t>
  </si>
  <si>
    <t>IFK Umea</t>
  </si>
  <si>
    <t>Division 2 - SÃ¶dra Svealand</t>
  </si>
  <si>
    <t>Sodertalje FK-Huddinge</t>
  </si>
  <si>
    <t>Sodertalje FK</t>
  </si>
  <si>
    <t>Huddinge</t>
  </si>
  <si>
    <t>Superettan</t>
  </si>
  <si>
    <t>GAIS-Jonkopings</t>
  </si>
  <si>
    <t>GAIS</t>
  </si>
  <si>
    <t>Jonkopings</t>
  </si>
  <si>
    <t>Turkey</t>
  </si>
  <si>
    <t>Super Lig</t>
  </si>
  <si>
    <t>Akhisarspor-Yeni Malatyaspor</t>
  </si>
  <si>
    <t>Akhisarspor</t>
  </si>
  <si>
    <t>Yeni Malatyaspor</t>
  </si>
  <si>
    <t>Goztepe-Antalyaspor</t>
  </si>
  <si>
    <t>Goztepe</t>
  </si>
  <si>
    <t>Antalyaspor</t>
  </si>
  <si>
    <t>Zambia</t>
  </si>
  <si>
    <t>Green Buffaloes FC-Lusaka Dynamos</t>
  </si>
  <si>
    <t>Green Buffaloes FC</t>
  </si>
  <si>
    <t>Lusaka Dynamos</t>
  </si>
  <si>
    <t>Zimbabwe</t>
  </si>
  <si>
    <t>Premier Soccer League</t>
  </si>
  <si>
    <t>Dynamos-ZPC Kariba</t>
  </si>
  <si>
    <t>Dynamos</t>
  </si>
  <si>
    <t>ZPC Kariba</t>
  </si>
  <si>
    <t>Chapungu Utd-Mushowani Stars</t>
  </si>
  <si>
    <t>Chapungu Utd</t>
  </si>
  <si>
    <t>Mushowani Stars</t>
  </si>
  <si>
    <t>Highlanders-Hwange</t>
  </si>
  <si>
    <t>Highlanders</t>
  </si>
  <si>
    <t>Hwange</t>
  </si>
  <si>
    <t>CAPS Utd-Harare City</t>
  </si>
  <si>
    <t>CAPS Utd</t>
  </si>
  <si>
    <t>Harare City</t>
  </si>
  <si>
    <t>Friesdorf-Bergisch Gladbach</t>
  </si>
  <si>
    <t>Friesdorf</t>
  </si>
  <si>
    <t>Bergisch Gladbach</t>
  </si>
  <si>
    <t>Westfalia Herne-ASC 09 Dortmund</t>
  </si>
  <si>
    <t>Westfalia Herne</t>
  </si>
  <si>
    <t>ASC 09 Dortmund</t>
  </si>
  <si>
    <t>Tusker-Sofapaka</t>
  </si>
  <si>
    <t>Tusker</t>
  </si>
  <si>
    <t>Sofapaka</t>
  </si>
  <si>
    <t>1. Liga</t>
  </si>
  <si>
    <t>Slovacko-Pribram</t>
  </si>
  <si>
    <t>Slovacko</t>
  </si>
  <si>
    <t>Pribram</t>
  </si>
  <si>
    <t>Opava-Karvina</t>
  </si>
  <si>
    <t>Opava</t>
  </si>
  <si>
    <t>Karvina</t>
  </si>
  <si>
    <t>Spain U17 W-Denmark U17 W</t>
  </si>
  <si>
    <t>Spain U17 W</t>
  </si>
  <si>
    <t>Denmark U17 W</t>
  </si>
  <si>
    <t>Freiburg-Dusseldorf</t>
  </si>
  <si>
    <t>Freiburg</t>
  </si>
  <si>
    <t>Dusseldorf</t>
  </si>
  <si>
    <t>Oberliga Baden-WÃ¼rttemberg</t>
  </si>
  <si>
    <t>Ger. Friedrichstal-Oberachern</t>
  </si>
  <si>
    <t>Ger. Friedrichstal</t>
  </si>
  <si>
    <t>Oberachern</t>
  </si>
  <si>
    <t>FSV Duisburg-SSVg Velbert</t>
  </si>
  <si>
    <t>FSV Duisburg</t>
  </si>
  <si>
    <t>SSVg Velbert</t>
  </si>
  <si>
    <t>Dusseldorf West-Meerbusch</t>
  </si>
  <si>
    <t>Dusseldorf West</t>
  </si>
  <si>
    <t>Meerbusch</t>
  </si>
  <si>
    <t>Ekstraklasa</t>
  </si>
  <si>
    <t>Zaglebie Sosnowiec-Slask Wroclaw</t>
  </si>
  <si>
    <t>Zaglebie Sosnowiec</t>
  </si>
  <si>
    <t>Slask Wroclaw</t>
  </si>
  <si>
    <t>PFL - South</t>
  </si>
  <si>
    <t>Krasnodar 3-Mashuk</t>
  </si>
  <si>
    <t>Krasnodar 3</t>
  </si>
  <si>
    <t>Mashuk</t>
  </si>
  <si>
    <t>CSKA Moscow-Dynamo Moscow</t>
  </si>
  <si>
    <t>CSKA Moscow</t>
  </si>
  <si>
    <t>Dynamo Moscow</t>
  </si>
  <si>
    <t>Rwanda</t>
  </si>
  <si>
    <t>National Football league</t>
  </si>
  <si>
    <t>Espoir-Bugesera FC</t>
  </si>
  <si>
    <t>Espoir</t>
  </si>
  <si>
    <t>Bugesera FC</t>
  </si>
  <si>
    <t>Mukura Victory Sports-Musanze</t>
  </si>
  <si>
    <t>Mukura Victory Sports</t>
  </si>
  <si>
    <t>Musanze</t>
  </si>
  <si>
    <t>Etincelles-Kirehe</t>
  </si>
  <si>
    <t>Etincelles</t>
  </si>
  <si>
    <t>Kirehe</t>
  </si>
  <si>
    <t>Sunrise-Amagaju</t>
  </si>
  <si>
    <t>Sunrise</t>
  </si>
  <si>
    <t>Amagaju</t>
  </si>
  <si>
    <t>Police-Rayon Sport</t>
  </si>
  <si>
    <t>Police</t>
  </si>
  <si>
    <t>Rayon Sport</t>
  </si>
  <si>
    <t>Persha Liga</t>
  </si>
  <si>
    <t>Ahrobiznes Volochysk-Mykolaiv</t>
  </si>
  <si>
    <t>Ahrobiznes Volochysk</t>
  </si>
  <si>
    <t>Mykolaiv</t>
  </si>
  <si>
    <t>Iran</t>
  </si>
  <si>
    <t>Persian Gulf Pro League</t>
  </si>
  <si>
    <t>Saipa-Padideh Khorasan</t>
  </si>
  <si>
    <t>Saipa</t>
  </si>
  <si>
    <t>Padideh Khorasan</t>
  </si>
  <si>
    <t>Wales</t>
  </si>
  <si>
    <t>FA Cup</t>
  </si>
  <si>
    <t>Connahs Q.-TNS</t>
  </si>
  <si>
    <t>Connahs Q.</t>
  </si>
  <si>
    <t>TNS</t>
  </si>
  <si>
    <t>Primera D Metropolitana</t>
  </si>
  <si>
    <t>Atlas-Liniers</t>
  </si>
  <si>
    <t>Atlas</t>
  </si>
  <si>
    <t>Liniers</t>
  </si>
  <si>
    <t>Gabala-Neftci Baku</t>
  </si>
  <si>
    <t>Gabala</t>
  </si>
  <si>
    <t>Neftci Baku</t>
  </si>
  <si>
    <t>Qarabag-Sabail</t>
  </si>
  <si>
    <t>Qarabag</t>
  </si>
  <si>
    <t>Sabail</t>
  </si>
  <si>
    <t>Belshina-Lokomotiv Gomel</t>
  </si>
  <si>
    <t>Belshina</t>
  </si>
  <si>
    <t>Lokomotiv Gomel</t>
  </si>
  <si>
    <t>Lida-Smorgon</t>
  </si>
  <si>
    <t>Lida</t>
  </si>
  <si>
    <t>Smorgon</t>
  </si>
  <si>
    <t>Chapecoense SC-Athletico-PR</t>
  </si>
  <si>
    <t>Chapecoense SC</t>
  </si>
  <si>
    <t>Athletico-PR</t>
  </si>
  <si>
    <t>FC Copenhagen-Brondby</t>
  </si>
  <si>
    <t>FC Copenhagen</t>
  </si>
  <si>
    <t>Brondby</t>
  </si>
  <si>
    <t>National League North</t>
  </si>
  <si>
    <t>Brackley Town-Spennymoor</t>
  </si>
  <si>
    <t>Brackley Town</t>
  </si>
  <si>
    <t>Spennymoor</t>
  </si>
  <si>
    <t>Chorley-Altrincham</t>
  </si>
  <si>
    <t>Chorley</t>
  </si>
  <si>
    <t>Altrincham</t>
  </si>
  <si>
    <t>National League South</t>
  </si>
  <si>
    <t>Welling-Chelmsford</t>
  </si>
  <si>
    <t>Welling</t>
  </si>
  <si>
    <t>Chelmsford</t>
  </si>
  <si>
    <t>Woking-Wealdstone</t>
  </si>
  <si>
    <t>Woking</t>
  </si>
  <si>
    <t>Wealdstone</t>
  </si>
  <si>
    <t>Faroe Islands</t>
  </si>
  <si>
    <t>B36 Torshavn-IF Fuglafjordur</t>
  </si>
  <si>
    <t>B36 Torshavn</t>
  </si>
  <si>
    <t>IF Fuglafjordur</t>
  </si>
  <si>
    <t>AB Argir-Klaksvik</t>
  </si>
  <si>
    <t>AB Argir</t>
  </si>
  <si>
    <t>Klaksvik</t>
  </si>
  <si>
    <t>Streymur-HB Torshavn</t>
  </si>
  <si>
    <t>Streymur</t>
  </si>
  <si>
    <t>HB Torshavn</t>
  </si>
  <si>
    <t>Skala Itrottarfelag-Vikingur</t>
  </si>
  <si>
    <t>Skala Itrottarfelag</t>
  </si>
  <si>
    <t>Vikingur</t>
  </si>
  <si>
    <t>Oberliga Bayern SÃ¼d</t>
  </si>
  <si>
    <t>SV Turkgucu Ataspor-Regensburg II</t>
  </si>
  <si>
    <t>SV Turkgucu Ataspor</t>
  </si>
  <si>
    <t>Regensburg II</t>
  </si>
  <si>
    <t>Munich 1860 II-Kirchanschoring</t>
  </si>
  <si>
    <t>Munich 1860 II</t>
  </si>
  <si>
    <t>Kirchanschoring</t>
  </si>
  <si>
    <t>Ginsheim-Ederbergland</t>
  </si>
  <si>
    <t>Ginsheim</t>
  </si>
  <si>
    <t>Ederbergland</t>
  </si>
  <si>
    <t>Breinig-Deutz</t>
  </si>
  <si>
    <t>Breinig</t>
  </si>
  <si>
    <t>Deutz</t>
  </si>
  <si>
    <t>Division C</t>
  </si>
  <si>
    <t>PO Triglia-Chrisoupolis</t>
  </si>
  <si>
    <t>PO Triglia</t>
  </si>
  <si>
    <t>Chrisoupolis</t>
  </si>
  <si>
    <t>Niki Volos-Thesprotos</t>
  </si>
  <si>
    <t>Niki Volos</t>
  </si>
  <si>
    <t>Thesprotos</t>
  </si>
  <si>
    <t>Iceland</t>
  </si>
  <si>
    <t>Inkasso-deildin</t>
  </si>
  <si>
    <t>Throttur-Njardvik</t>
  </si>
  <si>
    <t>Throttur</t>
  </si>
  <si>
    <t>Njardvik</t>
  </si>
  <si>
    <t>Olafsvik-Grotta</t>
  </si>
  <si>
    <t>Olafsvik</t>
  </si>
  <si>
    <t>Grotta</t>
  </si>
  <si>
    <t>Fjolnir-Haukar</t>
  </si>
  <si>
    <t>Fjolnir</t>
  </si>
  <si>
    <t>Haukar</t>
  </si>
  <si>
    <t>Keflavik-Fram</t>
  </si>
  <si>
    <t>Keflavik</t>
  </si>
  <si>
    <t>Fram</t>
  </si>
  <si>
    <t>Kosovo</t>
  </si>
  <si>
    <t>Gjilani-Flamurtari</t>
  </si>
  <si>
    <t>Gjilani</t>
  </si>
  <si>
    <t>Flamurtari</t>
  </si>
  <si>
    <t>Suduva-Atlantas</t>
  </si>
  <si>
    <t>Suduva</t>
  </si>
  <si>
    <t>Atlantas</t>
  </si>
  <si>
    <t>Luxembourg</t>
  </si>
  <si>
    <t>National Division</t>
  </si>
  <si>
    <t>Fola-Benfica</t>
  </si>
  <si>
    <t>Fola</t>
  </si>
  <si>
    <t>Benfica</t>
  </si>
  <si>
    <t>Hodd-Halden</t>
  </si>
  <si>
    <t>Hodd</t>
  </si>
  <si>
    <t>Halden</t>
  </si>
  <si>
    <t>Grorud-Baerum Sportsklubb</t>
  </si>
  <si>
    <t>Grorud</t>
  </si>
  <si>
    <t>Baerum Sportsklubb</t>
  </si>
  <si>
    <t>Stabaek 2-Rommen SK</t>
  </si>
  <si>
    <t>Stabaek 2</t>
  </si>
  <si>
    <t>Rommen SK</t>
  </si>
  <si>
    <t>Lokomotiv Oslo-Tonsberg</t>
  </si>
  <si>
    <t>Lokomotiv Oslo</t>
  </si>
  <si>
    <t>Tonsberg</t>
  </si>
  <si>
    <t>Sandomierz-Lublin</t>
  </si>
  <si>
    <t>Sandomierz</t>
  </si>
  <si>
    <t>Lublin</t>
  </si>
  <si>
    <t>Primeira Liga</t>
  </si>
  <si>
    <t>Tondela-Santa Clara</t>
  </si>
  <si>
    <t>Tondela</t>
  </si>
  <si>
    <t>Santa Clara</t>
  </si>
  <si>
    <t>Serbia</t>
  </si>
  <si>
    <t>Prva Liga</t>
  </si>
  <si>
    <t>Backa Topola-Metalac</t>
  </si>
  <si>
    <t>Backa Topola</t>
  </si>
  <si>
    <t>Metalac</t>
  </si>
  <si>
    <t>FK Indjija-Sindjelic Beograd</t>
  </si>
  <si>
    <t>FK Indjija</t>
  </si>
  <si>
    <t>Sindjelic Beograd</t>
  </si>
  <si>
    <t>Zlatibor Cajetina-Bezanija</t>
  </si>
  <si>
    <t>Zlatibor Cajetina</t>
  </si>
  <si>
    <t>Bezanija</t>
  </si>
  <si>
    <t>Trayal Krusevac-Becej</t>
  </si>
  <si>
    <t>Trayal Krusevac</t>
  </si>
  <si>
    <t>Becej</t>
  </si>
  <si>
    <t>Teleoptik-Sloboda</t>
  </si>
  <si>
    <t>Teleoptik</t>
  </si>
  <si>
    <t>Sloboda</t>
  </si>
  <si>
    <t>Zarkovo-Buducnost Dobanovci</t>
  </si>
  <si>
    <t>Zarkovo</t>
  </si>
  <si>
    <t>Buducnost Dobanovci</t>
  </si>
  <si>
    <t>Borac-Novi Pazar</t>
  </si>
  <si>
    <t>Borac</t>
  </si>
  <si>
    <t>Novi Pazar</t>
  </si>
  <si>
    <t>Super Liga</t>
  </si>
  <si>
    <t>Sp. Subotica-Radnik</t>
  </si>
  <si>
    <t>Sp. Subotica</t>
  </si>
  <si>
    <t>Radnik</t>
  </si>
  <si>
    <t>FK Vozdovac-Macva</t>
  </si>
  <si>
    <t>FK Vozdovac</t>
  </si>
  <si>
    <t>Macva</t>
  </si>
  <si>
    <t>Backa-Rad Beograd</t>
  </si>
  <si>
    <t>Backa</t>
  </si>
  <si>
    <t>Rad Beograd</t>
  </si>
  <si>
    <t>Din. Vranje-Zemun</t>
  </si>
  <si>
    <t>Din. Vranje</t>
  </si>
  <si>
    <t>Zemun</t>
  </si>
  <si>
    <t>Mallorca-Gijon</t>
  </si>
  <si>
    <t>Mallorca</t>
  </si>
  <si>
    <t>Gijon</t>
  </si>
  <si>
    <t>Nykopings-Sandvikens</t>
  </si>
  <si>
    <t>Nykopings</t>
  </si>
  <si>
    <t>Sandvikens</t>
  </si>
  <si>
    <t>Carlstad-Sylvia</t>
  </si>
  <si>
    <t>Carlstad</t>
  </si>
  <si>
    <t>Sylvia</t>
  </si>
  <si>
    <t>Oskarshamns-Assyriska IK</t>
  </si>
  <si>
    <t>Oskarshamns</t>
  </si>
  <si>
    <t>Assyriska IK</t>
  </si>
  <si>
    <t>Assyriska FF-Varmbols</t>
  </si>
  <si>
    <t>Assyriska FF</t>
  </si>
  <si>
    <t>Varmbols</t>
  </si>
  <si>
    <t>Switzerland</t>
  </si>
  <si>
    <t>Lugano-Luzern</t>
  </si>
  <si>
    <t>Lugano</t>
  </si>
  <si>
    <t>Luzern</t>
  </si>
  <si>
    <t>Thun-Xamax</t>
  </si>
  <si>
    <t>Thun</t>
  </si>
  <si>
    <t>Xamax</t>
  </si>
  <si>
    <t>Sion-Young Boys</t>
  </si>
  <si>
    <t>Sion</t>
  </si>
  <si>
    <t>Young Boys</t>
  </si>
  <si>
    <t>1. Lig</t>
  </si>
  <si>
    <t>Giresunspor-Adana Demirspor</t>
  </si>
  <si>
    <t>Giresunspor</t>
  </si>
  <si>
    <t>Adana Demirspor</t>
  </si>
  <si>
    <t>Dnipro 1-Inhulets</t>
  </si>
  <si>
    <t>Dnipro 1</t>
  </si>
  <si>
    <t>Inhulets</t>
  </si>
  <si>
    <t>Desna-Ch. Odessa</t>
  </si>
  <si>
    <t>Desna</t>
  </si>
  <si>
    <t>Ch. Odessa</t>
  </si>
  <si>
    <t>Karpaty-Arsenal Kiev</t>
  </si>
  <si>
    <t>Karpaty</t>
  </si>
  <si>
    <t>Arsenal Kiev</t>
  </si>
  <si>
    <t>ND Gorica-Maribor</t>
  </si>
  <si>
    <t>ND Gorica</t>
  </si>
  <si>
    <t>Maribor</t>
  </si>
  <si>
    <t>Real Madrid-Villarreal</t>
  </si>
  <si>
    <t>Real Madrid</t>
  </si>
  <si>
    <t>Villarreal</t>
  </si>
  <si>
    <t>Regionalliga East</t>
  </si>
  <si>
    <t>Admira (Am)-Ebreichsdorf</t>
  </si>
  <si>
    <t>Admira (Am)</t>
  </si>
  <si>
    <t>Ebreichsdorf</t>
  </si>
  <si>
    <t>1. HNL</t>
  </si>
  <si>
    <t>Slaven Belupo-Osijek</t>
  </si>
  <si>
    <t>Slaven Belupo</t>
  </si>
  <si>
    <t>Osijek</t>
  </si>
  <si>
    <t>Division D</t>
  </si>
  <si>
    <t>Blansko-Zdar na Sazavou</t>
  </si>
  <si>
    <t>Blansko</t>
  </si>
  <si>
    <t>Zdar na Sazavou</t>
  </si>
  <si>
    <t>Bohumin-Novy Jicin</t>
  </si>
  <si>
    <t>Bohumin</t>
  </si>
  <si>
    <t>Novy Jicin</t>
  </si>
  <si>
    <t>Lutin-Vsechovice</t>
  </si>
  <si>
    <t>Lutin</t>
  </si>
  <si>
    <t>Vsechovice</t>
  </si>
  <si>
    <t>National League</t>
  </si>
  <si>
    <t>Salford-Eastleigh</t>
  </si>
  <si>
    <t>Salford</t>
  </si>
  <si>
    <t>Eastleigh</t>
  </si>
  <si>
    <t>Scotland</t>
  </si>
  <si>
    <t>Premiership</t>
  </si>
  <si>
    <t>Rangers-Hibernian</t>
  </si>
  <si>
    <t>Rangers</t>
  </si>
  <si>
    <t>Hibernian</t>
  </si>
  <si>
    <t>Velke Ludince-FK Nove Zamky</t>
  </si>
  <si>
    <t>Velke Ludince</t>
  </si>
  <si>
    <t>FK Nove Zamky</t>
  </si>
  <si>
    <t>Malzenice-Kalna n. Hronom</t>
  </si>
  <si>
    <t>Malzenice</t>
  </si>
  <si>
    <t>Kalna n. Hronom</t>
  </si>
  <si>
    <t>Rosengard W-Goteborg W</t>
  </si>
  <si>
    <t>Rosengard W</t>
  </si>
  <si>
    <t>Goteborg W</t>
  </si>
  <si>
    <t>Team TG FF-Vasalunds</t>
  </si>
  <si>
    <t>Team TG FF</t>
  </si>
  <si>
    <t>Vasalunds</t>
  </si>
  <si>
    <t>Qizilqum-Bunyodkor</t>
  </si>
  <si>
    <t>Qizilqum</t>
  </si>
  <si>
    <t>Bunyodkor</t>
  </si>
  <si>
    <t>Austria Vienna-Salzburg</t>
  </si>
  <si>
    <t>Austria Vienna</t>
  </si>
  <si>
    <t>Salzburg</t>
  </si>
  <si>
    <t>Bosnia and Herzegovina</t>
  </si>
  <si>
    <t>FBiH</t>
  </si>
  <si>
    <t>Olimpic Sarajevo-Capljina</t>
  </si>
  <si>
    <t>Olimpic Sarajevo</t>
  </si>
  <si>
    <t>Capljina</t>
  </si>
  <si>
    <t>GOSK Gabela-Tuzla City</t>
  </si>
  <si>
    <t>GOSK Gabela</t>
  </si>
  <si>
    <t>Tuzla City</t>
  </si>
  <si>
    <t>Hajduk Split 2-Sibenik</t>
  </si>
  <si>
    <t>Hajduk Split 2</t>
  </si>
  <si>
    <t>Sibenik</t>
  </si>
  <si>
    <t>CFL</t>
  </si>
  <si>
    <t>Zapy-Karlovy Vary</t>
  </si>
  <si>
    <t>Zapy</t>
  </si>
  <si>
    <t>Karlovy Vary</t>
  </si>
  <si>
    <t>Varnsdorf-Vlasim</t>
  </si>
  <si>
    <t>Varnsdorf</t>
  </si>
  <si>
    <t>Vlasim</t>
  </si>
  <si>
    <t>Mas Taborsko-Usti nad Labem</t>
  </si>
  <si>
    <t>Mas Taborsko</t>
  </si>
  <si>
    <t>Usti nad Labem</t>
  </si>
  <si>
    <t>Sedlcany-Doubravka</t>
  </si>
  <si>
    <t>Sedlcany</t>
  </si>
  <si>
    <t>Doubravka</t>
  </si>
  <si>
    <t>Jihomoravsky KP</t>
  </si>
  <si>
    <t>Ivancice-Moravsky Krumlov</t>
  </si>
  <si>
    <t>Ivancice</t>
  </si>
  <si>
    <t>Moravsky Krumlov</t>
  </si>
  <si>
    <t>Treboradice-Branik</t>
  </si>
  <si>
    <t>Treboradice</t>
  </si>
  <si>
    <t>Branik</t>
  </si>
  <si>
    <t>Egypt</t>
  </si>
  <si>
    <t>Egypt Cup</t>
  </si>
  <si>
    <t>El Ismaily-Al Ittihad</t>
  </si>
  <si>
    <t>El Ismaily</t>
  </si>
  <si>
    <t>Al Ittihad</t>
  </si>
  <si>
    <t>Monaco-St Etienne</t>
  </si>
  <si>
    <t>Monaco</t>
  </si>
  <si>
    <t>St Etienne</t>
  </si>
  <si>
    <t>Georgia</t>
  </si>
  <si>
    <t>Crystalbet Erovnuli Liga</t>
  </si>
  <si>
    <t>Dila Gori-Chikhura</t>
  </si>
  <si>
    <t>Dila Gori</t>
  </si>
  <si>
    <t>Chikhura</t>
  </si>
  <si>
    <t>Hungary</t>
  </si>
  <si>
    <t>Merkantil Bank Liga</t>
  </si>
  <si>
    <t>Kaposvar-Vac</t>
  </si>
  <si>
    <t>Kaposvar</t>
  </si>
  <si>
    <t>Vac</t>
  </si>
  <si>
    <t>Duna Aszfalt-Balmazujvaros Sport</t>
  </si>
  <si>
    <t>Duna Aszfalt</t>
  </si>
  <si>
    <t>Balmazujvaros Sport</t>
  </si>
  <si>
    <t>Monori-Cegledi</t>
  </si>
  <si>
    <t>Monori</t>
  </si>
  <si>
    <t>Cegledi</t>
  </si>
  <si>
    <t>Siofok-Mosonmagyarovari TE</t>
  </si>
  <si>
    <t>Siofok</t>
  </si>
  <si>
    <t>Mosonmagyarovari TE</t>
  </si>
  <si>
    <t>Csakvari-Kazincbarcikai</t>
  </si>
  <si>
    <t>Csakvari</t>
  </si>
  <si>
    <t>Kazincbarcikai</t>
  </si>
  <si>
    <t>Gyor-Gyirmot</t>
  </si>
  <si>
    <t>Gyor</t>
  </si>
  <si>
    <t>Gyirmot</t>
  </si>
  <si>
    <t>Bekescsaba 1912-Soroksar</t>
  </si>
  <si>
    <t>Bekescsaba 1912</t>
  </si>
  <si>
    <t>Soroksar</t>
  </si>
  <si>
    <t>Nyiregyhaza-Dorogi</t>
  </si>
  <si>
    <t>Nyiregyhaza</t>
  </si>
  <si>
    <t>Dorogi</t>
  </si>
  <si>
    <t>Zalaegerszegi-Budafoki</t>
  </si>
  <si>
    <t>Zalaegerszegi</t>
  </si>
  <si>
    <t>Budafoki</t>
  </si>
  <si>
    <t>Throttur Vogar-Dalvik/Reynir</t>
  </si>
  <si>
    <t>Throttur Vogar</t>
  </si>
  <si>
    <t>Dalvik/Reynir</t>
  </si>
  <si>
    <t>Malta</t>
  </si>
  <si>
    <t>St. Andrews-Santa Lucia</t>
  </si>
  <si>
    <t>St. Andrews</t>
  </si>
  <si>
    <t>Santa Lucia</t>
  </si>
  <si>
    <t>Morocco</t>
  </si>
  <si>
    <t>Botola Pro</t>
  </si>
  <si>
    <t>Youssoufia Berrechid-Difaa El Jadidi</t>
  </si>
  <si>
    <t>Youssoufia Berrechid</t>
  </si>
  <si>
    <t>Difaa El Jadidi</t>
  </si>
  <si>
    <t>Moghreb Tetouan-Hoceima</t>
  </si>
  <si>
    <t>Moghreb Tetouan</t>
  </si>
  <si>
    <t>Hoceima</t>
  </si>
  <si>
    <t>Nigeria</t>
  </si>
  <si>
    <t>NPFL</t>
  </si>
  <si>
    <t>Sunshine Stars-Wikki Tourist</t>
  </si>
  <si>
    <t>Sunshine Stars</t>
  </si>
  <si>
    <t>Wikki Tourist</t>
  </si>
  <si>
    <t>MFM FC-Rivers United</t>
  </si>
  <si>
    <t>MFM FC</t>
  </si>
  <si>
    <t>Rivers United</t>
  </si>
  <si>
    <t>Enyimba-Enugu Rangers</t>
  </si>
  <si>
    <t>Enyimba</t>
  </si>
  <si>
    <t>Enugu Rangers</t>
  </si>
  <si>
    <t>Kwara-Lobi Stars</t>
  </si>
  <si>
    <t>Kwara</t>
  </si>
  <si>
    <t>Lobi Stars</t>
  </si>
  <si>
    <t>Katsina Utd-Remo Stars</t>
  </si>
  <si>
    <t>Katsina Utd</t>
  </si>
  <si>
    <t>Remo Stars</t>
  </si>
  <si>
    <t>Heartland-Yobe Stars</t>
  </si>
  <si>
    <t>Heartland</t>
  </si>
  <si>
    <t>Yobe Stars</t>
  </si>
  <si>
    <t>Akwa United-Nasarawa</t>
  </si>
  <si>
    <t>Akwa United</t>
  </si>
  <si>
    <t>Nasarawa</t>
  </si>
  <si>
    <t>Kano Pillars-Plateau United</t>
  </si>
  <si>
    <t>Kano Pillars</t>
  </si>
  <si>
    <t>Plateau United</t>
  </si>
  <si>
    <t>Ifeanyi Ubah-Delta Force</t>
  </si>
  <si>
    <t>Ifeanyi Ubah</t>
  </si>
  <si>
    <t>Delta Force</t>
  </si>
  <si>
    <t>Gombe-Abia Warriors</t>
  </si>
  <si>
    <t>Gombe</t>
  </si>
  <si>
    <t>Abia Warriors</t>
  </si>
  <si>
    <t>Vidar-Byasen</t>
  </si>
  <si>
    <t>Vidar</t>
  </si>
  <si>
    <t>Byasen</t>
  </si>
  <si>
    <t>Gjellerasen-Floya</t>
  </si>
  <si>
    <t>Gjellerasen</t>
  </si>
  <si>
    <t>Floya</t>
  </si>
  <si>
    <t>Valerenga W-LSK Kvinner W</t>
  </si>
  <si>
    <t>Valerenga W</t>
  </si>
  <si>
    <t>LSK Kvinner W</t>
  </si>
  <si>
    <t>Division 1</t>
  </si>
  <si>
    <t>Suwalki-Sandecja Nowy S.</t>
  </si>
  <si>
    <t>Suwalki</t>
  </si>
  <si>
    <t>Sandecja Nowy S.</t>
  </si>
  <si>
    <t>Leczna-Siarka Tarnobrzeg</t>
  </si>
  <si>
    <t>Leczna</t>
  </si>
  <si>
    <t>Siarka Tarnobrzeg</t>
  </si>
  <si>
    <t>Gryf Wejherowo-Rozwoj Katowice</t>
  </si>
  <si>
    <t>Gryf Wejherowo</t>
  </si>
  <si>
    <t>Rozwoj Katowice</t>
  </si>
  <si>
    <t>Swit-Legia II</t>
  </si>
  <si>
    <t>Swit</t>
  </si>
  <si>
    <t>Legia II</t>
  </si>
  <si>
    <t>LKS Lomza-T. Mazowiecki</t>
  </si>
  <si>
    <t>LKS Lomza</t>
  </si>
  <si>
    <t>T. Mazowiecki</t>
  </si>
  <si>
    <t>Sleza Wroclaw-Bielsko Biala</t>
  </si>
  <si>
    <t>Sleza Wroclaw</t>
  </si>
  <si>
    <t>Bielsko Biala</t>
  </si>
  <si>
    <t>Stal Krasnik-Ostrowiec Swietokrzyski</t>
  </si>
  <si>
    <t>Stal Krasnik</t>
  </si>
  <si>
    <t>Ostrowiec Swietokrzyski</t>
  </si>
  <si>
    <t>Hutnik Krakow-Chelmianka Chelm</t>
  </si>
  <si>
    <t>Hutnik Krakow</t>
  </si>
  <si>
    <t>Chelmianka Chelm</t>
  </si>
  <si>
    <t>Wisla Pulawy-Wolka Pelkinska</t>
  </si>
  <si>
    <t>Wisla Pulawy</t>
  </si>
  <si>
    <t>Wolka Pelkinska</t>
  </si>
  <si>
    <t>Medyk Konin W-Leczna W</t>
  </si>
  <si>
    <t>Medyk Konin W</t>
  </si>
  <si>
    <t>Leczna W</t>
  </si>
  <si>
    <t>Liga BPI Women</t>
  </si>
  <si>
    <t>Maritimo W-Vilaverdense W</t>
  </si>
  <si>
    <t>Maritimo W</t>
  </si>
  <si>
    <t>Vilaverdense W</t>
  </si>
  <si>
    <t>Estoril Praia W-Ouriense W</t>
  </si>
  <si>
    <t>Estoril Praia W</t>
  </si>
  <si>
    <t>Ouriense W</t>
  </si>
  <si>
    <t>Covilha-Leixoes</t>
  </si>
  <si>
    <t>Covilha</t>
  </si>
  <si>
    <t>Leixoes</t>
  </si>
  <si>
    <t>Estoril-Academico Viseu</t>
  </si>
  <si>
    <t>Estoril</t>
  </si>
  <si>
    <t>Academico Viseu</t>
  </si>
  <si>
    <t>SC Farense-Arouca</t>
  </si>
  <si>
    <t>SC Farense</t>
  </si>
  <si>
    <t>Arouca</t>
  </si>
  <si>
    <t>Trebisov-Poprad</t>
  </si>
  <si>
    <t>Trebisov</t>
  </si>
  <si>
    <t>Poprad</t>
  </si>
  <si>
    <t>Krasno-Novohrad Lucenec</t>
  </si>
  <si>
    <t>Krasno</t>
  </si>
  <si>
    <t>Novohrad Lucenec</t>
  </si>
  <si>
    <t>Zilina-Dun. Streda</t>
  </si>
  <si>
    <t>Zilina</t>
  </si>
  <si>
    <t>Dun. Streda</t>
  </si>
  <si>
    <t>Navalcarnero-Guijuelo</t>
  </si>
  <si>
    <t>Navalcarnero</t>
  </si>
  <si>
    <t>Guijuelo</t>
  </si>
  <si>
    <t>Izarra-R. Oviedo B</t>
  </si>
  <si>
    <t>Izarra</t>
  </si>
  <si>
    <t>R. Oviedo B</t>
  </si>
  <si>
    <t>Teruel-Ebro</t>
  </si>
  <si>
    <t>Teruel</t>
  </si>
  <si>
    <t>Ebro</t>
  </si>
  <si>
    <t>Tercera Division - Group 15</t>
  </si>
  <si>
    <t>Pena-Cortes</t>
  </si>
  <si>
    <t>Pena</t>
  </si>
  <si>
    <t>Cortes</t>
  </si>
  <si>
    <t>Tercera Division - Group 16</t>
  </si>
  <si>
    <t>River Ebro-Autol</t>
  </si>
  <si>
    <t>River Ebro</t>
  </si>
  <si>
    <t>Autol</t>
  </si>
  <si>
    <t>Skovde AIK-Ljungskile</t>
  </si>
  <si>
    <t>Skovde AIK</t>
  </si>
  <si>
    <t>Ljungskile</t>
  </si>
  <si>
    <t>Trollhattan-Varnamo</t>
  </si>
  <si>
    <t>Trollhattan</t>
  </si>
  <si>
    <t>Varnamo</t>
  </si>
  <si>
    <t>Togo</t>
  </si>
  <si>
    <t>Championnat National</t>
  </si>
  <si>
    <t>AS Togo Port-Gomido</t>
  </si>
  <si>
    <t>AS Togo Port</t>
  </si>
  <si>
    <t>Gomido</t>
  </si>
  <si>
    <t>Metalist 1925-Rukh Vynnyky</t>
  </si>
  <si>
    <t>Metalist 1925</t>
  </si>
  <si>
    <t>Rukh Vynnyky</t>
  </si>
  <si>
    <t>Obolon Brovar Kyjev-Balkany</t>
  </si>
  <si>
    <t>Obolon Brovar Kyjev</t>
  </si>
  <si>
    <t>Balkany</t>
  </si>
  <si>
    <t>Pyramids-El Masry</t>
  </si>
  <si>
    <t>Pyramids</t>
  </si>
  <si>
    <t>El Masry</t>
  </si>
  <si>
    <t>Arsenal-Brighton</t>
  </si>
  <si>
    <t>Arsenal</t>
  </si>
  <si>
    <t>Brighton</t>
  </si>
  <si>
    <t>Finland</t>
  </si>
  <si>
    <t>Kakkonen Group A</t>
  </si>
  <si>
    <t>Mikkelin-NJS</t>
  </si>
  <si>
    <t>Mikkelin</t>
  </si>
  <si>
    <t>NJS</t>
  </si>
  <si>
    <t>Kakkonen Group B</t>
  </si>
  <si>
    <t>GrIFK-SalPa</t>
  </si>
  <si>
    <t>GrIFK</t>
  </si>
  <si>
    <t>SalPa</t>
  </si>
  <si>
    <t>Ilves 2-Espoo</t>
  </si>
  <si>
    <t>Ilves 2</t>
  </si>
  <si>
    <t>Espoo</t>
  </si>
  <si>
    <t>Kakkonen Group C</t>
  </si>
  <si>
    <t>JBK-OLS Oulu</t>
  </si>
  <si>
    <t>JBK</t>
  </si>
  <si>
    <t>OLS Oulu</t>
  </si>
  <si>
    <t>Kajaanin Haka-VPS 2</t>
  </si>
  <si>
    <t>Kajaanin Haka</t>
  </si>
  <si>
    <t>VPS 2</t>
  </si>
  <si>
    <t>Veikkausliiga</t>
  </si>
  <si>
    <t>Lahti-SJK</t>
  </si>
  <si>
    <t>Lahti</t>
  </si>
  <si>
    <t>SJK</t>
  </si>
  <si>
    <t>KuPS-KPV Kokkola</t>
  </si>
  <si>
    <t>KuPS</t>
  </si>
  <si>
    <t>KPV Kokkola</t>
  </si>
  <si>
    <t>Ivory Coast</t>
  </si>
  <si>
    <t>ASEC Mimosas-Bouake</t>
  </si>
  <si>
    <t>ASEC Mimosas</t>
  </si>
  <si>
    <t>Bouake</t>
  </si>
  <si>
    <t>Traeff-Arvoll</t>
  </si>
  <si>
    <t>Traeff</t>
  </si>
  <si>
    <t>Arvoll</t>
  </si>
  <si>
    <t>Tercera Division - Group 1</t>
  </si>
  <si>
    <t>Arenteiro-UD Ourense</t>
  </si>
  <si>
    <t>Arenteiro</t>
  </si>
  <si>
    <t>UD Ourense</t>
  </si>
  <si>
    <t>Orebro-Hammarby</t>
  </si>
  <si>
    <t>Orebro</t>
  </si>
  <si>
    <t>Hammarby</t>
  </si>
  <si>
    <t>Halmstad-Osters</t>
  </si>
  <si>
    <t>Halmstad</t>
  </si>
  <si>
    <t>Osters</t>
  </si>
  <si>
    <t>NK Olimpija Ljubljana-Triglav</t>
  </si>
  <si>
    <t>NK Olimpija Ljubljana</t>
  </si>
  <si>
    <t>Triglav</t>
  </si>
  <si>
    <t>Africa</t>
  </si>
  <si>
    <t>CAF Confederations Cup</t>
  </si>
  <si>
    <t>Berkane-Sfaxien</t>
  </si>
  <si>
    <t>Berkane</t>
  </si>
  <si>
    <t>Sfaxien</t>
  </si>
  <si>
    <t>SumQayit-Sabah Baku</t>
  </si>
  <si>
    <t>SumQayit</t>
  </si>
  <si>
    <t>Sabah Baku</t>
  </si>
  <si>
    <t>FC Minsk-Brest</t>
  </si>
  <si>
    <t>FC Minsk</t>
  </si>
  <si>
    <t>Brest</t>
  </si>
  <si>
    <t>Gent-Club Brugge KV</t>
  </si>
  <si>
    <t>Gent</t>
  </si>
  <si>
    <t>Club Brugge KV</t>
  </si>
  <si>
    <t>Paralimni-Ermis</t>
  </si>
  <si>
    <t>Paralimni</t>
  </si>
  <si>
    <t>Ermis</t>
  </si>
  <si>
    <t>Anorthosis-Paphos</t>
  </si>
  <si>
    <t>Anorthosis</t>
  </si>
  <si>
    <t>Paphos</t>
  </si>
  <si>
    <t>Doxa-Alki Oroklini</t>
  </si>
  <si>
    <t>Doxa</t>
  </si>
  <si>
    <t>Alki Oroklini</t>
  </si>
  <si>
    <t>Plzen-Jablonec</t>
  </si>
  <si>
    <t>Plzen</t>
  </si>
  <si>
    <t>Jablonec</t>
  </si>
  <si>
    <t>Odense-Midtjylland</t>
  </si>
  <si>
    <t>Odense</t>
  </si>
  <si>
    <t>Midtjylland</t>
  </si>
  <si>
    <t>Bayer Leverkusen-Eintracht Frankfurt</t>
  </si>
  <si>
    <t>Bayer Leverkusen</t>
  </si>
  <si>
    <t>Eintracht Frankfurt</t>
  </si>
  <si>
    <t>AEL Larissa-Olympiakos Piraeus</t>
  </si>
  <si>
    <t>AEL Larissa</t>
  </si>
  <si>
    <t>Olympiakos Piraeus</t>
  </si>
  <si>
    <t>Aris-Xanthi FC</t>
  </si>
  <si>
    <t>Xanthi FC</t>
  </si>
  <si>
    <t>Asteras Tripolis-Panionios</t>
  </si>
  <si>
    <t>Asteras Tripolis</t>
  </si>
  <si>
    <t>Panionios</t>
  </si>
  <si>
    <t>Atromitos-OFI Crete</t>
  </si>
  <si>
    <t>Atromitos</t>
  </si>
  <si>
    <t>OFI Crete</t>
  </si>
  <si>
    <t>Levadiakos-AEK Athens FC</t>
  </si>
  <si>
    <t>Levadiakos</t>
  </si>
  <si>
    <t>AEK Athens FC</t>
  </si>
  <si>
    <t>Giannina-PAOK</t>
  </si>
  <si>
    <t>Giannina</t>
  </si>
  <si>
    <t>PAOK</t>
  </si>
  <si>
    <t>Vasas-Budaorsi SC</t>
  </si>
  <si>
    <t>Vasas</t>
  </si>
  <si>
    <t>Budaorsi SC</t>
  </si>
  <si>
    <t>Pepsideild</t>
  </si>
  <si>
    <t>KA Akureyri-Valur</t>
  </si>
  <si>
    <t>KA Akureyri</t>
  </si>
  <si>
    <t>Valur</t>
  </si>
  <si>
    <t>Genoa-AS Roma</t>
  </si>
  <si>
    <t>Genoa</t>
  </si>
  <si>
    <t>AS Roma</t>
  </si>
  <si>
    <t>Zalgiris-FK Panevezys</t>
  </si>
  <si>
    <t>Zalgiris</t>
  </si>
  <si>
    <t>FK Panevezys</t>
  </si>
  <si>
    <t>KNVB Beker</t>
  </si>
  <si>
    <t>Willem II-Ajax</t>
  </si>
  <si>
    <t>Willem II</t>
  </si>
  <si>
    <t>Ajax</t>
  </si>
  <si>
    <t>Bryne-Levanger</t>
  </si>
  <si>
    <t>Bryne</t>
  </si>
  <si>
    <t>Levanger</t>
  </si>
  <si>
    <t>Eliteserien</t>
  </si>
  <si>
    <t>Bodo/Glimt-Lillestrom</t>
  </si>
  <si>
    <t>Bodo/Glimt</t>
  </si>
  <si>
    <t>Lillestrom</t>
  </si>
  <si>
    <t>Odd-Stromsgodset</t>
  </si>
  <si>
    <t>Odd</t>
  </si>
  <si>
    <t>Stromsgodset</t>
  </si>
  <si>
    <t>Kristiansund-Tromso</t>
  </si>
  <si>
    <t>Kristiansund</t>
  </si>
  <si>
    <t>Tromso</t>
  </si>
  <si>
    <t>Haugesund-Molde</t>
  </si>
  <si>
    <t>Haugesund</t>
  </si>
  <si>
    <t>Molde</t>
  </si>
  <si>
    <t>Brann-Ranheim</t>
  </si>
  <si>
    <t>Brann</t>
  </si>
  <si>
    <t>Ranheim</t>
  </si>
  <si>
    <t>Tromsdalen-Notodden</t>
  </si>
  <si>
    <t>Tromsdalen</t>
  </si>
  <si>
    <t>Notodden</t>
  </si>
  <si>
    <t>Raufoss-Kongsvinger</t>
  </si>
  <si>
    <t>Raufoss</t>
  </si>
  <si>
    <t>Kongsvinger</t>
  </si>
  <si>
    <t>KFUM Oslo-Jerv</t>
  </si>
  <si>
    <t>KFUM Oslo</t>
  </si>
  <si>
    <t>Jerv</t>
  </si>
  <si>
    <t>Ull/Kisa-Skeid</t>
  </si>
  <si>
    <t>Ull/Kisa</t>
  </si>
  <si>
    <t>Skeid</t>
  </si>
  <si>
    <t>Ham Kam-Sandnes</t>
  </si>
  <si>
    <t>Ham Kam</t>
  </si>
  <si>
    <t>Sandnes</t>
  </si>
  <si>
    <t>Start-Strommen</t>
  </si>
  <si>
    <t>Start</t>
  </si>
  <si>
    <t>Strommen</t>
  </si>
  <si>
    <t>Chojniczanka-Podbeskidzie</t>
  </si>
  <si>
    <t>Chojniczanka</t>
  </si>
  <si>
    <t>Podbeskidzie</t>
  </si>
  <si>
    <t>Cracovia-Lechia Gdansk</t>
  </si>
  <si>
    <t>Cracovia</t>
  </si>
  <si>
    <t>Lechia Gdansk</t>
  </si>
  <si>
    <t>Campeonato de Portugal</t>
  </si>
  <si>
    <t>Vizela-Sao Martinho</t>
  </si>
  <si>
    <t>Vizela</t>
  </si>
  <si>
    <t>Sao Martinho</t>
  </si>
  <si>
    <t>SC Mirandela-AD Fafe</t>
  </si>
  <si>
    <t>SC Mirandela</t>
  </si>
  <si>
    <t>AD Fafe</t>
  </si>
  <si>
    <t>Merelinense-Torcatense</t>
  </si>
  <si>
    <t>Merelinense</t>
  </si>
  <si>
    <t>Torcatense</t>
  </si>
  <si>
    <t>Lusitano FCV-Pedras Rubras</t>
  </si>
  <si>
    <t>Lusitano FCV</t>
  </si>
  <si>
    <t>Pedras Rubras</t>
  </si>
  <si>
    <t>SC Espinho-Lusitania FC</t>
  </si>
  <si>
    <t>SC Espinho</t>
  </si>
  <si>
    <t>Lusitania FC</t>
  </si>
  <si>
    <t>Maritimo B-Gondomar</t>
  </si>
  <si>
    <t>Maritimo B</t>
  </si>
  <si>
    <t>Gondomar</t>
  </si>
  <si>
    <t>Agueda-Sanjoanense</t>
  </si>
  <si>
    <t>Agueda</t>
  </si>
  <si>
    <t>Sanjoanense</t>
  </si>
  <si>
    <t>Loures-Sertanense</t>
  </si>
  <si>
    <t>Loures</t>
  </si>
  <si>
    <t>Sertanense</t>
  </si>
  <si>
    <t>Casa Pia-Amora</t>
  </si>
  <si>
    <t>Casa Pia</t>
  </si>
  <si>
    <t>Amora</t>
  </si>
  <si>
    <t>Sacavenense-Montijo</t>
  </si>
  <si>
    <t>Sacavenense</t>
  </si>
  <si>
    <t>Oriental-SC Praiense</t>
  </si>
  <si>
    <t>Oriental</t>
  </si>
  <si>
    <t>SC Praiense</t>
  </si>
  <si>
    <t>FK Rostov-Krasnodar</t>
  </si>
  <si>
    <t>FK Rostov</t>
  </si>
  <si>
    <t>Krasnodar</t>
  </si>
  <si>
    <t>FK Crvena zvezda-Mladost</t>
  </si>
  <si>
    <t>FK Crvena zvezda</t>
  </si>
  <si>
    <t>Mladost</t>
  </si>
  <si>
    <t>Cukaricki-Proleter</t>
  </si>
  <si>
    <t>Cukaricki</t>
  </si>
  <si>
    <t>Proleter</t>
  </si>
  <si>
    <t>Radnicki Nis-Vojvodina</t>
  </si>
  <si>
    <t>Radnicki Nis</t>
  </si>
  <si>
    <t>Vojvodina</t>
  </si>
  <si>
    <t>Partizan-Napredak</t>
  </si>
  <si>
    <t>Partizan</t>
  </si>
  <si>
    <t>Napredak</t>
  </si>
  <si>
    <t>Albacete-Numancia</t>
  </si>
  <si>
    <t>Albacete</t>
  </si>
  <si>
    <t>Numancia</t>
  </si>
  <si>
    <t>Elche-Rayo Majadahonda</t>
  </si>
  <si>
    <t>Elche</t>
  </si>
  <si>
    <t>Rayo Majadahonda</t>
  </si>
  <si>
    <t>Santander-Gernika</t>
  </si>
  <si>
    <t>Santander</t>
  </si>
  <si>
    <t>Gernika</t>
  </si>
  <si>
    <t>Barakaldo-Amorebieta</t>
  </si>
  <si>
    <t>Barakaldo</t>
  </si>
  <si>
    <t>Amorebieta</t>
  </si>
  <si>
    <t>Calahorra-Ath Bilbao B</t>
  </si>
  <si>
    <t>Calahorra</t>
  </si>
  <si>
    <t>Ath Bilbao B</t>
  </si>
  <si>
    <t>Lleida-Barcelona B</t>
  </si>
  <si>
    <t>Lleida</t>
  </si>
  <si>
    <t>Barcelona B</t>
  </si>
  <si>
    <t>Laracha-Ferrol</t>
  </si>
  <si>
    <t>Laracha</t>
  </si>
  <si>
    <t>Ferrol</t>
  </si>
  <si>
    <t>UCAM Murcia B-Deportiva Minera</t>
  </si>
  <si>
    <t>UCAM Murcia B</t>
  </si>
  <si>
    <t>Deportiva Minera</t>
  </si>
  <si>
    <t>CAP Ciudad de Murcia-Lorca Deportiva</t>
  </si>
  <si>
    <t>CAP Ciudad de Murcia</t>
  </si>
  <si>
    <t>Lorca Deportiva</t>
  </si>
  <si>
    <t>CD Coria-Pueblonuevo</t>
  </si>
  <si>
    <t>CD Coria</t>
  </si>
  <si>
    <t>Pueblonuevo</t>
  </si>
  <si>
    <t>Tomelloso CF-Almagro</t>
  </si>
  <si>
    <t>Tomelloso CF</t>
  </si>
  <si>
    <t>Almagro</t>
  </si>
  <si>
    <t>La Solana-Mora CF</t>
  </si>
  <si>
    <t>La Solana</t>
  </si>
  <si>
    <t>Mora CF</t>
  </si>
  <si>
    <t>Toledo-Villarrubia</t>
  </si>
  <si>
    <t>Toledo</t>
  </si>
  <si>
    <t>Villarrubia</t>
  </si>
  <si>
    <t>La Roda-Guadalajara</t>
  </si>
  <si>
    <t>La Roda</t>
  </si>
  <si>
    <t>Guadalajara</t>
  </si>
  <si>
    <t>Amurrio Club-Real Sociedad C</t>
  </si>
  <si>
    <t>Amurrio Club</t>
  </si>
  <si>
    <t>Real Sociedad C</t>
  </si>
  <si>
    <t>La Nucia-Crevillente</t>
  </si>
  <si>
    <t>La Nucia</t>
  </si>
  <si>
    <t>Crevillente</t>
  </si>
  <si>
    <t>Galatasaray-Besiktas</t>
  </si>
  <si>
    <t>Galatasaray</t>
  </si>
  <si>
    <t>Besiktas</t>
  </si>
  <si>
    <t>U. San Martin-Sport Boys</t>
  </si>
  <si>
    <t>U. San Martin</t>
  </si>
  <si>
    <t>Sport Boys</t>
  </si>
  <si>
    <t>Cobresal-Antofagasta</t>
  </si>
  <si>
    <t>Cobresal</t>
  </si>
  <si>
    <t>Antofagasta</t>
  </si>
  <si>
    <t>Serie C - Group C</t>
  </si>
  <si>
    <t>Sicula Leonzio-Casertana</t>
  </si>
  <si>
    <t>Sicula Leonzio</t>
  </si>
  <si>
    <t>Casertana</t>
  </si>
  <si>
    <t>Bisceglie-Cavese</t>
  </si>
  <si>
    <t>Bisceglie</t>
  </si>
  <si>
    <t>Cavese</t>
  </si>
  <si>
    <t>Catania-Rieti</t>
  </si>
  <si>
    <t>Catania</t>
  </si>
  <si>
    <t>Rieti</t>
  </si>
  <si>
    <t>Monopoli-Siracusa</t>
  </si>
  <si>
    <t>Monopoli</t>
  </si>
  <si>
    <t>Siracusa</t>
  </si>
  <si>
    <t>Catanzaro-Trapani</t>
  </si>
  <si>
    <t>Catanzaro</t>
  </si>
  <si>
    <t>Trapani</t>
  </si>
  <si>
    <t>Potenza-Vibonese</t>
  </si>
  <si>
    <t>Potenza</t>
  </si>
  <si>
    <t>Vibonese</t>
  </si>
  <si>
    <t>Juve Stabia-Virtus Francavilla</t>
  </si>
  <si>
    <t>Juve Stabia</t>
  </si>
  <si>
    <t>Virtus Francavilla</t>
  </si>
  <si>
    <t>Paganese-Viterbese</t>
  </si>
  <si>
    <t>Paganese</t>
  </si>
  <si>
    <t>Viterbese</t>
  </si>
  <si>
    <t>Belenenses-Sporting</t>
  </si>
  <si>
    <t>Belenenses</t>
  </si>
  <si>
    <t>Sporting</t>
  </si>
  <si>
    <t>Valladolid-Ath Bilbao</t>
  </si>
  <si>
    <t>Valladolid</t>
  </si>
  <si>
    <t>Ath Bilbao</t>
  </si>
  <si>
    <t>Castellon-Peralada</t>
  </si>
  <si>
    <t>Castellon</t>
  </si>
  <si>
    <t>Peralada</t>
  </si>
  <si>
    <t>Tercera Division - Group 10</t>
  </si>
  <si>
    <t>Coria C.F.-Betis B</t>
  </si>
  <si>
    <t>Coria C.F.</t>
  </si>
  <si>
    <t>Betis B</t>
  </si>
  <si>
    <t>Gijon Industrial-Llanera</t>
  </si>
  <si>
    <t>Gijon Industrial</t>
  </si>
  <si>
    <t>Llanera</t>
  </si>
  <si>
    <t>Genclerbirligi-Denizlispor</t>
  </si>
  <si>
    <t>Genclerbirligi</t>
  </si>
  <si>
    <t>Denizlispor</t>
  </si>
  <si>
    <t>Balikesirspor-Gaziantep</t>
  </si>
  <si>
    <t>Balikesirspor</t>
  </si>
  <si>
    <t>Gaziantep</t>
  </si>
  <si>
    <t>D. Zagreb-Lok. Zagreb</t>
  </si>
  <si>
    <t>D. Zagreb</t>
  </si>
  <si>
    <t>Lok. Zagreb</t>
  </si>
  <si>
    <t>Nogoom FC-Al Ahly</t>
  </si>
  <si>
    <t>Nogoom FC</t>
  </si>
  <si>
    <t>Al Ahly</t>
  </si>
  <si>
    <t>Saburtalo Tbilisi-Lokomotiv Tbilisi</t>
  </si>
  <si>
    <t>Saburtalo Tbilisi</t>
  </si>
  <si>
    <t>Lokomotiv Tbilisi</t>
  </si>
  <si>
    <t>Guatemala</t>
  </si>
  <si>
    <t>Liga Nacional</t>
  </si>
  <si>
    <t>Antigua-Coban Imperial</t>
  </si>
  <si>
    <t>Antigua</t>
  </si>
  <si>
    <t>Coban Imperial</t>
  </si>
  <si>
    <t>Petapa-Siquinala</t>
  </si>
  <si>
    <t>Petapa</t>
  </si>
  <si>
    <t>Siquinala</t>
  </si>
  <si>
    <t>Xelaju-Sanarate</t>
  </si>
  <si>
    <t>Xelaju</t>
  </si>
  <si>
    <t>Sanarate</t>
  </si>
  <si>
    <t>Guastatoya-Deportivo Chiantla</t>
  </si>
  <si>
    <t>Guastatoya</t>
  </si>
  <si>
    <t>Deportivo Chiantla</t>
  </si>
  <si>
    <t>Municipal-Comunicaciones</t>
  </si>
  <si>
    <t>Municipal</t>
  </si>
  <si>
    <t>Comunicaciones</t>
  </si>
  <si>
    <t>Iztapa-Malacateco</t>
  </si>
  <si>
    <t>Iztapa</t>
  </si>
  <si>
    <t>Malacateco</t>
  </si>
  <si>
    <t>KR Reykjavik-Vestmannaeyjar</t>
  </si>
  <si>
    <t>KR Reykjavik</t>
  </si>
  <si>
    <t>Vestmannaeyjar</t>
  </si>
  <si>
    <t>Toluca-Lobos BUAP</t>
  </si>
  <si>
    <t>Toluca</t>
  </si>
  <si>
    <t>Lobos BUAP</t>
  </si>
  <si>
    <t>Kawkab Marrakech-IR Tanger</t>
  </si>
  <si>
    <t>Kawkab Marrakech</t>
  </si>
  <si>
    <t>IR Tanger</t>
  </si>
  <si>
    <t>Puszcza-Olsztyn</t>
  </si>
  <si>
    <t>Puszcza</t>
  </si>
  <si>
    <t>Olsztyn</t>
  </si>
  <si>
    <t>Don Benito-CF Talavera</t>
  </si>
  <si>
    <t>Don Benito</t>
  </si>
  <si>
    <t>CF Talavera</t>
  </si>
  <si>
    <t>Cartagena-Marbella</t>
  </si>
  <si>
    <t>Cartagena</t>
  </si>
  <si>
    <t>Marbella</t>
  </si>
  <si>
    <t>Xerez D.F.C.-Los Barrios</t>
  </si>
  <si>
    <t>Xerez D.F.C.</t>
  </si>
  <si>
    <t>Los Barrios</t>
  </si>
  <si>
    <t>Villarrobledo-Villacanas</t>
  </si>
  <si>
    <t>Villarrobledo</t>
  </si>
  <si>
    <t>Villacanas</t>
  </si>
  <si>
    <t>Tercera Division - Group 9</t>
  </si>
  <si>
    <t>Torredonjimeno-Huetor Tajar</t>
  </si>
  <si>
    <t>Torredonjimeno</t>
  </si>
  <si>
    <t>Huetor Tajar</t>
  </si>
  <si>
    <t>El Palo-Rincon</t>
  </si>
  <si>
    <t>El Palo</t>
  </si>
  <si>
    <t>Rincon</t>
  </si>
  <si>
    <t>Fuerza A.-Dep. Cuenca</t>
  </si>
  <si>
    <t>Fuerza A.</t>
  </si>
  <si>
    <t>Dep. Cuenca</t>
  </si>
  <si>
    <t>Israel</t>
  </si>
  <si>
    <t>Ligat ha'Al</t>
  </si>
  <si>
    <t>Maccabi Tel Aviv-Yehuda</t>
  </si>
  <si>
    <t>Maccabi Tel Aviv</t>
  </si>
  <si>
    <t>Yehuda</t>
  </si>
  <si>
    <t>Polonia Warszawa-Bron Radom</t>
  </si>
  <si>
    <t>Polonia Warszawa</t>
  </si>
  <si>
    <t>Bron Radom</t>
  </si>
  <si>
    <t>Senegal</t>
  </si>
  <si>
    <t>Mbour Petite Cote-ASEC Ndiambour</t>
  </si>
  <si>
    <t>Mbour Petite Cote</t>
  </si>
  <si>
    <t>ASEC Ndiambour</t>
  </si>
  <si>
    <t>Brown Adrogue-Sarmiento Junin</t>
  </si>
  <si>
    <t>Brown Adrogue</t>
  </si>
  <si>
    <t>Sarmiento Junin</t>
  </si>
  <si>
    <t>Torneo Federal A</t>
  </si>
  <si>
    <t>Gimnasia E.R.-Sportivo Las Parejas</t>
  </si>
  <si>
    <t>Gimnasia E.R.</t>
  </si>
  <si>
    <t>Sportivo Las Parejas</t>
  </si>
  <si>
    <t>Mouscron-Waregem</t>
  </si>
  <si>
    <t>Mouscron</t>
  </si>
  <si>
    <t>Waregem</t>
  </si>
  <si>
    <t>Zeljeznicar-Mladost DK</t>
  </si>
  <si>
    <t>Zeljeznicar</t>
  </si>
  <si>
    <t>Mladost DK</t>
  </si>
  <si>
    <t>Rosenborg-Sarpsborg 08</t>
  </si>
  <si>
    <t>Rosenborg</t>
  </si>
  <si>
    <t>Sarpsborg 08</t>
  </si>
  <si>
    <t>U Craiova 1948 CS-FCSB</t>
  </si>
  <si>
    <t>U Craiova 1948 CS</t>
  </si>
  <si>
    <t>FCSB</t>
  </si>
  <si>
    <t>Horta-Castelldefels</t>
  </si>
  <si>
    <t>Horta</t>
  </si>
  <si>
    <t>Castelldefels</t>
  </si>
  <si>
    <t>San Lorenzo-Argentinos Jrs</t>
  </si>
  <si>
    <t>San Lorenzo</t>
  </si>
  <si>
    <t>Argentinos Jrs</t>
  </si>
  <si>
    <t>Primera B Metropolitana</t>
  </si>
  <si>
    <t>Talleres (R.E)-San Miguel</t>
  </si>
  <si>
    <t>Talleres (R.E)</t>
  </si>
  <si>
    <t>San Miguel</t>
  </si>
  <si>
    <t>Primera C Metropolitana</t>
  </si>
  <si>
    <t>Canuelas-San Martin Burzaco</t>
  </si>
  <si>
    <t>Canuelas</t>
  </si>
  <si>
    <t>San Martin Burzaco</t>
  </si>
  <si>
    <t>Sportivo Italiano-Laferrere</t>
  </si>
  <si>
    <t>Sportivo Italiano</t>
  </si>
  <si>
    <t>Laferrere</t>
  </si>
  <si>
    <t>Ipora-Sinop</t>
  </si>
  <si>
    <t>Ipora</t>
  </si>
  <si>
    <t>Sinop</t>
  </si>
  <si>
    <t>Napoli-Cagliari</t>
  </si>
  <si>
    <t>Napoli</t>
  </si>
  <si>
    <t>Cagliari</t>
  </si>
  <si>
    <t>Molinos El Pirata-Sporting Cristal</t>
  </si>
  <si>
    <t>Molinos El Pirata</t>
  </si>
  <si>
    <t>Sporting Cristal</t>
  </si>
  <si>
    <t>R. Oviedo-Granada CF</t>
  </si>
  <si>
    <t>R. Oviedo</t>
  </si>
  <si>
    <t>Granada CF</t>
  </si>
  <si>
    <t>Danubio-Juventud</t>
  </si>
  <si>
    <t>Danubio</t>
  </si>
  <si>
    <t>Juventud</t>
  </si>
  <si>
    <t>Racing Montevideo-Wanderers</t>
  </si>
  <si>
    <t>Racing Montevideo</t>
  </si>
  <si>
    <t>Wanderers</t>
  </si>
  <si>
    <t>CA Cerro-Defensor Sp.</t>
  </si>
  <si>
    <t>CA Cerro</t>
  </si>
  <si>
    <t>Defensor Sp.</t>
  </si>
  <si>
    <t>Huesca-Valencia</t>
  </si>
  <si>
    <t>Huesca</t>
  </si>
  <si>
    <t>Valencia</t>
  </si>
  <si>
    <t>Etoile Sahel-Zamalek</t>
  </si>
  <si>
    <t>Etoile Sahel</t>
  </si>
  <si>
    <t>Zamalek</t>
  </si>
  <si>
    <t>Estudiantes Rio Cuarto-Sarmiento Resistencia</t>
  </si>
  <si>
    <t>Estudiantes Rio Cuarto</t>
  </si>
  <si>
    <t>Sarmiento Resistencia</t>
  </si>
  <si>
    <t>Chaco For Ever-Deportivo Madryn</t>
  </si>
  <si>
    <t>Chaco For Ever</t>
  </si>
  <si>
    <t>Deportivo Madryn</t>
  </si>
  <si>
    <t>Huracan Las Heras-Sol de Mayo</t>
  </si>
  <si>
    <t>Huracan Las Heras</t>
  </si>
  <si>
    <t>Sol de Mayo</t>
  </si>
  <si>
    <t>Desamparados-Deportivo Maipu</t>
  </si>
  <si>
    <t>Desamparados</t>
  </si>
  <si>
    <t>Deportivo Maipu</t>
  </si>
  <si>
    <t>Guabira-Wilstermann</t>
  </si>
  <si>
    <t>Guabira</t>
  </si>
  <si>
    <t>Wilstermann</t>
  </si>
  <si>
    <t>Real Potosi-Blooming</t>
  </si>
  <si>
    <t>Real Potosi</t>
  </si>
  <si>
    <t>Blooming</t>
  </si>
  <si>
    <t>Cruzeiro-Goias</t>
  </si>
  <si>
    <t>Cruzeiro</t>
  </si>
  <si>
    <t>Goias</t>
  </si>
  <si>
    <t>Sao Paulo-Flamengo RJ</t>
  </si>
  <si>
    <t>Sao Paulo</t>
  </si>
  <si>
    <t>Flamengo RJ</t>
  </si>
  <si>
    <t>Botafogo RJ-Fortaleza</t>
  </si>
  <si>
    <t>Botafogo RJ</t>
  </si>
  <si>
    <t>Fortaleza</t>
  </si>
  <si>
    <t>CSA-Santos</t>
  </si>
  <si>
    <t>CSA</t>
  </si>
  <si>
    <t>Santos</t>
  </si>
  <si>
    <t>Treze PB-ABC</t>
  </si>
  <si>
    <t>Treze PB</t>
  </si>
  <si>
    <t>ABC</t>
  </si>
  <si>
    <t>Boa-Volta Redonda</t>
  </si>
  <si>
    <t>Boa</t>
  </si>
  <si>
    <t>Volta Redonda</t>
  </si>
  <si>
    <t>River PI-Bragantino</t>
  </si>
  <si>
    <t>River PI</t>
  </si>
  <si>
    <t>Bragantino</t>
  </si>
  <si>
    <t>Santa Cruz de Natal-Floresta EC</t>
  </si>
  <si>
    <t>Santa Cruz de Natal</t>
  </si>
  <si>
    <t>Floresta EC</t>
  </si>
  <si>
    <t>America PE-Bahia De Feira</t>
  </si>
  <si>
    <t>America PE</t>
  </si>
  <si>
    <t>Bahia De Feira</t>
  </si>
  <si>
    <t>Jacuipense-ASA</t>
  </si>
  <si>
    <t>Jacuipense</t>
  </si>
  <si>
    <t>ASA</t>
  </si>
  <si>
    <t>Academica Vitoria-Campinense</t>
  </si>
  <si>
    <t>Academica Vitoria</t>
  </si>
  <si>
    <t>Campinense</t>
  </si>
  <si>
    <t>Fluminense de Feira-Salgueiro</t>
  </si>
  <si>
    <t>Fluminense de Feira</t>
  </si>
  <si>
    <t>Salgueiro</t>
  </si>
  <si>
    <t>Patrocinense-Operario MS</t>
  </si>
  <si>
    <t>Patrocinense</t>
  </si>
  <si>
    <t>Operario MS</t>
  </si>
  <si>
    <t>Hercilio Luz-Tupi</t>
  </si>
  <si>
    <t>Hercilio Luz</t>
  </si>
  <si>
    <t>Tupi</t>
  </si>
  <si>
    <t>Itaborai-Novorizontino</t>
  </si>
  <si>
    <t>Itaborai</t>
  </si>
  <si>
    <t>Novorizontino</t>
  </si>
  <si>
    <t>SER Caxias-Sao Caetano</t>
  </si>
  <si>
    <t>SER Caxias</t>
  </si>
  <si>
    <t>Sao Caetano</t>
  </si>
  <si>
    <t>Cianorte-Tubarao</t>
  </si>
  <si>
    <t>Cianorte</t>
  </si>
  <si>
    <t>Tubarao</t>
  </si>
  <si>
    <t>Union La Calera-Colo Colo</t>
  </si>
  <si>
    <t>Union La Calera</t>
  </si>
  <si>
    <t>Colo Colo</t>
  </si>
  <si>
    <t>Lyon-Lille</t>
  </si>
  <si>
    <t>Lyon</t>
  </si>
  <si>
    <t>Lille</t>
  </si>
  <si>
    <t>Salernitana-Cosenza</t>
  </si>
  <si>
    <t>Salernitana</t>
  </si>
  <si>
    <t>Cosenza</t>
  </si>
  <si>
    <t>Guimaraes-Nacional</t>
  </si>
  <si>
    <t>Guimaraes</t>
  </si>
  <si>
    <t>Saudi Arabia</t>
  </si>
  <si>
    <t>Al Adalh-Al Qaisumah</t>
  </si>
  <si>
    <t>Al Adalh</t>
  </si>
  <si>
    <t>Al Qaisumah</t>
  </si>
  <si>
    <t>Al Kawkab-Hajer</t>
  </si>
  <si>
    <t>Al Kawkab</t>
  </si>
  <si>
    <t>Hajer</t>
  </si>
  <si>
    <t>Grindavik-Stjarnan</t>
  </si>
  <si>
    <t>Grindavik</t>
  </si>
  <si>
    <t>Stjarnan</t>
  </si>
  <si>
    <t>Fylkir-Akranes</t>
  </si>
  <si>
    <t>Fylkir</t>
  </si>
  <si>
    <t>Akranes</t>
  </si>
  <si>
    <t>Nublense-Cobreloa</t>
  </si>
  <si>
    <t>Nublense</t>
  </si>
  <si>
    <t>Cobreloa</t>
  </si>
  <si>
    <t>Maranhao-AE Altos</t>
  </si>
  <si>
    <t>Maranhao</t>
  </si>
  <si>
    <t>AE Altos</t>
  </si>
  <si>
    <t>Valdivia-San Luis</t>
  </si>
  <si>
    <t>Valdivia</t>
  </si>
  <si>
    <t>San Luis</t>
  </si>
  <si>
    <t>Dominican Republic</t>
  </si>
  <si>
    <t>LDF 2019</t>
  </si>
  <si>
    <t>Delfines Del Este-Cibao</t>
  </si>
  <si>
    <t>Delfines Del Este</t>
  </si>
  <si>
    <t>Cibao</t>
  </si>
  <si>
    <t>Tecnico U.-Delfin</t>
  </si>
  <si>
    <t>Tecnico U.</t>
  </si>
  <si>
    <t>Delfin</t>
  </si>
  <si>
    <t>Venezuela</t>
  </si>
  <si>
    <t>Mineros-Estudiantes Caracas</t>
  </si>
  <si>
    <t>Mineros</t>
  </si>
  <si>
    <t>Estudiantes Caracas</t>
  </si>
  <si>
    <t>Estudiantes Merida-Portuguesa</t>
  </si>
  <si>
    <t>Estudiantes Merida</t>
  </si>
  <si>
    <t>Portuguesa</t>
  </si>
  <si>
    <t>Trujillanos-Llaneros</t>
  </si>
  <si>
    <t>Trujillanos</t>
  </si>
  <si>
    <t>Llaneros</t>
  </si>
  <si>
    <t>Caracas-AC Lala FC</t>
  </si>
  <si>
    <t>Caracas</t>
  </si>
  <si>
    <t>AC Lala FC</t>
  </si>
  <si>
    <t>Monagas-Carabobo</t>
  </si>
  <si>
    <t>Monagas</t>
  </si>
  <si>
    <t>Carabobo</t>
  </si>
  <si>
    <t>Zulia-La Guaira</t>
  </si>
  <si>
    <t>Zulia</t>
  </si>
  <si>
    <t>La Guaira</t>
  </si>
  <si>
    <t>Deportes Tolima-Ind. Medellin</t>
  </si>
  <si>
    <t>Deportes Tolima</t>
  </si>
  <si>
    <t>Ind. Medellin</t>
  </si>
  <si>
    <t>Petrolera-Patriotas</t>
  </si>
  <si>
    <t>Petrolera</t>
  </si>
  <si>
    <t>Patriotas</t>
  </si>
  <si>
    <t>Cucuta-Junior</t>
  </si>
  <si>
    <t>Cucuta</t>
  </si>
  <si>
    <t>Junior</t>
  </si>
  <si>
    <t>Dep. Pasto-America De Cali</t>
  </si>
  <si>
    <t>Dep. Pasto</t>
  </si>
  <si>
    <t>America De Cali</t>
  </si>
  <si>
    <t>Atl. Nacional-Santa Fe</t>
  </si>
  <si>
    <t>Atl. Nacional</t>
  </si>
  <si>
    <t>Santa Fe</t>
  </si>
  <si>
    <t>Dep. Cali-Envigado</t>
  </si>
  <si>
    <t>Dep. Cali</t>
  </si>
  <si>
    <t>Envigado</t>
  </si>
  <si>
    <t>U. Magdalena-Once Caldas</t>
  </si>
  <si>
    <t>U. Magdalena</t>
  </si>
  <si>
    <t>Once Caldas</t>
  </si>
  <si>
    <t>Alianza Huanuco-Binacional</t>
  </si>
  <si>
    <t>Alianza Huanuco</t>
  </si>
  <si>
    <t>Binacional</t>
  </si>
  <si>
    <t>Defensa y Justicia-Gimnasia L.P.</t>
  </si>
  <si>
    <t>Defensa y Justicia</t>
  </si>
  <si>
    <t>Gimnasia 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</si>
</sst>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/>
    <xf numFmtId="0" fontId="2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left"/>
    </xf>
    <xf numFmtId="9" fontId="2" fillId="0" borderId="0" xfId="0" applyNumberFormat="1" applyFont="1"/>
    <xf numFmtId="164" fontId="2" fillId="0" borderId="0" xfId="2" applyNumberFormat="1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3" fillId="2" borderId="1" xfId="0" applyFont="1" applyFill="1" applyBorder="1" applyAlignment="1">
      <alignment horizontal="center"/>
    </xf>
    <xf numFmtId="165" fontId="4" fillId="0" borderId="1" xfId="1" applyNumberFormat="1" applyFont="1" applyBorder="1"/>
    <xf numFmtId="43" fontId="4" fillId="0" borderId="1" xfId="1" applyFont="1" applyBorder="1"/>
    <xf numFmtId="0" fontId="2" fillId="0" borderId="1" xfId="0" quotePrefix="1" applyFont="1" applyBorder="1" applyAlignment="1">
      <alignment horizontal="center"/>
    </xf>
    <xf numFmtId="10" fontId="4" fillId="0" borderId="1" xfId="2" applyNumberFormat="1" applyFont="1" applyBorder="1"/>
    <xf numFmtId="165" fontId="2" fillId="0" borderId="0" xfId="1" applyNumberFormat="1" applyFont="1"/>
    <xf numFmtId="2" fontId="2" fillId="0" borderId="0" xfId="0" applyNumberFormat="1" applyFont="1"/>
    <xf numFmtId="43" fontId="2" fillId="0" borderId="0" xfId="1" applyFont="1"/>
    <xf numFmtId="0" fontId="2" fillId="0" borderId="0" xfId="0" applyFont="1" applyFill="1" applyAlignment="1">
      <alignment horizontal="center"/>
    </xf>
    <xf numFmtId="10" fontId="2" fillId="0" borderId="0" xfId="2" applyNumberFormat="1" applyFont="1"/>
    <xf numFmtId="9" fontId="2" fillId="3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center"/>
    </xf>
    <xf numFmtId="9" fontId="2" fillId="5" borderId="1" xfId="2" applyFont="1" applyFill="1" applyBorder="1" applyAlignment="1">
      <alignment horizontal="center"/>
    </xf>
    <xf numFmtId="0" fontId="5" fillId="0" borderId="0" xfId="0" applyFont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2" fillId="5" borderId="1" xfId="0" applyFont="1" applyFill="1" applyBorder="1"/>
    <xf numFmtId="0" fontId="2" fillId="0" borderId="1" xfId="0" applyNumberFormat="1" applyFont="1" applyBorder="1" applyAlignment="1">
      <alignment horizontal="center"/>
    </xf>
    <xf numFmtId="166" fontId="6" fillId="0" borderId="0" xfId="0" applyNumberFormat="1" applyFont="1" applyFill="1"/>
    <xf numFmtId="0" fontId="6" fillId="0" borderId="0" xfId="0" applyFont="1" applyFill="1"/>
    <xf numFmtId="0" fontId="6" fillId="6" borderId="0" xfId="0" applyFont="1" applyFill="1"/>
    <xf numFmtId="166" fontId="6" fillId="6" borderId="0" xfId="0" applyNumberFormat="1" applyFont="1" applyFill="1"/>
    <xf numFmtId="0" fontId="5" fillId="0" borderId="0" xfId="0" applyFont="1" applyFill="1"/>
    <xf numFmtId="0" fontId="2" fillId="6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etanalysis_2019-05-04T2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betlist_2019-05-03T21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97"/>
  <sheetViews>
    <sheetView tabSelected="1" zoomScale="80" zoomScaleNormal="80" workbookViewId="0">
      <pane ySplit="10" topLeftCell="A11" activePane="bottomLeft" state="frozen"/>
      <selection pane="bottomLeft" activeCell="A12" sqref="A12"/>
    </sheetView>
  </sheetViews>
  <sheetFormatPr defaultRowHeight="12.75" x14ac:dyDescent="0.2"/>
  <cols>
    <col min="1" max="6" width="7.7109375" style="3" customWidth="1"/>
    <col min="7" max="8" width="3" style="3" customWidth="1"/>
    <col min="9" max="11" width="6" style="3" customWidth="1"/>
    <col min="12" max="12" width="6.5703125" style="3" customWidth="1"/>
    <col min="13" max="14" width="4.42578125" style="3" customWidth="1"/>
    <col min="15" max="15" width="3.42578125" style="3" customWidth="1"/>
    <col min="16" max="17" width="4.42578125" style="3" customWidth="1"/>
    <col min="18" max="20" width="6.28515625" style="3" customWidth="1"/>
    <col min="21" max="30" width="6.7109375" style="3" customWidth="1"/>
    <col min="31" max="33" width="6.85546875" style="3" customWidth="1"/>
    <col min="34" max="36" width="9" style="3" customWidth="1"/>
    <col min="37" max="16384" width="9.140625" style="3"/>
  </cols>
  <sheetData>
    <row r="1" spans="1:39" x14ac:dyDescent="0.2">
      <c r="A1" s="1" t="s">
        <v>0</v>
      </c>
      <c r="B1" s="2">
        <f>SUMPRODUCT(MAX(($A:$A&lt;&gt;"")*(ROW(A:A))))</f>
        <v>794</v>
      </c>
      <c r="D1" s="4" t="s">
        <v>1</v>
      </c>
      <c r="H1" s="5"/>
      <c r="I1" s="6"/>
      <c r="AD1" s="7"/>
      <c r="AE1" s="8" t="s">
        <v>2</v>
      </c>
      <c r="AF1" s="8" t="s">
        <v>3</v>
      </c>
      <c r="AG1" s="8" t="s">
        <v>4</v>
      </c>
      <c r="AH1" s="42" t="s">
        <v>5</v>
      </c>
      <c r="AI1" s="43"/>
      <c r="AJ1" s="44"/>
    </row>
    <row r="2" spans="1:39" x14ac:dyDescent="0.2">
      <c r="A2" s="1" t="s">
        <v>6</v>
      </c>
      <c r="B2" s="2">
        <v>50</v>
      </c>
      <c r="D2" s="3" t="s">
        <v>7</v>
      </c>
      <c r="H2" s="5"/>
      <c r="I2" s="6"/>
      <c r="AB2" s="9"/>
      <c r="AD2" s="10" t="s">
        <v>8</v>
      </c>
      <c r="AE2" s="11">
        <f>SUBTOTAL(2,AH11:AH30386)</f>
        <v>784</v>
      </c>
      <c r="AF2" s="11">
        <f>SUBTOTAL(2,AI11:AI30386)</f>
        <v>784</v>
      </c>
      <c r="AG2" s="11">
        <f>SUBTOTAL(2,AJ11:AJ30386)</f>
        <v>784</v>
      </c>
      <c r="AH2" s="12">
        <f>SUBTOTAL(2,AH11:AH30386)*$B$2</f>
        <v>39200</v>
      </c>
      <c r="AI2" s="12">
        <f>SUBTOTAL(2,AI11:AI30386)*$B$2</f>
        <v>39200</v>
      </c>
      <c r="AJ2" s="12">
        <f>SUBTOTAL(2,AJ11:AJ30386)*$B$2</f>
        <v>39200</v>
      </c>
    </row>
    <row r="3" spans="1:39" x14ac:dyDescent="0.2">
      <c r="A3" s="1" t="s">
        <v>9</v>
      </c>
      <c r="B3" s="13" t="s">
        <v>10</v>
      </c>
      <c r="D3" s="3" t="s">
        <v>11</v>
      </c>
      <c r="H3" s="5"/>
      <c r="I3" s="6"/>
      <c r="AB3" s="9"/>
      <c r="AD3" s="10" t="s">
        <v>12</v>
      </c>
      <c r="AE3" s="11">
        <f ca="1">SUMPRODUCT(SUBTOTAL(3,OFFSET(AE11:AE30386,ROW(AE11:AE30386)-MIN(ROW(AE11:AE30386)),,1)), --(AE11:AE30386=$AD$3))</f>
        <v>370</v>
      </c>
      <c r="AF3" s="11">
        <f ca="1">SUMPRODUCT(SUBTOTAL(3,OFFSET(AF11:AF30386,ROW(AF11:AF30386)-MIN(ROW(AF11:AF30386)),,1)), --(AF11:AF30386=$AD$3))</f>
        <v>174</v>
      </c>
      <c r="AG3" s="11">
        <f ca="1">SUMPRODUCT(SUBTOTAL(3,OFFSET(AG11:AG30386,ROW(AG11:AG30386)-MIN(ROW(AG11:AG30386)),,1)), --(AG11:AG30386=$AD$3))</f>
        <v>240</v>
      </c>
      <c r="AH3" s="12">
        <f>SUBTOTAL(9,AH11:AH30386)</f>
        <v>-2452</v>
      </c>
      <c r="AI3" s="12">
        <f>SUBTOTAL(9,AI11:AI30386)</f>
        <v>-7735</v>
      </c>
      <c r="AJ3" s="12">
        <f>SUBTOTAL(9,AJ11:AJ30386)</f>
        <v>-4336</v>
      </c>
    </row>
    <row r="4" spans="1:39" x14ac:dyDescent="0.2">
      <c r="D4" s="3" t="s">
        <v>13</v>
      </c>
      <c r="H4" s="5"/>
      <c r="I4" s="6"/>
      <c r="AB4" s="9"/>
      <c r="AD4" s="10" t="s">
        <v>14</v>
      </c>
      <c r="AE4" s="14">
        <f t="shared" ref="AE4:AJ4" ca="1" si="0">+AE3/AE2</f>
        <v>0.47193877551020408</v>
      </c>
      <c r="AF4" s="14">
        <f t="shared" ca="1" si="0"/>
        <v>0.22193877551020408</v>
      </c>
      <c r="AG4" s="14">
        <f t="shared" ca="1" si="0"/>
        <v>0.30612244897959184</v>
      </c>
      <c r="AH4" s="14">
        <f t="shared" si="0"/>
        <v>-6.2551020408163266E-2</v>
      </c>
      <c r="AI4" s="14">
        <f t="shared" si="0"/>
        <v>-0.19732142857142856</v>
      </c>
      <c r="AJ4" s="14">
        <f t="shared" si="0"/>
        <v>-0.11061224489795918</v>
      </c>
    </row>
    <row r="5" spans="1:39" x14ac:dyDescent="0.2">
      <c r="B5" s="15"/>
      <c r="C5" s="16"/>
      <c r="D5" s="9"/>
      <c r="H5" s="5"/>
      <c r="I5" s="6"/>
      <c r="AD5" s="7"/>
    </row>
    <row r="6" spans="1:39" x14ac:dyDescent="0.2">
      <c r="C6" s="16"/>
      <c r="H6" s="5"/>
      <c r="I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8"/>
    </row>
    <row r="7" spans="1:39" x14ac:dyDescent="0.2">
      <c r="B7" s="19"/>
      <c r="C7" s="19"/>
      <c r="I7" s="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8"/>
    </row>
    <row r="8" spans="1:39" x14ac:dyDescent="0.2">
      <c r="R8" s="20">
        <v>0.3</v>
      </c>
      <c r="S8" s="20">
        <v>0.1</v>
      </c>
      <c r="T8" s="20">
        <v>0.3</v>
      </c>
      <c r="U8" s="21">
        <v>0.2</v>
      </c>
      <c r="V8" s="21">
        <v>0.1</v>
      </c>
      <c r="W8" s="21">
        <v>0.2</v>
      </c>
      <c r="X8" s="22">
        <v>0.2</v>
      </c>
      <c r="Y8" s="22">
        <v>0.1</v>
      </c>
      <c r="Z8" s="22">
        <v>0.2</v>
      </c>
      <c r="AA8" s="22"/>
      <c r="AB8" s="22"/>
      <c r="AC8" s="9"/>
      <c r="AD8" s="18"/>
      <c r="AI8" s="9"/>
    </row>
    <row r="9" spans="1:39" x14ac:dyDescent="0.2"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4">
        <f>(+R9*$R$8)+(S9*$S$8)-(T9*$T$8)+(U9*$U$8)+(V9*$V$8)-(W9*$W$8)-(X9*$X$8)-(Y9*$Y$8)+(Z9*$Z$8)</f>
        <v>0</v>
      </c>
      <c r="AD9" s="25">
        <f>(-R9*$R$8)+(S9*$S$8)+(T9*$T$8)-(U9*$U$8)-(V9*$V$8)+(W9*$W$8)+(X9*$X$8)+(Y9*$Y$8)-(Z9*$Z$8)</f>
        <v>0</v>
      </c>
      <c r="AE9" s="23" t="str">
        <f>IF(G9&gt;H9,"Win","Loss")</f>
        <v>Loss</v>
      </c>
      <c r="AF9" s="23" t="str">
        <f>IF(G9=H9,"Win","Loss")</f>
        <v>Win</v>
      </c>
      <c r="AG9" s="23" t="str">
        <f>IF(G9&lt;H9,"Win","Loss")</f>
        <v>Loss</v>
      </c>
      <c r="AH9" s="23">
        <f>IF(AE9="Win",(I9*$B$2)-$B$2,-$B$2)</f>
        <v>-50</v>
      </c>
      <c r="AI9" s="23">
        <f>IF(AF9="Win",(J9*$B$2)-$B$2,-$B$2)</f>
        <v>-50</v>
      </c>
      <c r="AJ9" s="23">
        <f>IF(AG9="Win",(K9*$B$2)-$B$2,-$B$2)</f>
        <v>-50</v>
      </c>
      <c r="AK9" s="26"/>
      <c r="AL9" s="26"/>
      <c r="AM9" s="26"/>
    </row>
    <row r="10" spans="1:39" x14ac:dyDescent="0.2">
      <c r="A10" s="27" t="s">
        <v>15</v>
      </c>
      <c r="B10" s="27" t="s">
        <v>16</v>
      </c>
      <c r="C10" s="28" t="s">
        <v>17</v>
      </c>
      <c r="D10" s="27" t="s">
        <v>18</v>
      </c>
      <c r="E10" s="27" t="s">
        <v>19</v>
      </c>
      <c r="F10" s="27" t="s">
        <v>20</v>
      </c>
      <c r="G10" s="27" t="s">
        <v>21</v>
      </c>
      <c r="H10" s="27" t="s">
        <v>22</v>
      </c>
      <c r="I10" s="29" t="s">
        <v>23</v>
      </c>
      <c r="J10" s="27" t="s">
        <v>24</v>
      </c>
      <c r="K10" s="29" t="s">
        <v>25</v>
      </c>
      <c r="L10" s="28" t="s">
        <v>26</v>
      </c>
      <c r="M10" s="30" t="s">
        <v>27</v>
      </c>
      <c r="N10" s="30" t="s">
        <v>28</v>
      </c>
      <c r="O10" s="30" t="s">
        <v>29</v>
      </c>
      <c r="P10" s="31" t="s">
        <v>30</v>
      </c>
      <c r="Q10" s="31" t="s">
        <v>31</v>
      </c>
      <c r="R10" s="32" t="s">
        <v>32</v>
      </c>
      <c r="S10" s="32" t="s">
        <v>33</v>
      </c>
      <c r="T10" s="32" t="s">
        <v>34</v>
      </c>
      <c r="U10" s="33" t="s">
        <v>35</v>
      </c>
      <c r="V10" s="33" t="s">
        <v>36</v>
      </c>
      <c r="W10" s="33" t="s">
        <v>37</v>
      </c>
      <c r="X10" s="34" t="s">
        <v>38</v>
      </c>
      <c r="Y10" s="34" t="s">
        <v>39</v>
      </c>
      <c r="Z10" s="34" t="s">
        <v>40</v>
      </c>
      <c r="AA10" s="31" t="s">
        <v>41</v>
      </c>
      <c r="AB10" s="31" t="s">
        <v>42</v>
      </c>
      <c r="AC10" s="29" t="s">
        <v>43</v>
      </c>
      <c r="AD10" s="29" t="s">
        <v>44</v>
      </c>
      <c r="AE10" s="35" t="s">
        <v>45</v>
      </c>
      <c r="AF10" s="35" t="s">
        <v>46</v>
      </c>
      <c r="AG10" s="35" t="s">
        <v>47</v>
      </c>
      <c r="AH10" s="35" t="s">
        <v>48</v>
      </c>
      <c r="AI10" s="35" t="s">
        <v>49</v>
      </c>
      <c r="AJ10" s="35" t="s">
        <v>50</v>
      </c>
    </row>
    <row r="11" spans="1:39" x14ac:dyDescent="0.2">
      <c r="A11" s="36">
        <v>43590</v>
      </c>
      <c r="B11" s="37" t="s">
        <v>61</v>
      </c>
      <c r="C11" s="37" t="s">
        <v>124</v>
      </c>
      <c r="D11" s="37" t="s">
        <v>125</v>
      </c>
      <c r="E11" s="37" t="s">
        <v>126</v>
      </c>
      <c r="F11" s="37" t="s">
        <v>127</v>
      </c>
      <c r="G11" s="37">
        <v>0</v>
      </c>
      <c r="H11" s="37">
        <v>0</v>
      </c>
      <c r="I11" s="37">
        <v>1.21</v>
      </c>
      <c r="J11" s="37">
        <v>5.85</v>
      </c>
      <c r="K11" s="37">
        <v>10.11</v>
      </c>
      <c r="L11" s="37">
        <v>-8.9</v>
      </c>
      <c r="M11" s="37">
        <v>39</v>
      </c>
      <c r="N11" s="37">
        <v>42</v>
      </c>
      <c r="O11" s="37">
        <v>5</v>
      </c>
      <c r="P11" s="37">
        <v>20</v>
      </c>
      <c r="Q11" s="37">
        <v>19</v>
      </c>
      <c r="R11" s="37">
        <v>100</v>
      </c>
      <c r="S11" s="37">
        <v>0</v>
      </c>
      <c r="T11" s="37">
        <v>0</v>
      </c>
      <c r="U11" s="37">
        <v>71.790000000000006</v>
      </c>
      <c r="V11" s="37">
        <v>20.51</v>
      </c>
      <c r="W11" s="37">
        <v>7.69</v>
      </c>
      <c r="X11" s="37">
        <v>14.29</v>
      </c>
      <c r="Y11" s="37">
        <v>23.81</v>
      </c>
      <c r="Z11" s="37">
        <v>61.9</v>
      </c>
      <c r="AA11" s="37">
        <v>75</v>
      </c>
      <c r="AB11" s="37">
        <v>5.26</v>
      </c>
      <c r="AC11" s="24">
        <f>(+R11*$R$8)+(S11*$S$8)-(T11*$T$8)+(U11*$U$8)+(V11*$V$8)-(W11*$W$8)-(X11*$X$8)-(Y11*$Y$8)+(Z11*$Z$8)</f>
        <v>52.012000000000015</v>
      </c>
      <c r="AD11" s="25">
        <f>(-R11*$R$8)+(S11*$S$8)+(T11*$T$8)-(U11*$U$8)-(V11*$V$8)+(W11*$W$8)+(X11*$X$8)+(Y11*$Y$8)-(Z11*$Z$8)</f>
        <v>-52.012000000000015</v>
      </c>
      <c r="AE11" s="40" t="str">
        <f>IF(G11&gt;H11,"Win","Loss")</f>
        <v>Loss</v>
      </c>
      <c r="AF11" s="40" t="str">
        <f>IF(G11=H11,"Win","Loss")</f>
        <v>Win</v>
      </c>
      <c r="AG11" s="40" t="str">
        <f>IF(G11&lt;H11,"Win","Loss")</f>
        <v>Loss</v>
      </c>
      <c r="AH11" s="40">
        <f>IF(AE11="Win",(I11*$B$2)-$B$2,-$B$2)</f>
        <v>-50</v>
      </c>
      <c r="AI11" s="40">
        <f>IF(AF11="Win",(J11*$B$2)-$B$2,-$B$2)</f>
        <v>242.5</v>
      </c>
      <c r="AJ11" s="40">
        <f>IF(AG11="Win",(K11*$B$2)-$B$2,-$B$2)</f>
        <v>-50</v>
      </c>
      <c r="AK11" s="16"/>
    </row>
    <row r="12" spans="1:39" x14ac:dyDescent="0.2">
      <c r="A12" s="36">
        <v>43590</v>
      </c>
      <c r="B12" s="37" t="s">
        <v>1801</v>
      </c>
      <c r="C12" s="37" t="s">
        <v>321</v>
      </c>
      <c r="D12" s="37" t="s">
        <v>1808</v>
      </c>
      <c r="E12" s="37" t="s">
        <v>1809</v>
      </c>
      <c r="F12" s="37" t="s">
        <v>1810</v>
      </c>
      <c r="G12" s="37">
        <v>0</v>
      </c>
      <c r="H12" s="37">
        <v>4</v>
      </c>
      <c r="I12" s="37">
        <v>4.2300000000000004</v>
      </c>
      <c r="J12" s="37">
        <v>4.08</v>
      </c>
      <c r="K12" s="37">
        <v>1.7</v>
      </c>
      <c r="L12" s="37">
        <v>2.5299999999999998</v>
      </c>
      <c r="M12" s="37">
        <v>34</v>
      </c>
      <c r="N12" s="37">
        <v>35</v>
      </c>
      <c r="O12" s="37">
        <v>3</v>
      </c>
      <c r="P12" s="37">
        <v>15</v>
      </c>
      <c r="Q12" s="37">
        <v>20</v>
      </c>
      <c r="R12" s="37">
        <v>0</v>
      </c>
      <c r="S12" s="37">
        <v>0</v>
      </c>
      <c r="T12" s="37">
        <v>100</v>
      </c>
      <c r="U12" s="37">
        <v>35.29</v>
      </c>
      <c r="V12" s="37">
        <v>20.59</v>
      </c>
      <c r="W12" s="37">
        <v>44.12</v>
      </c>
      <c r="X12" s="37">
        <v>80</v>
      </c>
      <c r="Y12" s="37">
        <v>11.43</v>
      </c>
      <c r="Z12" s="37">
        <v>8.57</v>
      </c>
      <c r="AA12" s="37">
        <v>26.67</v>
      </c>
      <c r="AB12" s="37">
        <v>75</v>
      </c>
      <c r="AC12" s="24">
        <f>(+R12*$R$8)+(S12*$S$8)-(T12*$T$8)+(U12*$U$8)+(V12*$V$8)-(W12*$W$8)-(X12*$X$8)-(Y12*$Y$8)+(Z12*$Z$8)</f>
        <v>-45.136000000000003</v>
      </c>
      <c r="AD12" s="25">
        <f>(-R12*$R$8)+(S12*$S$8)+(T12*$T$8)-(U12*$U$8)-(V12*$V$8)+(W12*$W$8)+(X12*$X$8)+(Y12*$Y$8)-(Z12*$Z$8)</f>
        <v>45.136000000000003</v>
      </c>
      <c r="AE12" s="40" t="str">
        <f>IF(G12&gt;H12,"Win","Loss")</f>
        <v>Loss</v>
      </c>
      <c r="AF12" s="40" t="str">
        <f>IF(G12=H12,"Win","Loss")</f>
        <v>Loss</v>
      </c>
      <c r="AG12" s="40" t="str">
        <f>IF(G12&lt;H12,"Win","Loss")</f>
        <v>Win</v>
      </c>
      <c r="AH12" s="40">
        <f>IF(AE12="Win",(I12*$B$2)-$B$2,-$B$2)</f>
        <v>-50</v>
      </c>
      <c r="AI12" s="40">
        <f>IF(AF12="Win",(J12*$B$2)-$B$2,-$B$2)</f>
        <v>-50</v>
      </c>
      <c r="AJ12" s="40">
        <f>IF(AG12="Win",(K12*$B$2)-$B$2,-$B$2)</f>
        <v>35</v>
      </c>
      <c r="AK12" s="16"/>
    </row>
    <row r="13" spans="1:39" x14ac:dyDescent="0.2">
      <c r="A13" s="36">
        <v>43590</v>
      </c>
      <c r="B13" s="37" t="s">
        <v>803</v>
      </c>
      <c r="C13" s="37" t="s">
        <v>1081</v>
      </c>
      <c r="D13" s="37" t="s">
        <v>1525</v>
      </c>
      <c r="E13" s="37" t="s">
        <v>1526</v>
      </c>
      <c r="F13" s="37" t="s">
        <v>1527</v>
      </c>
      <c r="G13" s="37">
        <v>3</v>
      </c>
      <c r="H13" s="37">
        <v>1</v>
      </c>
      <c r="I13" s="37">
        <v>1.29</v>
      </c>
      <c r="J13" s="37">
        <v>5.15</v>
      </c>
      <c r="K13" s="37">
        <v>7.29</v>
      </c>
      <c r="L13" s="37">
        <v>-6</v>
      </c>
      <c r="M13" s="37">
        <v>22</v>
      </c>
      <c r="N13" s="37">
        <v>21</v>
      </c>
      <c r="O13" s="37">
        <v>1</v>
      </c>
      <c r="P13" s="37">
        <v>10</v>
      </c>
      <c r="Q13" s="37">
        <v>10</v>
      </c>
      <c r="R13" s="37">
        <v>100</v>
      </c>
      <c r="S13" s="37">
        <v>0</v>
      </c>
      <c r="T13" s="37">
        <v>0</v>
      </c>
      <c r="U13" s="37">
        <v>54.55</v>
      </c>
      <c r="V13" s="37">
        <v>22.73</v>
      </c>
      <c r="W13" s="37">
        <v>22.73</v>
      </c>
      <c r="X13" s="37">
        <v>19.05</v>
      </c>
      <c r="Y13" s="37">
        <v>14.29</v>
      </c>
      <c r="Z13" s="37">
        <v>66.67</v>
      </c>
      <c r="AA13" s="37">
        <v>60</v>
      </c>
      <c r="AB13" s="37">
        <v>10</v>
      </c>
      <c r="AC13" s="24">
        <f>(+R13*$R$8)+(S13*$S$8)-(T13*$T$8)+(U13*$U$8)+(V13*$V$8)-(W13*$W$8)-(X13*$X$8)-(Y13*$Y$8)+(Z13*$Z$8)</f>
        <v>46.731999999999999</v>
      </c>
      <c r="AD13" s="25">
        <f>(-R13*$R$8)+(S13*$S$8)+(T13*$T$8)-(U13*$U$8)-(V13*$V$8)+(W13*$W$8)+(X13*$X$8)+(Y13*$Y$8)-(Z13*$Z$8)</f>
        <v>-46.731999999999999</v>
      </c>
      <c r="AE13" s="40" t="str">
        <f>IF(G13&gt;H13,"Win","Loss")</f>
        <v>Win</v>
      </c>
      <c r="AF13" s="40" t="str">
        <f>IF(G13=H13,"Win","Loss")</f>
        <v>Loss</v>
      </c>
      <c r="AG13" s="40" t="str">
        <f>IF(G13&lt;H13,"Win","Loss")</f>
        <v>Loss</v>
      </c>
      <c r="AH13" s="40">
        <f>IF(AE13="Win",(I13*$B$2)-$B$2,-$B$2)</f>
        <v>14.5</v>
      </c>
      <c r="AI13" s="40">
        <f>IF(AF13="Win",(J13*$B$2)-$B$2,-$B$2)</f>
        <v>-50</v>
      </c>
      <c r="AJ13" s="40">
        <f>IF(AG13="Win",(K13*$B$2)-$B$2,-$B$2)</f>
        <v>-50</v>
      </c>
      <c r="AK13" s="16"/>
    </row>
    <row r="14" spans="1:39" x14ac:dyDescent="0.2">
      <c r="A14" s="36">
        <v>43590</v>
      </c>
      <c r="B14" s="37" t="s">
        <v>430</v>
      </c>
      <c r="C14" s="37" t="s">
        <v>540</v>
      </c>
      <c r="D14" s="37" t="s">
        <v>2539</v>
      </c>
      <c r="E14" s="37" t="s">
        <v>2540</v>
      </c>
      <c r="F14" s="37" t="s">
        <v>2541</v>
      </c>
      <c r="G14" s="37">
        <v>2</v>
      </c>
      <c r="H14" s="37">
        <v>6</v>
      </c>
      <c r="I14" s="37">
        <v>3.98</v>
      </c>
      <c r="J14" s="37">
        <v>3.85</v>
      </c>
      <c r="K14" s="37">
        <v>1.87</v>
      </c>
      <c r="L14" s="37">
        <v>2.11</v>
      </c>
      <c r="M14" s="37">
        <v>37</v>
      </c>
      <c r="N14" s="37">
        <v>43</v>
      </c>
      <c r="O14" s="37">
        <v>1</v>
      </c>
      <c r="P14" s="37">
        <v>18</v>
      </c>
      <c r="Q14" s="37">
        <v>21</v>
      </c>
      <c r="R14" s="37">
        <v>0</v>
      </c>
      <c r="S14" s="37">
        <v>0</v>
      </c>
      <c r="T14" s="37">
        <v>100</v>
      </c>
      <c r="U14" s="37">
        <v>16.22</v>
      </c>
      <c r="V14" s="37">
        <v>32.43</v>
      </c>
      <c r="W14" s="37">
        <v>51.35</v>
      </c>
      <c r="X14" s="37">
        <v>39.53</v>
      </c>
      <c r="Y14" s="37">
        <v>39.53</v>
      </c>
      <c r="Z14" s="37">
        <v>20.93</v>
      </c>
      <c r="AA14" s="37">
        <v>22.22</v>
      </c>
      <c r="AB14" s="37">
        <v>33.33</v>
      </c>
      <c r="AC14" s="24">
        <f>(+R14*$R$8)+(S14*$S$8)-(T14*$T$8)+(U14*$U$8)+(V14*$V$8)-(W14*$W$8)-(X14*$X$8)-(Y14*$Y$8)+(Z14*$Z$8)</f>
        <v>-41.456000000000003</v>
      </c>
      <c r="AD14" s="25">
        <f>(-R14*$R$8)+(S14*$S$8)+(T14*$T$8)-(U14*$U$8)-(V14*$V$8)+(W14*$W$8)+(X14*$X$8)+(Y14*$Y$8)-(Z14*$Z$8)</f>
        <v>41.456000000000003</v>
      </c>
      <c r="AE14" s="40" t="str">
        <f>IF(G14&gt;H14,"Win","Loss")</f>
        <v>Loss</v>
      </c>
      <c r="AF14" s="40" t="str">
        <f>IF(G14=H14,"Win","Loss")</f>
        <v>Loss</v>
      </c>
      <c r="AG14" s="40" t="str">
        <f>IF(G14&lt;H14,"Win","Loss")</f>
        <v>Win</v>
      </c>
      <c r="AH14" s="40">
        <f>IF(AE14="Win",(I14*$B$2)-$B$2,-$B$2)</f>
        <v>-50</v>
      </c>
      <c r="AI14" s="40">
        <f>IF(AF14="Win",(J14*$B$2)-$B$2,-$B$2)</f>
        <v>-50</v>
      </c>
      <c r="AJ14" s="40">
        <f>IF(AG14="Win",(K14*$B$2)-$B$2,-$B$2)</f>
        <v>43.5</v>
      </c>
      <c r="AK14" s="16"/>
    </row>
    <row r="15" spans="1:39" x14ac:dyDescent="0.2">
      <c r="A15" s="36">
        <v>43590</v>
      </c>
      <c r="B15" s="37" t="s">
        <v>430</v>
      </c>
      <c r="C15" s="37" t="s">
        <v>771</v>
      </c>
      <c r="D15" s="37" t="s">
        <v>781</v>
      </c>
      <c r="E15" s="37" t="s">
        <v>782</v>
      </c>
      <c r="F15" s="37" t="s">
        <v>783</v>
      </c>
      <c r="G15" s="37">
        <v>2</v>
      </c>
      <c r="H15" s="37">
        <v>0</v>
      </c>
      <c r="I15" s="37">
        <v>2.79</v>
      </c>
      <c r="J15" s="37">
        <v>3.41</v>
      </c>
      <c r="K15" s="37">
        <v>2.2200000000000002</v>
      </c>
      <c r="L15" s="37">
        <v>0.56999999999999995</v>
      </c>
      <c r="M15" s="37">
        <v>31</v>
      </c>
      <c r="N15" s="37">
        <v>31</v>
      </c>
      <c r="O15" s="37">
        <v>1</v>
      </c>
      <c r="P15" s="37">
        <v>16</v>
      </c>
      <c r="Q15" s="37">
        <v>15</v>
      </c>
      <c r="R15" s="37">
        <v>0</v>
      </c>
      <c r="S15" s="37">
        <v>0</v>
      </c>
      <c r="T15" s="37">
        <v>100</v>
      </c>
      <c r="U15" s="37">
        <v>25.81</v>
      </c>
      <c r="V15" s="37">
        <v>9.68</v>
      </c>
      <c r="W15" s="37">
        <v>64.52</v>
      </c>
      <c r="X15" s="37">
        <v>48.39</v>
      </c>
      <c r="Y15" s="37">
        <v>25.81</v>
      </c>
      <c r="Z15" s="37">
        <v>25.81</v>
      </c>
      <c r="AA15" s="37">
        <v>25</v>
      </c>
      <c r="AB15" s="37">
        <v>40</v>
      </c>
      <c r="AC15" s="24">
        <f>(+R15*$R$8)+(S15*$S$8)-(T15*$T$8)+(U15*$U$8)+(V15*$V$8)-(W15*$W$8)-(X15*$X$8)-(Y15*$Y$8)+(Z15*$Z$8)</f>
        <v>-43.871000000000002</v>
      </c>
      <c r="AD15" s="25">
        <f>(-R15*$R$8)+(S15*$S$8)+(T15*$T$8)-(U15*$U$8)-(V15*$V$8)+(W15*$W$8)+(X15*$X$8)+(Y15*$Y$8)-(Z15*$Z$8)</f>
        <v>43.871000000000002</v>
      </c>
      <c r="AE15" s="40" t="str">
        <f>IF(G15&gt;H15,"Win","Loss")</f>
        <v>Win</v>
      </c>
      <c r="AF15" s="40" t="str">
        <f>IF(G15=H15,"Win","Loss")</f>
        <v>Loss</v>
      </c>
      <c r="AG15" s="40" t="str">
        <f>IF(G15&lt;H15,"Win","Loss")</f>
        <v>Loss</v>
      </c>
      <c r="AH15" s="40">
        <f>IF(AE15="Win",(I15*$B$2)-$B$2,-$B$2)</f>
        <v>89.5</v>
      </c>
      <c r="AI15" s="40">
        <f>IF(AF15="Win",(J15*$B$2)-$B$2,-$B$2)</f>
        <v>-50</v>
      </c>
      <c r="AJ15" s="40">
        <f>IF(AG15="Win",(K15*$B$2)-$B$2,-$B$2)</f>
        <v>-50</v>
      </c>
      <c r="AK15" s="16"/>
    </row>
    <row r="16" spans="1:39" x14ac:dyDescent="0.2">
      <c r="A16" s="36">
        <v>43590</v>
      </c>
      <c r="B16" s="37" t="s">
        <v>430</v>
      </c>
      <c r="C16" s="37" t="s">
        <v>431</v>
      </c>
      <c r="D16" s="37" t="s">
        <v>482</v>
      </c>
      <c r="E16" s="37" t="s">
        <v>483</v>
      </c>
      <c r="F16" s="37" t="s">
        <v>484</v>
      </c>
      <c r="G16" s="37">
        <v>2</v>
      </c>
      <c r="H16" s="37">
        <v>1</v>
      </c>
      <c r="I16" s="37">
        <v>4.83</v>
      </c>
      <c r="J16" s="37">
        <v>3.78</v>
      </c>
      <c r="K16" s="37">
        <v>1.56</v>
      </c>
      <c r="L16" s="37">
        <v>3.27</v>
      </c>
      <c r="M16" s="37">
        <v>30</v>
      </c>
      <c r="N16" s="37">
        <v>30</v>
      </c>
      <c r="O16" s="37">
        <v>1</v>
      </c>
      <c r="P16" s="37">
        <v>13</v>
      </c>
      <c r="Q16" s="37">
        <v>15</v>
      </c>
      <c r="R16" s="37">
        <v>0</v>
      </c>
      <c r="S16" s="37">
        <v>0</v>
      </c>
      <c r="T16" s="37">
        <v>100</v>
      </c>
      <c r="U16" s="37">
        <v>23.33</v>
      </c>
      <c r="V16" s="37">
        <v>20</v>
      </c>
      <c r="W16" s="37">
        <v>56.67</v>
      </c>
      <c r="X16" s="37">
        <v>56.67</v>
      </c>
      <c r="Y16" s="37">
        <v>16.670000000000002</v>
      </c>
      <c r="Z16" s="37">
        <v>26.67</v>
      </c>
      <c r="AA16" s="37">
        <v>23.08</v>
      </c>
      <c r="AB16" s="37">
        <v>46.67</v>
      </c>
      <c r="AC16" s="24">
        <f>(+R16*$R$8)+(S16*$S$8)-(T16*$T$8)+(U16*$U$8)+(V16*$V$8)-(W16*$W$8)-(X16*$X$8)-(Y16*$Y$8)+(Z16*$Z$8)</f>
        <v>-42.335000000000001</v>
      </c>
      <c r="AD16" s="25">
        <f>(-R16*$R$8)+(S16*$S$8)+(T16*$T$8)-(U16*$U$8)-(V16*$V$8)+(W16*$W$8)+(X16*$X$8)+(Y16*$Y$8)-(Z16*$Z$8)</f>
        <v>42.335000000000001</v>
      </c>
      <c r="AE16" s="40" t="str">
        <f>IF(G16&gt;H16,"Win","Loss")</f>
        <v>Win</v>
      </c>
      <c r="AF16" s="40" t="str">
        <f>IF(G16=H16,"Win","Loss")</f>
        <v>Loss</v>
      </c>
      <c r="AG16" s="40" t="str">
        <f>IF(G16&lt;H16,"Win","Loss")</f>
        <v>Loss</v>
      </c>
      <c r="AH16" s="40">
        <f>IF(AE16="Win",(I16*$B$2)-$B$2,-$B$2)</f>
        <v>191.5</v>
      </c>
      <c r="AI16" s="40">
        <f>IF(AF16="Win",(J16*$B$2)-$B$2,-$B$2)</f>
        <v>-50</v>
      </c>
      <c r="AJ16" s="40">
        <f>IF(AG16="Win",(K16*$B$2)-$B$2,-$B$2)</f>
        <v>-50</v>
      </c>
      <c r="AK16" s="16"/>
    </row>
    <row r="17" spans="1:37" x14ac:dyDescent="0.2">
      <c r="A17" s="36">
        <v>43590</v>
      </c>
      <c r="B17" s="37" t="s">
        <v>430</v>
      </c>
      <c r="C17" s="37" t="s">
        <v>431</v>
      </c>
      <c r="D17" s="37" t="s">
        <v>2327</v>
      </c>
      <c r="E17" s="37" t="s">
        <v>2328</v>
      </c>
      <c r="F17" s="37" t="s">
        <v>2329</v>
      </c>
      <c r="G17" s="37">
        <v>0</v>
      </c>
      <c r="H17" s="37">
        <v>3</v>
      </c>
      <c r="I17" s="37">
        <v>3.08</v>
      </c>
      <c r="J17" s="37">
        <v>3.29</v>
      </c>
      <c r="K17" s="37">
        <v>2.13</v>
      </c>
      <c r="L17" s="37">
        <v>0.95</v>
      </c>
      <c r="M17" s="37">
        <v>21</v>
      </c>
      <c r="N17" s="37">
        <v>29</v>
      </c>
      <c r="O17" s="37">
        <v>1</v>
      </c>
      <c r="P17" s="37">
        <v>12</v>
      </c>
      <c r="Q17" s="37">
        <v>14</v>
      </c>
      <c r="R17" s="37">
        <v>0</v>
      </c>
      <c r="S17" s="37">
        <v>0</v>
      </c>
      <c r="T17" s="37">
        <v>100</v>
      </c>
      <c r="U17" s="37">
        <v>28.57</v>
      </c>
      <c r="V17" s="37">
        <v>28.57</v>
      </c>
      <c r="W17" s="37">
        <v>42.86</v>
      </c>
      <c r="X17" s="37">
        <v>68.97</v>
      </c>
      <c r="Y17" s="37">
        <v>13.79</v>
      </c>
      <c r="Z17" s="37">
        <v>17.239999999999998</v>
      </c>
      <c r="AA17" s="37">
        <v>50</v>
      </c>
      <c r="AB17" s="37">
        <v>50</v>
      </c>
      <c r="AC17" s="24">
        <f>(+R17*$R$8)+(S17*$S$8)-(T17*$T$8)+(U17*$U$8)+(V17*$V$8)-(W17*$W$8)-(X17*$X$8)-(Y17*$Y$8)+(Z17*$Z$8)</f>
        <v>-41.725999999999999</v>
      </c>
      <c r="AD17" s="25">
        <f>(-R17*$R$8)+(S17*$S$8)+(T17*$T$8)-(U17*$U$8)-(V17*$V$8)+(W17*$W$8)+(X17*$X$8)+(Y17*$Y$8)-(Z17*$Z$8)</f>
        <v>41.725999999999999</v>
      </c>
      <c r="AE17" s="40" t="str">
        <f>IF(G17&gt;H17,"Win","Loss")</f>
        <v>Loss</v>
      </c>
      <c r="AF17" s="40" t="str">
        <f>IF(G17=H17,"Win","Loss")</f>
        <v>Loss</v>
      </c>
      <c r="AG17" s="40" t="str">
        <f>IF(G17&lt;H17,"Win","Loss")</f>
        <v>Win</v>
      </c>
      <c r="AH17" s="40">
        <f>IF(AE17="Win",(I17*$B$2)-$B$2,-$B$2)</f>
        <v>-50</v>
      </c>
      <c r="AI17" s="40">
        <f>IF(AF17="Win",(J17*$B$2)-$B$2,-$B$2)</f>
        <v>-50</v>
      </c>
      <c r="AJ17" s="40">
        <f>IF(AG17="Win",(K17*$B$2)-$B$2,-$B$2)</f>
        <v>56.5</v>
      </c>
      <c r="AK17" s="16"/>
    </row>
    <row r="18" spans="1:37" x14ac:dyDescent="0.2">
      <c r="A18" s="36">
        <v>43590</v>
      </c>
      <c r="B18" s="37" t="s">
        <v>430</v>
      </c>
      <c r="C18" s="37" t="s">
        <v>583</v>
      </c>
      <c r="D18" s="37" t="s">
        <v>2398</v>
      </c>
      <c r="E18" s="37" t="s">
        <v>2399</v>
      </c>
      <c r="F18" s="37" t="s">
        <v>2400</v>
      </c>
      <c r="G18" s="37">
        <v>1</v>
      </c>
      <c r="H18" s="37">
        <v>1</v>
      </c>
      <c r="I18" s="37">
        <v>4.2</v>
      </c>
      <c r="J18" s="37">
        <v>3.58</v>
      </c>
      <c r="K18" s="37">
        <v>1.69</v>
      </c>
      <c r="L18" s="37">
        <v>2.5099999999999998</v>
      </c>
      <c r="M18" s="37">
        <v>17</v>
      </c>
      <c r="N18" s="37">
        <v>13</v>
      </c>
      <c r="O18" s="37">
        <v>1</v>
      </c>
      <c r="P18" s="37">
        <v>10</v>
      </c>
      <c r="Q18" s="37">
        <v>6</v>
      </c>
      <c r="R18" s="37">
        <v>0</v>
      </c>
      <c r="S18" s="37">
        <v>0</v>
      </c>
      <c r="T18" s="37">
        <v>100</v>
      </c>
      <c r="U18" s="37">
        <v>29.41</v>
      </c>
      <c r="V18" s="37">
        <v>5.88</v>
      </c>
      <c r="W18" s="37">
        <v>64.709999999999994</v>
      </c>
      <c r="X18" s="37">
        <v>46.15</v>
      </c>
      <c r="Y18" s="37">
        <v>23.08</v>
      </c>
      <c r="Z18" s="37">
        <v>30.77</v>
      </c>
      <c r="AA18" s="37">
        <v>40</v>
      </c>
      <c r="AB18" s="37">
        <v>33.33</v>
      </c>
      <c r="AC18" s="24">
        <f>(+R18*$R$8)+(S18*$S$8)-(T18*$T$8)+(U18*$U$8)+(V18*$V$8)-(W18*$W$8)-(X18*$X$8)-(Y18*$Y$8)+(Z18*$Z$8)</f>
        <v>-41.855999999999995</v>
      </c>
      <c r="AD18" s="25">
        <f>(-R18*$R$8)+(S18*$S$8)+(T18*$T$8)-(U18*$U$8)-(V18*$V$8)+(W18*$W$8)+(X18*$X$8)+(Y18*$Y$8)-(Z18*$Z$8)</f>
        <v>41.855999999999995</v>
      </c>
      <c r="AE18" s="40" t="str">
        <f>IF(G18&gt;H18,"Win","Loss")</f>
        <v>Loss</v>
      </c>
      <c r="AF18" s="40" t="str">
        <f>IF(G18=H18,"Win","Loss")</f>
        <v>Win</v>
      </c>
      <c r="AG18" s="40" t="str">
        <f>IF(G18&lt;H18,"Win","Loss")</f>
        <v>Loss</v>
      </c>
      <c r="AH18" s="40">
        <f>IF(AE18="Win",(I18*$B$2)-$B$2,-$B$2)</f>
        <v>-50</v>
      </c>
      <c r="AI18" s="40">
        <f>IF(AF18="Win",(J18*$B$2)-$B$2,-$B$2)</f>
        <v>129</v>
      </c>
      <c r="AJ18" s="40">
        <f>IF(AG18="Win",(K18*$B$2)-$B$2,-$B$2)</f>
        <v>-50</v>
      </c>
      <c r="AK18" s="16"/>
    </row>
    <row r="19" spans="1:37" x14ac:dyDescent="0.2">
      <c r="A19" s="36">
        <v>43590</v>
      </c>
      <c r="B19" s="37" t="s">
        <v>430</v>
      </c>
      <c r="C19" s="37" t="s">
        <v>506</v>
      </c>
      <c r="D19" s="37" t="s">
        <v>2501</v>
      </c>
      <c r="E19" s="37" t="s">
        <v>2502</v>
      </c>
      <c r="F19" s="37" t="s">
        <v>2503</v>
      </c>
      <c r="G19" s="37">
        <v>2</v>
      </c>
      <c r="H19" s="37">
        <v>0</v>
      </c>
      <c r="I19" s="37">
        <v>1.4</v>
      </c>
      <c r="J19" s="37">
        <v>4.07</v>
      </c>
      <c r="K19" s="37">
        <v>6.68</v>
      </c>
      <c r="L19" s="37">
        <v>-5.28</v>
      </c>
      <c r="M19" s="37">
        <v>35</v>
      </c>
      <c r="N19" s="37">
        <v>35</v>
      </c>
      <c r="O19" s="37">
        <v>1</v>
      </c>
      <c r="P19" s="37">
        <v>18</v>
      </c>
      <c r="Q19" s="37">
        <v>17</v>
      </c>
      <c r="R19" s="37">
        <v>100</v>
      </c>
      <c r="S19" s="37">
        <v>0</v>
      </c>
      <c r="T19" s="37">
        <v>0</v>
      </c>
      <c r="U19" s="37">
        <v>57.14</v>
      </c>
      <c r="V19" s="37">
        <v>28.57</v>
      </c>
      <c r="W19" s="37">
        <v>14.29</v>
      </c>
      <c r="X19" s="37">
        <v>22.86</v>
      </c>
      <c r="Y19" s="37">
        <v>25.71</v>
      </c>
      <c r="Z19" s="37">
        <v>51.43</v>
      </c>
      <c r="AA19" s="37">
        <v>66.67</v>
      </c>
      <c r="AB19" s="37">
        <v>23.53</v>
      </c>
      <c r="AC19" s="24">
        <f>(+R19*$R$8)+(S19*$S$8)-(T19*$T$8)+(U19*$U$8)+(V19*$V$8)-(W19*$W$8)-(X19*$X$8)-(Y19*$Y$8)+(Z19*$Z$8)</f>
        <v>44.57</v>
      </c>
      <c r="AD19" s="25">
        <f>(-R19*$R$8)+(S19*$S$8)+(T19*$T$8)-(U19*$U$8)-(V19*$V$8)+(W19*$W$8)+(X19*$X$8)+(Y19*$Y$8)-(Z19*$Z$8)</f>
        <v>-44.57</v>
      </c>
      <c r="AE19" s="40" t="str">
        <f>IF(G19&gt;H19,"Win","Loss")</f>
        <v>Win</v>
      </c>
      <c r="AF19" s="40" t="str">
        <f>IF(G19=H19,"Win","Loss")</f>
        <v>Loss</v>
      </c>
      <c r="AG19" s="40" t="str">
        <f>IF(G19&lt;H19,"Win","Loss")</f>
        <v>Loss</v>
      </c>
      <c r="AH19" s="40">
        <f>IF(AE19="Win",(I19*$B$2)-$B$2,-$B$2)</f>
        <v>20</v>
      </c>
      <c r="AI19" s="40">
        <f>IF(AF19="Win",(J19*$B$2)-$B$2,-$B$2)</f>
        <v>-50</v>
      </c>
      <c r="AJ19" s="40">
        <f>IF(AG19="Win",(K19*$B$2)-$B$2,-$B$2)</f>
        <v>-50</v>
      </c>
      <c r="AK19" s="16"/>
    </row>
    <row r="20" spans="1:37" x14ac:dyDescent="0.2">
      <c r="A20" s="36">
        <v>43590</v>
      </c>
      <c r="B20" s="37" t="s">
        <v>279</v>
      </c>
      <c r="C20" s="37" t="s">
        <v>280</v>
      </c>
      <c r="D20" s="37" t="s">
        <v>281</v>
      </c>
      <c r="E20" s="37" t="s">
        <v>282</v>
      </c>
      <c r="F20" s="37" t="s">
        <v>283</v>
      </c>
      <c r="G20" s="37">
        <v>0</v>
      </c>
      <c r="H20" s="37">
        <v>5</v>
      </c>
      <c r="I20" s="37">
        <v>3.26</v>
      </c>
      <c r="J20" s="37">
        <v>3.31</v>
      </c>
      <c r="K20" s="37">
        <v>2.06</v>
      </c>
      <c r="L20" s="37">
        <v>1.2</v>
      </c>
      <c r="M20" s="37">
        <v>14</v>
      </c>
      <c r="N20" s="37">
        <v>18</v>
      </c>
      <c r="O20" s="37">
        <v>1</v>
      </c>
      <c r="P20" s="37">
        <v>7</v>
      </c>
      <c r="Q20" s="37">
        <v>8</v>
      </c>
      <c r="R20" s="37">
        <v>0</v>
      </c>
      <c r="S20" s="37">
        <v>0</v>
      </c>
      <c r="T20" s="37">
        <v>100</v>
      </c>
      <c r="U20" s="37">
        <v>21.43</v>
      </c>
      <c r="V20" s="37">
        <v>21.43</v>
      </c>
      <c r="W20" s="37">
        <v>57.14</v>
      </c>
      <c r="X20" s="37">
        <v>61.11</v>
      </c>
      <c r="Y20" s="37">
        <v>11.11</v>
      </c>
      <c r="Z20" s="37">
        <v>27.78</v>
      </c>
      <c r="AA20" s="37">
        <v>14.29</v>
      </c>
      <c r="AB20" s="37">
        <v>50</v>
      </c>
      <c r="AC20" s="24">
        <f>(+R20*$R$8)+(S20*$S$8)-(T20*$T$8)+(U20*$U$8)+(V20*$V$8)-(W20*$W$8)-(X20*$X$8)-(Y20*$Y$8)+(Z20*$Z$8)</f>
        <v>-42.775999999999996</v>
      </c>
      <c r="AD20" s="25">
        <f>(-R20*$R$8)+(S20*$S$8)+(T20*$T$8)-(U20*$U$8)-(V20*$V$8)+(W20*$W$8)+(X20*$X$8)+(Y20*$Y$8)-(Z20*$Z$8)</f>
        <v>42.775999999999996</v>
      </c>
      <c r="AE20" s="40" t="str">
        <f>IF(G20&gt;H20,"Win","Loss")</f>
        <v>Loss</v>
      </c>
      <c r="AF20" s="40" t="str">
        <f>IF(G20=H20,"Win","Loss")</f>
        <v>Loss</v>
      </c>
      <c r="AG20" s="40" t="str">
        <f>IF(G20&lt;H20,"Win","Loss")</f>
        <v>Win</v>
      </c>
      <c r="AH20" s="40">
        <f>IF(AE20="Win",(I20*$B$2)-$B$2,-$B$2)</f>
        <v>-50</v>
      </c>
      <c r="AI20" s="40">
        <f>IF(AF20="Win",(J20*$B$2)-$B$2,-$B$2)</f>
        <v>-50</v>
      </c>
      <c r="AJ20" s="40">
        <f>IF(AG20="Win",(K20*$B$2)-$B$2,-$B$2)</f>
        <v>53</v>
      </c>
    </row>
    <row r="21" spans="1:37" x14ac:dyDescent="0.2">
      <c r="A21" s="36">
        <v>43590</v>
      </c>
      <c r="B21" s="37" t="s">
        <v>1463</v>
      </c>
      <c r="C21" s="37" t="s">
        <v>1464</v>
      </c>
      <c r="D21" s="37" t="s">
        <v>1483</v>
      </c>
      <c r="E21" s="37" t="s">
        <v>1484</v>
      </c>
      <c r="F21" s="37" t="s">
        <v>1485</v>
      </c>
      <c r="G21" s="37">
        <v>1</v>
      </c>
      <c r="H21" s="37">
        <v>0</v>
      </c>
      <c r="I21" s="37">
        <v>2.91</v>
      </c>
      <c r="J21" s="37">
        <v>2.97</v>
      </c>
      <c r="K21" s="37">
        <v>2.34</v>
      </c>
      <c r="L21" s="37">
        <v>0.56999999999999995</v>
      </c>
      <c r="M21" s="37">
        <v>30</v>
      </c>
      <c r="N21" s="37">
        <v>29</v>
      </c>
      <c r="O21" s="37">
        <v>1</v>
      </c>
      <c r="P21" s="37">
        <v>14</v>
      </c>
      <c r="Q21" s="37">
        <v>14</v>
      </c>
      <c r="R21" s="37">
        <v>0</v>
      </c>
      <c r="S21" s="37">
        <v>0</v>
      </c>
      <c r="T21" s="37">
        <v>100</v>
      </c>
      <c r="U21" s="37">
        <v>26.67</v>
      </c>
      <c r="V21" s="37">
        <v>23.33</v>
      </c>
      <c r="W21" s="37">
        <v>50</v>
      </c>
      <c r="X21" s="37">
        <v>51.72</v>
      </c>
      <c r="Y21" s="37">
        <v>27.59</v>
      </c>
      <c r="Z21" s="37">
        <v>20.69</v>
      </c>
      <c r="AA21" s="37">
        <v>42.86</v>
      </c>
      <c r="AB21" s="37">
        <v>50</v>
      </c>
      <c r="AC21" s="24">
        <f>(+R21*$R$8)+(S21*$S$8)-(T21*$T$8)+(U21*$U$8)+(V21*$V$8)-(W21*$W$8)-(X21*$X$8)-(Y21*$Y$8)+(Z21*$Z$8)</f>
        <v>-41.298000000000002</v>
      </c>
      <c r="AD21" s="25">
        <f>(-R21*$R$8)+(S21*$S$8)+(T21*$T$8)-(U21*$U$8)-(V21*$V$8)+(W21*$W$8)+(X21*$X$8)+(Y21*$Y$8)-(Z21*$Z$8)</f>
        <v>41.298000000000002</v>
      </c>
      <c r="AE21" s="40" t="str">
        <f>IF(G21&gt;H21,"Win","Loss")</f>
        <v>Win</v>
      </c>
      <c r="AF21" s="40" t="str">
        <f>IF(G21=H21,"Win","Loss")</f>
        <v>Loss</v>
      </c>
      <c r="AG21" s="40" t="str">
        <f>IF(G21&lt;H21,"Win","Loss")</f>
        <v>Loss</v>
      </c>
      <c r="AH21" s="40">
        <f>IF(AE21="Win",(I21*$B$2)-$B$2,-$B$2)</f>
        <v>95.5</v>
      </c>
      <c r="AI21" s="40">
        <f>IF(AF21="Win",(J21*$B$2)-$B$2,-$B$2)</f>
        <v>-50</v>
      </c>
      <c r="AJ21" s="40">
        <f>IF(AG21="Win",(K21*$B$2)-$B$2,-$B$2)</f>
        <v>-50</v>
      </c>
    </row>
    <row r="22" spans="1:37" x14ac:dyDescent="0.2">
      <c r="A22" s="36">
        <v>43590</v>
      </c>
      <c r="B22" s="37" t="s">
        <v>766</v>
      </c>
      <c r="C22" s="37" t="s">
        <v>1122</v>
      </c>
      <c r="D22" s="37" t="s">
        <v>1824</v>
      </c>
      <c r="E22" s="37" t="s">
        <v>1825</v>
      </c>
      <c r="F22" s="37" t="s">
        <v>1826</v>
      </c>
      <c r="G22" s="37">
        <v>1</v>
      </c>
      <c r="H22" s="37">
        <v>3</v>
      </c>
      <c r="I22" s="37">
        <v>3.91</v>
      </c>
      <c r="J22" s="37">
        <v>3.61</v>
      </c>
      <c r="K22" s="37">
        <v>1.79</v>
      </c>
      <c r="L22" s="37">
        <v>2.12</v>
      </c>
      <c r="M22" s="37">
        <v>34</v>
      </c>
      <c r="N22" s="37">
        <v>36</v>
      </c>
      <c r="O22" s="37">
        <v>3</v>
      </c>
      <c r="P22" s="37">
        <v>16</v>
      </c>
      <c r="Q22" s="37">
        <v>19</v>
      </c>
      <c r="R22" s="37">
        <v>0</v>
      </c>
      <c r="S22" s="37">
        <v>0</v>
      </c>
      <c r="T22" s="37">
        <v>100</v>
      </c>
      <c r="U22" s="37">
        <v>26.47</v>
      </c>
      <c r="V22" s="37">
        <v>26.47</v>
      </c>
      <c r="W22" s="37">
        <v>47.06</v>
      </c>
      <c r="X22" s="37">
        <v>63.89</v>
      </c>
      <c r="Y22" s="37">
        <v>27.78</v>
      </c>
      <c r="Z22" s="37">
        <v>8.33</v>
      </c>
      <c r="AA22" s="37">
        <v>31.25</v>
      </c>
      <c r="AB22" s="37">
        <v>68.42</v>
      </c>
      <c r="AC22" s="24">
        <f>(+R22*$R$8)+(S22*$S$8)-(T22*$T$8)+(U22*$U$8)+(V22*$V$8)-(W22*$W$8)-(X22*$X$8)-(Y22*$Y$8)+(Z22*$Z$8)</f>
        <v>-45.360999999999997</v>
      </c>
      <c r="AD22" s="25">
        <f>(-R22*$R$8)+(S22*$S$8)+(T22*$T$8)-(U22*$U$8)-(V22*$V$8)+(W22*$W$8)+(X22*$X$8)+(Y22*$Y$8)-(Z22*$Z$8)</f>
        <v>45.360999999999997</v>
      </c>
      <c r="AE22" s="40" t="str">
        <f>IF(G22&gt;H22,"Win","Loss")</f>
        <v>Loss</v>
      </c>
      <c r="AF22" s="40" t="str">
        <f>IF(G22=H22,"Win","Loss")</f>
        <v>Loss</v>
      </c>
      <c r="AG22" s="40" t="str">
        <f>IF(G22&lt;H22,"Win","Loss")</f>
        <v>Win</v>
      </c>
      <c r="AH22" s="40">
        <f>IF(AE22="Win",(I22*$B$2)-$B$2,-$B$2)</f>
        <v>-50</v>
      </c>
      <c r="AI22" s="40">
        <f>IF(AF22="Win",(J22*$B$2)-$B$2,-$B$2)</f>
        <v>-50</v>
      </c>
      <c r="AJ22" s="40">
        <f>IF(AG22="Win",(K22*$B$2)-$B$2,-$B$2)</f>
        <v>39.5</v>
      </c>
    </row>
    <row r="23" spans="1:37" x14ac:dyDescent="0.2">
      <c r="A23" s="36">
        <v>43590</v>
      </c>
      <c r="B23" s="37" t="s">
        <v>1750</v>
      </c>
      <c r="C23" s="37" t="s">
        <v>1773</v>
      </c>
      <c r="D23" s="37" t="s">
        <v>2291</v>
      </c>
      <c r="E23" s="37" t="s">
        <v>2292</v>
      </c>
      <c r="F23" s="37" t="s">
        <v>2293</v>
      </c>
      <c r="G23" s="37">
        <v>1</v>
      </c>
      <c r="H23" s="37">
        <v>0</v>
      </c>
      <c r="I23" s="37">
        <v>1.08</v>
      </c>
      <c r="J23" s="37">
        <v>9.09</v>
      </c>
      <c r="K23" s="37">
        <v>21.27</v>
      </c>
      <c r="L23" s="37">
        <v>-20.190000000000001</v>
      </c>
      <c r="M23" s="37">
        <v>38</v>
      </c>
      <c r="N23" s="37">
        <v>38</v>
      </c>
      <c r="O23" s="37">
        <v>3</v>
      </c>
      <c r="P23" s="37">
        <v>20</v>
      </c>
      <c r="Q23" s="37">
        <v>21</v>
      </c>
      <c r="R23" s="37">
        <v>100</v>
      </c>
      <c r="S23" s="37">
        <v>0</v>
      </c>
      <c r="T23" s="37">
        <v>0</v>
      </c>
      <c r="U23" s="37">
        <v>89.47</v>
      </c>
      <c r="V23" s="37">
        <v>7.89</v>
      </c>
      <c r="W23" s="37">
        <v>2.63</v>
      </c>
      <c r="X23" s="37">
        <v>50</v>
      </c>
      <c r="Y23" s="37">
        <v>18.420000000000002</v>
      </c>
      <c r="Z23" s="37">
        <v>31.58</v>
      </c>
      <c r="AA23" s="37">
        <v>95</v>
      </c>
      <c r="AB23" s="37">
        <v>38.1</v>
      </c>
      <c r="AC23" s="24">
        <f>(+R23*$R$8)+(S23*$S$8)-(T23*$T$8)+(U23*$U$8)+(V23*$V$8)-(W23*$W$8)-(X23*$X$8)-(Y23*$Y$8)+(Z23*$Z$8)</f>
        <v>42.631000000000007</v>
      </c>
      <c r="AD23" s="25">
        <f>(-R23*$R$8)+(S23*$S$8)+(T23*$T$8)-(U23*$U$8)-(V23*$V$8)+(W23*$W$8)+(X23*$X$8)+(Y23*$Y$8)-(Z23*$Z$8)</f>
        <v>-42.631000000000007</v>
      </c>
      <c r="AE23" s="40" t="str">
        <f>IF(G23&gt;H23,"Win","Loss")</f>
        <v>Win</v>
      </c>
      <c r="AF23" s="40" t="str">
        <f>IF(G23=H23,"Win","Loss")</f>
        <v>Loss</v>
      </c>
      <c r="AG23" s="40" t="str">
        <f>IF(G23&lt;H23,"Win","Loss")</f>
        <v>Loss</v>
      </c>
      <c r="AH23" s="40">
        <f>IF(AE23="Win",(I23*$B$2)-$B$2,-$B$2)</f>
        <v>4</v>
      </c>
      <c r="AI23" s="40">
        <f>IF(AF23="Win",(J23*$B$2)-$B$2,-$B$2)</f>
        <v>-50</v>
      </c>
      <c r="AJ23" s="40">
        <f>IF(AG23="Win",(K23*$B$2)-$B$2,-$B$2)</f>
        <v>-50</v>
      </c>
    </row>
    <row r="24" spans="1:37" x14ac:dyDescent="0.2">
      <c r="A24" s="36">
        <v>43590</v>
      </c>
      <c r="B24" s="37" t="s">
        <v>1750</v>
      </c>
      <c r="C24" s="37" t="s">
        <v>1773</v>
      </c>
      <c r="D24" s="37" t="s">
        <v>2297</v>
      </c>
      <c r="E24" s="37" t="s">
        <v>2298</v>
      </c>
      <c r="F24" s="37" t="s">
        <v>2299</v>
      </c>
      <c r="G24" s="37">
        <v>0</v>
      </c>
      <c r="H24" s="37">
        <v>0</v>
      </c>
      <c r="I24" s="37">
        <v>1.1200000000000001</v>
      </c>
      <c r="J24" s="37">
        <v>7.69</v>
      </c>
      <c r="K24" s="37">
        <v>15.73</v>
      </c>
      <c r="L24" s="37">
        <v>-14.61</v>
      </c>
      <c r="M24" s="37">
        <v>38</v>
      </c>
      <c r="N24" s="37">
        <v>37</v>
      </c>
      <c r="O24" s="37">
        <v>3</v>
      </c>
      <c r="P24" s="37">
        <v>19</v>
      </c>
      <c r="Q24" s="37">
        <v>18</v>
      </c>
      <c r="R24" s="37">
        <v>100</v>
      </c>
      <c r="S24" s="37">
        <v>0</v>
      </c>
      <c r="T24" s="37">
        <v>0</v>
      </c>
      <c r="U24" s="37">
        <v>73.680000000000007</v>
      </c>
      <c r="V24" s="37">
        <v>18.420000000000002</v>
      </c>
      <c r="W24" s="37">
        <v>7.89</v>
      </c>
      <c r="X24" s="37">
        <v>32.43</v>
      </c>
      <c r="Y24" s="37">
        <v>24.32</v>
      </c>
      <c r="Z24" s="37">
        <v>43.24</v>
      </c>
      <c r="AA24" s="37">
        <v>78.95</v>
      </c>
      <c r="AB24" s="37">
        <v>27.78</v>
      </c>
      <c r="AC24" s="24">
        <f>(+R24*$R$8)+(S24*$S$8)-(T24*$T$8)+(U24*$U$8)+(V24*$V$8)-(W24*$W$8)-(X24*$X$8)-(Y24*$Y$8)+(Z24*$Z$8)</f>
        <v>44.73</v>
      </c>
      <c r="AD24" s="25">
        <f>(-R24*$R$8)+(S24*$S$8)+(T24*$T$8)-(U24*$U$8)-(V24*$V$8)+(W24*$W$8)+(X24*$X$8)+(Y24*$Y$8)-(Z24*$Z$8)</f>
        <v>-44.73</v>
      </c>
      <c r="AE24" s="40" t="str">
        <f>IF(G24&gt;H24,"Win","Loss")</f>
        <v>Loss</v>
      </c>
      <c r="AF24" s="40" t="str">
        <f>IF(G24=H24,"Win","Loss")</f>
        <v>Win</v>
      </c>
      <c r="AG24" s="40" t="str">
        <f>IF(G24&lt;H24,"Win","Loss")</f>
        <v>Loss</v>
      </c>
      <c r="AH24" s="40">
        <f>IF(AE24="Win",(I24*$B$2)-$B$2,-$B$2)</f>
        <v>-50</v>
      </c>
      <c r="AI24" s="40">
        <f>IF(AF24="Win",(J24*$B$2)-$B$2,-$B$2)</f>
        <v>334.5</v>
      </c>
      <c r="AJ24" s="40">
        <f>IF(AG24="Win",(K24*$B$2)-$B$2,-$B$2)</f>
        <v>-50</v>
      </c>
    </row>
    <row r="25" spans="1:37" x14ac:dyDescent="0.2">
      <c r="A25" s="36">
        <v>43590</v>
      </c>
      <c r="B25" s="37" t="s">
        <v>1605</v>
      </c>
      <c r="C25" s="37" t="s">
        <v>1606</v>
      </c>
      <c r="D25" s="37" t="s">
        <v>1616</v>
      </c>
      <c r="E25" s="37" t="s">
        <v>1617</v>
      </c>
      <c r="F25" s="37" t="s">
        <v>1618</v>
      </c>
      <c r="G25" s="37">
        <v>1</v>
      </c>
      <c r="H25" s="37">
        <v>1</v>
      </c>
      <c r="I25" s="37">
        <v>1.5</v>
      </c>
      <c r="J25" s="37">
        <v>3.56</v>
      </c>
      <c r="K25" s="37">
        <v>6.04</v>
      </c>
      <c r="L25" s="37">
        <v>-4.54</v>
      </c>
      <c r="M25" s="37">
        <v>23</v>
      </c>
      <c r="N25" s="37">
        <v>24</v>
      </c>
      <c r="O25" s="37">
        <v>1</v>
      </c>
      <c r="P25" s="37">
        <v>11</v>
      </c>
      <c r="Q25" s="37">
        <v>12</v>
      </c>
      <c r="R25" s="37">
        <v>100</v>
      </c>
      <c r="S25" s="37">
        <v>0</v>
      </c>
      <c r="T25" s="37">
        <v>0</v>
      </c>
      <c r="U25" s="37">
        <v>30.43</v>
      </c>
      <c r="V25" s="37">
        <v>30.43</v>
      </c>
      <c r="W25" s="37">
        <v>39.130000000000003</v>
      </c>
      <c r="X25" s="37">
        <v>12.5</v>
      </c>
      <c r="Y25" s="37">
        <v>16.670000000000002</v>
      </c>
      <c r="Z25" s="37">
        <v>70.83</v>
      </c>
      <c r="AA25" s="37">
        <v>36.36</v>
      </c>
      <c r="AB25" s="37">
        <v>16.670000000000002</v>
      </c>
      <c r="AC25" s="24">
        <f>(+R25*$R$8)+(S25*$S$8)-(T25*$T$8)+(U25*$U$8)+(V25*$V$8)-(W25*$W$8)-(X25*$X$8)-(Y25*$Y$8)+(Z25*$Z$8)</f>
        <v>41.301999999999992</v>
      </c>
      <c r="AD25" s="25">
        <f>(-R25*$R$8)+(S25*$S$8)+(T25*$T$8)-(U25*$U$8)-(V25*$V$8)+(W25*$W$8)+(X25*$X$8)+(Y25*$Y$8)-(Z25*$Z$8)</f>
        <v>-41.301999999999992</v>
      </c>
      <c r="AE25" s="40" t="str">
        <f>IF(G25&gt;H25,"Win","Loss")</f>
        <v>Loss</v>
      </c>
      <c r="AF25" s="40" t="str">
        <f>IF(G25=H25,"Win","Loss")</f>
        <v>Win</v>
      </c>
      <c r="AG25" s="40" t="str">
        <f>IF(G25&lt;H25,"Win","Loss")</f>
        <v>Loss</v>
      </c>
      <c r="AH25" s="40">
        <f>IF(AE25="Win",(I25*$B$2)-$B$2,-$B$2)</f>
        <v>-50</v>
      </c>
      <c r="AI25" s="40">
        <f>IF(AF25="Win",(J25*$B$2)-$B$2,-$B$2)</f>
        <v>128</v>
      </c>
      <c r="AJ25" s="40">
        <f>IF(AG25="Win",(K25*$B$2)-$B$2,-$B$2)</f>
        <v>-50</v>
      </c>
    </row>
    <row r="26" spans="1:37" x14ac:dyDescent="0.2">
      <c r="A26" s="36">
        <v>43590</v>
      </c>
      <c r="B26" s="37" t="s">
        <v>347</v>
      </c>
      <c r="C26" s="37" t="s">
        <v>381</v>
      </c>
      <c r="D26" s="37" t="s">
        <v>894</v>
      </c>
      <c r="E26" s="37" t="s">
        <v>895</v>
      </c>
      <c r="F26" s="37" t="s">
        <v>896</v>
      </c>
      <c r="G26" s="37">
        <v>0</v>
      </c>
      <c r="H26" s="37">
        <v>4</v>
      </c>
      <c r="I26" s="37">
        <v>5.62</v>
      </c>
      <c r="J26" s="37">
        <v>3.74</v>
      </c>
      <c r="K26" s="37">
        <v>1.53</v>
      </c>
      <c r="L26" s="37">
        <v>4.09</v>
      </c>
      <c r="M26" s="37">
        <v>17</v>
      </c>
      <c r="N26" s="37">
        <v>15</v>
      </c>
      <c r="O26" s="37">
        <v>3</v>
      </c>
      <c r="P26" s="37">
        <v>9</v>
      </c>
      <c r="Q26" s="37">
        <v>7</v>
      </c>
      <c r="R26" s="37">
        <v>0</v>
      </c>
      <c r="S26" s="37">
        <v>0</v>
      </c>
      <c r="T26" s="37">
        <v>100</v>
      </c>
      <c r="U26" s="37">
        <v>23.53</v>
      </c>
      <c r="V26" s="37">
        <v>29.41</v>
      </c>
      <c r="W26" s="37">
        <v>47.06</v>
      </c>
      <c r="X26" s="37">
        <v>66.67</v>
      </c>
      <c r="Y26" s="37">
        <v>20</v>
      </c>
      <c r="Z26" s="37">
        <v>13.33</v>
      </c>
      <c r="AA26" s="37">
        <v>33.33</v>
      </c>
      <c r="AB26" s="37">
        <v>42.86</v>
      </c>
      <c r="AC26" s="24">
        <f>(+R26*$R$8)+(S26*$S$8)-(T26*$T$8)+(U26*$U$8)+(V26*$V$8)-(W26*$W$8)-(X26*$X$8)-(Y26*$Y$8)+(Z26*$Z$8)</f>
        <v>-44.433000000000007</v>
      </c>
      <c r="AD26" s="25">
        <f>(-R26*$R$8)+(S26*$S$8)+(T26*$T$8)-(U26*$U$8)-(V26*$V$8)+(W26*$W$8)+(X26*$X$8)+(Y26*$Y$8)-(Z26*$Z$8)</f>
        <v>44.433000000000007</v>
      </c>
      <c r="AE26" s="40" t="str">
        <f>IF(G26&gt;H26,"Win","Loss")</f>
        <v>Loss</v>
      </c>
      <c r="AF26" s="40" t="str">
        <f>IF(G26=H26,"Win","Loss")</f>
        <v>Loss</v>
      </c>
      <c r="AG26" s="40" t="str">
        <f>IF(G26&lt;H26,"Win","Loss")</f>
        <v>Win</v>
      </c>
      <c r="AH26" s="40">
        <f>IF(AE26="Win",(I26*$B$2)-$B$2,-$B$2)</f>
        <v>-50</v>
      </c>
      <c r="AI26" s="40">
        <f>IF(AF26="Win",(J26*$B$2)-$B$2,-$B$2)</f>
        <v>-50</v>
      </c>
      <c r="AJ26" s="40">
        <f>IF(AG26="Win",(K26*$B$2)-$B$2,-$B$2)</f>
        <v>26.5</v>
      </c>
    </row>
    <row r="27" spans="1:37" x14ac:dyDescent="0.2">
      <c r="A27" s="36">
        <v>43590</v>
      </c>
      <c r="B27" s="37" t="s">
        <v>602</v>
      </c>
      <c r="C27" s="37" t="s">
        <v>2255</v>
      </c>
      <c r="D27" s="37" t="s">
        <v>2262</v>
      </c>
      <c r="E27" s="37" t="s">
        <v>2263</v>
      </c>
      <c r="F27" s="37" t="s">
        <v>2264</v>
      </c>
      <c r="G27" s="37">
        <v>2</v>
      </c>
      <c r="H27" s="37">
        <v>1</v>
      </c>
      <c r="I27" s="37">
        <v>1.99</v>
      </c>
      <c r="J27" s="37">
        <v>3.54</v>
      </c>
      <c r="K27" s="37">
        <v>3.24</v>
      </c>
      <c r="L27" s="37">
        <v>-1.25</v>
      </c>
      <c r="M27" s="37">
        <v>23</v>
      </c>
      <c r="N27" s="37">
        <v>12</v>
      </c>
      <c r="O27" s="37">
        <v>1</v>
      </c>
      <c r="P27" s="37">
        <v>12</v>
      </c>
      <c r="Q27" s="37">
        <v>7</v>
      </c>
      <c r="R27" s="37">
        <v>100</v>
      </c>
      <c r="S27" s="37">
        <v>0</v>
      </c>
      <c r="T27" s="37">
        <v>0</v>
      </c>
      <c r="U27" s="37">
        <v>30.43</v>
      </c>
      <c r="V27" s="37">
        <v>39.130000000000003</v>
      </c>
      <c r="W27" s="37">
        <v>30.43</v>
      </c>
      <c r="X27" s="37">
        <v>16.670000000000002</v>
      </c>
      <c r="Y27" s="37">
        <v>16.670000000000002</v>
      </c>
      <c r="Z27" s="37">
        <v>66.67</v>
      </c>
      <c r="AA27" s="37">
        <v>25</v>
      </c>
      <c r="AB27" s="37">
        <v>14.29</v>
      </c>
      <c r="AC27" s="24">
        <f>(+R27*$R$8)+(S27*$S$8)-(T27*$T$8)+(U27*$U$8)+(V27*$V$8)-(W27*$W$8)-(X27*$X$8)-(Y27*$Y$8)+(Z27*$Z$8)</f>
        <v>42.245999999999995</v>
      </c>
      <c r="AD27" s="25">
        <f>(-R27*$R$8)+(S27*$S$8)+(T27*$T$8)-(U27*$U$8)-(V27*$V$8)+(W27*$W$8)+(X27*$X$8)+(Y27*$Y$8)-(Z27*$Z$8)</f>
        <v>-42.245999999999995</v>
      </c>
      <c r="AE27" s="40" t="str">
        <f>IF(G27&gt;H27,"Win","Loss")</f>
        <v>Win</v>
      </c>
      <c r="AF27" s="40" t="str">
        <f>IF(G27=H27,"Win","Loss")</f>
        <v>Loss</v>
      </c>
      <c r="AG27" s="40" t="str">
        <f>IF(G27&lt;H27,"Win","Loss")</f>
        <v>Loss</v>
      </c>
      <c r="AH27" s="40">
        <f>IF(AE27="Win",(I27*$B$2)-$B$2,-$B$2)</f>
        <v>49.5</v>
      </c>
      <c r="AI27" s="40">
        <f>IF(AF27="Win",(J27*$B$2)-$B$2,-$B$2)</f>
        <v>-50</v>
      </c>
      <c r="AJ27" s="40">
        <f>IF(AG27="Win",(K27*$B$2)-$B$2,-$B$2)</f>
        <v>-50</v>
      </c>
    </row>
    <row r="28" spans="1:37" x14ac:dyDescent="0.2">
      <c r="A28" s="36">
        <v>43590</v>
      </c>
      <c r="B28" s="37" t="s">
        <v>425</v>
      </c>
      <c r="C28" s="37" t="s">
        <v>439</v>
      </c>
      <c r="D28" s="37" t="s">
        <v>2014</v>
      </c>
      <c r="E28" s="37" t="s">
        <v>2015</v>
      </c>
      <c r="F28" s="37" t="s">
        <v>2016</v>
      </c>
      <c r="G28" s="37">
        <v>4</v>
      </c>
      <c r="H28" s="37">
        <v>5</v>
      </c>
      <c r="I28" s="37">
        <v>2.5299999999999998</v>
      </c>
      <c r="J28" s="37">
        <v>3.37</v>
      </c>
      <c r="K28" s="37">
        <v>2.44</v>
      </c>
      <c r="L28" s="37">
        <v>0.09</v>
      </c>
      <c r="M28" s="37">
        <v>56</v>
      </c>
      <c r="N28" s="37">
        <v>22</v>
      </c>
      <c r="O28" s="37">
        <v>1</v>
      </c>
      <c r="P28" s="37">
        <v>28</v>
      </c>
      <c r="Q28" s="37">
        <v>10</v>
      </c>
      <c r="R28" s="37">
        <v>0</v>
      </c>
      <c r="S28" s="37">
        <v>0</v>
      </c>
      <c r="T28" s="37">
        <v>100</v>
      </c>
      <c r="U28" s="37">
        <v>26.79</v>
      </c>
      <c r="V28" s="37">
        <v>16.07</v>
      </c>
      <c r="W28" s="37">
        <v>57.14</v>
      </c>
      <c r="X28" s="37">
        <v>50</v>
      </c>
      <c r="Y28" s="37">
        <v>22.73</v>
      </c>
      <c r="Z28" s="37">
        <v>27.27</v>
      </c>
      <c r="AA28" s="37">
        <v>28.57</v>
      </c>
      <c r="AB28" s="37">
        <v>50</v>
      </c>
      <c r="AC28" s="24">
        <f>(+R28*$R$8)+(S28*$S$8)-(T28*$T$8)+(U28*$U$8)+(V28*$V$8)-(W28*$W$8)-(X28*$X$8)-(Y28*$Y$8)+(Z28*$Z$8)</f>
        <v>-41.282000000000004</v>
      </c>
      <c r="AD28" s="25">
        <f>(-R28*$R$8)+(S28*$S$8)+(T28*$T$8)-(U28*$U$8)-(V28*$V$8)+(W28*$W$8)+(X28*$X$8)+(Y28*$Y$8)-(Z28*$Z$8)</f>
        <v>41.282000000000004</v>
      </c>
      <c r="AE28" s="40" t="str">
        <f>IF(G28&gt;H28,"Win","Loss")</f>
        <v>Loss</v>
      </c>
      <c r="AF28" s="40" t="str">
        <f>IF(G28=H28,"Win","Loss")</f>
        <v>Loss</v>
      </c>
      <c r="AG28" s="40" t="str">
        <f>IF(G28&lt;H28,"Win","Loss")</f>
        <v>Win</v>
      </c>
      <c r="AH28" s="40">
        <f>IF(AE28="Win",(I28*$B$2)-$B$2,-$B$2)</f>
        <v>-50</v>
      </c>
      <c r="AI28" s="40">
        <f>IF(AF28="Win",(J28*$B$2)-$B$2,-$B$2)</f>
        <v>-50</v>
      </c>
      <c r="AJ28" s="40">
        <f>IF(AG28="Win",(K28*$B$2)-$B$2,-$B$2)</f>
        <v>72</v>
      </c>
    </row>
    <row r="29" spans="1:37" x14ac:dyDescent="0.2">
      <c r="A29" s="36">
        <v>43590</v>
      </c>
      <c r="B29" s="37" t="s">
        <v>1112</v>
      </c>
      <c r="C29" s="37" t="s">
        <v>321</v>
      </c>
      <c r="D29" s="37" t="s">
        <v>1113</v>
      </c>
      <c r="E29" s="37" t="s">
        <v>1114</v>
      </c>
      <c r="F29" s="37" t="s">
        <v>1115</v>
      </c>
      <c r="G29" s="37">
        <v>3</v>
      </c>
      <c r="H29" s="37">
        <v>3</v>
      </c>
      <c r="I29" s="37">
        <v>2.13</v>
      </c>
      <c r="J29" s="37">
        <v>2.9</v>
      </c>
      <c r="K29" s="37">
        <v>3.4</v>
      </c>
      <c r="L29" s="37">
        <v>-1.27</v>
      </c>
      <c r="M29" s="37">
        <v>13</v>
      </c>
      <c r="N29" s="37">
        <v>19</v>
      </c>
      <c r="O29" s="37">
        <v>2</v>
      </c>
      <c r="P29" s="37">
        <v>3</v>
      </c>
      <c r="Q29" s="37">
        <v>8</v>
      </c>
      <c r="R29" s="37">
        <v>0</v>
      </c>
      <c r="S29" s="37">
        <v>0</v>
      </c>
      <c r="T29" s="37">
        <v>100</v>
      </c>
      <c r="U29" s="37">
        <v>15.38</v>
      </c>
      <c r="V29" s="37">
        <v>7.69</v>
      </c>
      <c r="W29" s="37">
        <v>76.92</v>
      </c>
      <c r="X29" s="37">
        <v>36.840000000000003</v>
      </c>
      <c r="Y29" s="37">
        <v>31.58</v>
      </c>
      <c r="Z29" s="37">
        <v>31.58</v>
      </c>
      <c r="AA29" s="37">
        <v>33.33</v>
      </c>
      <c r="AB29" s="37">
        <v>37.5</v>
      </c>
      <c r="AC29" s="24">
        <f>(+R29*$R$8)+(S29*$S$8)-(T29*$T$8)+(U29*$U$8)+(V29*$V$8)-(W29*$W$8)-(X29*$X$8)-(Y29*$Y$8)+(Z29*$Z$8)</f>
        <v>-45.749000000000002</v>
      </c>
      <c r="AD29" s="25">
        <f>(-R29*$R$8)+(S29*$S$8)+(T29*$T$8)-(U29*$U$8)-(V29*$V$8)+(W29*$W$8)+(X29*$X$8)+(Y29*$Y$8)-(Z29*$Z$8)</f>
        <v>45.749000000000002</v>
      </c>
      <c r="AE29" s="40" t="str">
        <f>IF(G29&gt;H29,"Win","Loss")</f>
        <v>Loss</v>
      </c>
      <c r="AF29" s="40" t="str">
        <f>IF(G29=H29,"Win","Loss")</f>
        <v>Win</v>
      </c>
      <c r="AG29" s="40" t="str">
        <f>IF(G29&lt;H29,"Win","Loss")</f>
        <v>Loss</v>
      </c>
      <c r="AH29" s="40">
        <f>IF(AE29="Win",(I29*$B$2)-$B$2,-$B$2)</f>
        <v>-50</v>
      </c>
      <c r="AI29" s="40">
        <f>IF(AF29="Win",(J29*$B$2)-$B$2,-$B$2)</f>
        <v>95</v>
      </c>
      <c r="AJ29" s="40">
        <f>IF(AG29="Win",(K29*$B$2)-$B$2,-$B$2)</f>
        <v>-50</v>
      </c>
    </row>
    <row r="30" spans="1:37" x14ac:dyDescent="0.2">
      <c r="A30" s="36">
        <v>43590</v>
      </c>
      <c r="B30" s="37" t="s">
        <v>51</v>
      </c>
      <c r="C30" s="37" t="s">
        <v>52</v>
      </c>
      <c r="D30" s="37" t="s">
        <v>53</v>
      </c>
      <c r="E30" s="37" t="s">
        <v>54</v>
      </c>
      <c r="F30" s="37" t="s">
        <v>55</v>
      </c>
      <c r="G30" s="37">
        <v>1</v>
      </c>
      <c r="H30" s="37">
        <v>0</v>
      </c>
      <c r="I30" s="37">
        <v>1.6</v>
      </c>
      <c r="J30" s="37">
        <v>3.66</v>
      </c>
      <c r="K30" s="37">
        <v>4.8499999999999996</v>
      </c>
      <c r="L30" s="37">
        <v>-3.25</v>
      </c>
      <c r="M30" s="37">
        <v>20</v>
      </c>
      <c r="N30" s="37">
        <v>40</v>
      </c>
      <c r="O30" s="37">
        <v>0</v>
      </c>
      <c r="P30" s="37">
        <v>10</v>
      </c>
      <c r="Q30" s="37">
        <v>21</v>
      </c>
      <c r="R30" s="37">
        <v>0</v>
      </c>
      <c r="S30" s="37">
        <v>0</v>
      </c>
      <c r="T30" s="37">
        <v>0</v>
      </c>
      <c r="U30" s="37">
        <v>20</v>
      </c>
      <c r="V30" s="37">
        <v>50</v>
      </c>
      <c r="W30" s="37">
        <v>30</v>
      </c>
      <c r="X30" s="37">
        <v>20</v>
      </c>
      <c r="Y30" s="37">
        <v>30</v>
      </c>
      <c r="Z30" s="37">
        <v>50</v>
      </c>
      <c r="AA30" s="37">
        <v>30</v>
      </c>
      <c r="AB30" s="37">
        <v>9.52</v>
      </c>
      <c r="AC30" s="24">
        <f>(+R30*$R$8)+(S30*$S$8)-(T30*$T$8)+(U30*$U$8)+(V30*$V$8)-(W30*$W$8)-(X30*$X$8)-(Y30*$Y$8)+(Z30*$Z$8)</f>
        <v>6</v>
      </c>
      <c r="AD30" s="25">
        <f>(-R30*$R$8)+(S30*$S$8)+(T30*$T$8)-(U30*$U$8)-(V30*$V$8)+(W30*$W$8)+(X30*$X$8)+(Y30*$Y$8)-(Z30*$Z$8)</f>
        <v>-6</v>
      </c>
      <c r="AE30" s="40" t="str">
        <f>IF(G30&gt;H30,"Win","Loss")</f>
        <v>Win</v>
      </c>
      <c r="AF30" s="40" t="str">
        <f>IF(G30=H30,"Win","Loss")</f>
        <v>Loss</v>
      </c>
      <c r="AG30" s="40" t="str">
        <f>IF(G30&lt;H30,"Win","Loss")</f>
        <v>Loss</v>
      </c>
      <c r="AH30" s="40">
        <f>IF(AE30="Win",(I30*$B$2)-$B$2,-$B$2)</f>
        <v>30</v>
      </c>
      <c r="AI30" s="40">
        <f>IF(AF30="Win",(J30*$B$2)-$B$2,-$B$2)</f>
        <v>-50</v>
      </c>
      <c r="AJ30" s="40">
        <f>IF(AG30="Win",(K30*$B$2)-$B$2,-$B$2)</f>
        <v>-50</v>
      </c>
    </row>
    <row r="31" spans="1:37" x14ac:dyDescent="0.2">
      <c r="A31" s="36">
        <v>43590</v>
      </c>
      <c r="B31" s="37" t="s">
        <v>56</v>
      </c>
      <c r="C31" s="37" t="s">
        <v>57</v>
      </c>
      <c r="D31" s="37" t="s">
        <v>58</v>
      </c>
      <c r="E31" s="37" t="s">
        <v>59</v>
      </c>
      <c r="F31" s="37" t="s">
        <v>60</v>
      </c>
      <c r="G31" s="37">
        <v>0</v>
      </c>
      <c r="H31" s="37">
        <v>6</v>
      </c>
      <c r="I31" s="37">
        <v>6.33</v>
      </c>
      <c r="J31" s="37">
        <v>4.4800000000000004</v>
      </c>
      <c r="K31" s="37">
        <v>1.41</v>
      </c>
      <c r="L31" s="37">
        <v>4.92</v>
      </c>
      <c r="M31" s="37">
        <v>18</v>
      </c>
      <c r="N31" s="37">
        <v>18</v>
      </c>
      <c r="O31" s="37">
        <v>1</v>
      </c>
      <c r="P31" s="37">
        <v>8</v>
      </c>
      <c r="Q31" s="37">
        <v>9</v>
      </c>
      <c r="R31" s="37">
        <v>0</v>
      </c>
      <c r="S31" s="37">
        <v>100</v>
      </c>
      <c r="T31" s="37">
        <v>0</v>
      </c>
      <c r="U31" s="37">
        <v>11.11</v>
      </c>
      <c r="V31" s="37">
        <v>38.89</v>
      </c>
      <c r="W31" s="37">
        <v>50</v>
      </c>
      <c r="X31" s="37">
        <v>72.22</v>
      </c>
      <c r="Y31" s="37">
        <v>27.78</v>
      </c>
      <c r="Z31" s="37">
        <v>0</v>
      </c>
      <c r="AA31" s="37">
        <v>12.5</v>
      </c>
      <c r="AB31" s="37">
        <v>88.89</v>
      </c>
      <c r="AC31" s="24">
        <f>(+R31*$R$8)+(S31*$S$8)-(T31*$T$8)+(U31*$U$8)+(V31*$V$8)-(W31*$W$8)-(X31*$X$8)-(Y31*$Y$8)+(Z31*$Z$8)</f>
        <v>-11.111000000000001</v>
      </c>
      <c r="AD31" s="25">
        <f>(-R31*$R$8)+(S31*$S$8)+(T31*$T$8)-(U31*$U$8)-(V31*$V$8)+(W31*$W$8)+(X31*$X$8)+(Y31*$Y$8)-(Z31*$Z$8)</f>
        <v>31.110999999999997</v>
      </c>
      <c r="AE31" s="40" t="str">
        <f>IF(G31&gt;H31,"Win","Loss")</f>
        <v>Loss</v>
      </c>
      <c r="AF31" s="40" t="str">
        <f>IF(G31=H31,"Win","Loss")</f>
        <v>Loss</v>
      </c>
      <c r="AG31" s="40" t="str">
        <f>IF(G31&lt;H31,"Win","Loss")</f>
        <v>Win</v>
      </c>
      <c r="AH31" s="40">
        <f>IF(AE31="Win",(I31*$B$2)-$B$2,-$B$2)</f>
        <v>-50</v>
      </c>
      <c r="AI31" s="40">
        <f>IF(AF31="Win",(J31*$B$2)-$B$2,-$B$2)</f>
        <v>-50</v>
      </c>
      <c r="AJ31" s="40">
        <f>IF(AG31="Win",(K31*$B$2)-$B$2,-$B$2)</f>
        <v>20.5</v>
      </c>
    </row>
    <row r="32" spans="1:37" x14ac:dyDescent="0.2">
      <c r="A32" s="36">
        <v>43590</v>
      </c>
      <c r="B32" s="37" t="s">
        <v>61</v>
      </c>
      <c r="C32" s="37" t="s">
        <v>62</v>
      </c>
      <c r="D32" s="37" t="s">
        <v>63</v>
      </c>
      <c r="E32" s="37" t="s">
        <v>64</v>
      </c>
      <c r="F32" s="37" t="s">
        <v>65</v>
      </c>
      <c r="G32" s="37">
        <v>0</v>
      </c>
      <c r="H32" s="37">
        <v>2</v>
      </c>
      <c r="I32" s="37">
        <v>2.2599999999999998</v>
      </c>
      <c r="J32" s="37">
        <v>3.3</v>
      </c>
      <c r="K32" s="37">
        <v>3.13</v>
      </c>
      <c r="L32" s="37">
        <v>-0.87</v>
      </c>
      <c r="M32" s="37">
        <v>44</v>
      </c>
      <c r="N32" s="37">
        <v>10</v>
      </c>
      <c r="O32" s="37">
        <v>1</v>
      </c>
      <c r="P32" s="37">
        <v>19</v>
      </c>
      <c r="Q32" s="37">
        <v>5</v>
      </c>
      <c r="R32" s="37">
        <v>0</v>
      </c>
      <c r="S32" s="37">
        <v>100</v>
      </c>
      <c r="T32" s="37">
        <v>0</v>
      </c>
      <c r="U32" s="37">
        <v>45.45</v>
      </c>
      <c r="V32" s="37">
        <v>20.45</v>
      </c>
      <c r="W32" s="37">
        <v>34.090000000000003</v>
      </c>
      <c r="X32" s="37">
        <v>20</v>
      </c>
      <c r="Y32" s="37">
        <v>60</v>
      </c>
      <c r="Z32" s="37">
        <v>20</v>
      </c>
      <c r="AA32" s="37">
        <v>57.89</v>
      </c>
      <c r="AB32" s="37">
        <v>20</v>
      </c>
      <c r="AC32" s="24">
        <f>(+R32*$R$8)+(S32*$S$8)-(T32*$T$8)+(U32*$U$8)+(V32*$V$8)-(W32*$W$8)-(X32*$X$8)-(Y32*$Y$8)+(Z32*$Z$8)</f>
        <v>8.3170000000000037</v>
      </c>
      <c r="AD32" s="25">
        <f>(-R32*$R$8)+(S32*$S$8)+(T32*$T$8)-(U32*$U$8)-(V32*$V$8)+(W32*$W$8)+(X32*$X$8)+(Y32*$Y$8)-(Z32*$Z$8)</f>
        <v>11.683</v>
      </c>
      <c r="AE32" s="40" t="str">
        <f>IF(G32&gt;H32,"Win","Loss")</f>
        <v>Loss</v>
      </c>
      <c r="AF32" s="40" t="str">
        <f>IF(G32=H32,"Win","Loss")</f>
        <v>Loss</v>
      </c>
      <c r="AG32" s="40" t="str">
        <f>IF(G32&lt;H32,"Win","Loss")</f>
        <v>Win</v>
      </c>
      <c r="AH32" s="40">
        <f>IF(AE32="Win",(I32*$B$2)-$B$2,-$B$2)</f>
        <v>-50</v>
      </c>
      <c r="AI32" s="40">
        <f>IF(AF32="Win",(J32*$B$2)-$B$2,-$B$2)</f>
        <v>-50</v>
      </c>
      <c r="AJ32" s="40">
        <f>IF(AG32="Win",(K32*$B$2)-$B$2,-$B$2)</f>
        <v>106.5</v>
      </c>
    </row>
    <row r="33" spans="1:36" x14ac:dyDescent="0.2">
      <c r="A33" s="36">
        <v>43590</v>
      </c>
      <c r="B33" s="37" t="s">
        <v>66</v>
      </c>
      <c r="C33" s="37" t="s">
        <v>67</v>
      </c>
      <c r="D33" s="37" t="s">
        <v>68</v>
      </c>
      <c r="E33" s="37" t="s">
        <v>69</v>
      </c>
      <c r="F33" s="37" t="s">
        <v>70</v>
      </c>
      <c r="G33" s="37">
        <v>3</v>
      </c>
      <c r="H33" s="37">
        <v>1</v>
      </c>
      <c r="I33" s="37">
        <v>2.2999999999999998</v>
      </c>
      <c r="J33" s="37">
        <v>3.48</v>
      </c>
      <c r="K33" s="37">
        <v>2.66</v>
      </c>
      <c r="L33" s="37">
        <v>-0.36</v>
      </c>
      <c r="M33" s="37">
        <v>21</v>
      </c>
      <c r="N33" s="37">
        <v>21</v>
      </c>
      <c r="O33" s="37">
        <v>1</v>
      </c>
      <c r="P33" s="37">
        <v>10</v>
      </c>
      <c r="Q33" s="37">
        <v>10</v>
      </c>
      <c r="R33" s="37">
        <v>0</v>
      </c>
      <c r="S33" s="37">
        <v>0</v>
      </c>
      <c r="T33" s="37">
        <v>100</v>
      </c>
      <c r="U33" s="37">
        <v>19.05</v>
      </c>
      <c r="V33" s="37">
        <v>19.05</v>
      </c>
      <c r="W33" s="37">
        <v>61.9</v>
      </c>
      <c r="X33" s="37">
        <v>28.57</v>
      </c>
      <c r="Y33" s="37">
        <v>28.57</v>
      </c>
      <c r="Z33" s="37">
        <v>42.86</v>
      </c>
      <c r="AA33" s="37">
        <v>30</v>
      </c>
      <c r="AB33" s="37">
        <v>0</v>
      </c>
      <c r="AC33" s="24">
        <f>(+R33*$R$8)+(S33*$S$8)-(T33*$T$8)+(U33*$U$8)+(V33*$V$8)-(W33*$W$8)-(X33*$X$8)-(Y33*$Y$8)+(Z33*$Z$8)</f>
        <v>-36.663999999999994</v>
      </c>
      <c r="AD33" s="25">
        <f>(-R33*$R$8)+(S33*$S$8)+(T33*$T$8)-(U33*$U$8)-(V33*$V$8)+(W33*$W$8)+(X33*$X$8)+(Y33*$Y$8)-(Z33*$Z$8)</f>
        <v>36.663999999999994</v>
      </c>
      <c r="AE33" s="40" t="str">
        <f>IF(G33&gt;H33,"Win","Loss")</f>
        <v>Win</v>
      </c>
      <c r="AF33" s="40" t="str">
        <f>IF(G33=H33,"Win","Loss")</f>
        <v>Loss</v>
      </c>
      <c r="AG33" s="40" t="str">
        <f>IF(G33&lt;H33,"Win","Loss")</f>
        <v>Loss</v>
      </c>
      <c r="AH33" s="40">
        <f>IF(AE33="Win",(I33*$B$2)-$B$2,-$B$2)</f>
        <v>64.999999999999986</v>
      </c>
      <c r="AI33" s="40">
        <f>IF(AF33="Win",(J33*$B$2)-$B$2,-$B$2)</f>
        <v>-50</v>
      </c>
      <c r="AJ33" s="40">
        <f>IF(AG33="Win",(K33*$B$2)-$B$2,-$B$2)</f>
        <v>-50</v>
      </c>
    </row>
    <row r="34" spans="1:36" x14ac:dyDescent="0.2">
      <c r="A34" s="36">
        <v>43590</v>
      </c>
      <c r="B34" s="37" t="s">
        <v>71</v>
      </c>
      <c r="C34" s="37" t="s">
        <v>72</v>
      </c>
      <c r="D34" s="37" t="s">
        <v>73</v>
      </c>
      <c r="E34" s="37" t="s">
        <v>74</v>
      </c>
      <c r="F34" s="37" t="s">
        <v>75</v>
      </c>
      <c r="G34" s="37">
        <v>0</v>
      </c>
      <c r="H34" s="37">
        <v>0</v>
      </c>
      <c r="I34" s="37">
        <v>2.14</v>
      </c>
      <c r="J34" s="37">
        <v>2.93</v>
      </c>
      <c r="K34" s="37">
        <v>3.51</v>
      </c>
      <c r="L34" s="37">
        <v>-1.37</v>
      </c>
      <c r="M34" s="37">
        <v>61</v>
      </c>
      <c r="N34" s="37">
        <v>24</v>
      </c>
      <c r="O34" s="37">
        <v>1</v>
      </c>
      <c r="P34" s="37">
        <v>30</v>
      </c>
      <c r="Q34" s="37">
        <v>12</v>
      </c>
      <c r="R34" s="37">
        <v>100</v>
      </c>
      <c r="S34" s="37">
        <v>0</v>
      </c>
      <c r="T34" s="37">
        <v>0</v>
      </c>
      <c r="U34" s="37">
        <v>31.15</v>
      </c>
      <c r="V34" s="37">
        <v>40.98</v>
      </c>
      <c r="W34" s="37">
        <v>27.87</v>
      </c>
      <c r="X34" s="37">
        <v>45.83</v>
      </c>
      <c r="Y34" s="37">
        <v>20.83</v>
      </c>
      <c r="Z34" s="37">
        <v>33.33</v>
      </c>
      <c r="AA34" s="37">
        <v>36.67</v>
      </c>
      <c r="AB34" s="37">
        <v>33.33</v>
      </c>
      <c r="AC34" s="24">
        <f>(+R34*$R$8)+(S34*$S$8)-(T34*$T$8)+(U34*$U$8)+(V34*$V$8)-(W34*$W$8)-(X34*$X$8)-(Y34*$Y$8)+(Z34*$Z$8)</f>
        <v>30.171000000000006</v>
      </c>
      <c r="AD34" s="25">
        <f>(-R34*$R$8)+(S34*$S$8)+(T34*$T$8)-(U34*$U$8)-(V34*$V$8)+(W34*$W$8)+(X34*$X$8)+(Y34*$Y$8)-(Z34*$Z$8)</f>
        <v>-30.171000000000006</v>
      </c>
      <c r="AE34" s="40" t="str">
        <f>IF(G34&gt;H34,"Win","Loss")</f>
        <v>Loss</v>
      </c>
      <c r="AF34" s="40" t="str">
        <f>IF(G34=H34,"Win","Loss")</f>
        <v>Win</v>
      </c>
      <c r="AG34" s="40" t="str">
        <f>IF(G34&lt;H34,"Win","Loss")</f>
        <v>Loss</v>
      </c>
      <c r="AH34" s="40">
        <f>IF(AE34="Win",(I34*$B$2)-$B$2,-$B$2)</f>
        <v>-50</v>
      </c>
      <c r="AI34" s="40">
        <f>IF(AF34="Win",(J34*$B$2)-$B$2,-$B$2)</f>
        <v>96.5</v>
      </c>
      <c r="AJ34" s="40">
        <f>IF(AG34="Win",(K34*$B$2)-$B$2,-$B$2)</f>
        <v>-50</v>
      </c>
    </row>
    <row r="35" spans="1:36" x14ac:dyDescent="0.2">
      <c r="A35" s="36">
        <v>43590</v>
      </c>
      <c r="B35" s="37" t="s">
        <v>51</v>
      </c>
      <c r="C35" s="37" t="s">
        <v>76</v>
      </c>
      <c r="D35" s="37" t="s">
        <v>77</v>
      </c>
      <c r="E35" s="37" t="s">
        <v>78</v>
      </c>
      <c r="F35" s="37" t="s">
        <v>79</v>
      </c>
      <c r="G35" s="37">
        <v>1</v>
      </c>
      <c r="H35" s="37">
        <v>1</v>
      </c>
      <c r="I35" s="37">
        <v>3.1</v>
      </c>
      <c r="J35" s="37">
        <v>3.06</v>
      </c>
      <c r="K35" s="37">
        <v>2.39</v>
      </c>
      <c r="L35" s="37">
        <v>0.71</v>
      </c>
      <c r="M35" s="37">
        <v>59</v>
      </c>
      <c r="N35" s="37">
        <v>59</v>
      </c>
      <c r="O35" s="37">
        <v>2</v>
      </c>
      <c r="P35" s="37">
        <v>31</v>
      </c>
      <c r="Q35" s="37">
        <v>29</v>
      </c>
      <c r="R35" s="37">
        <v>0</v>
      </c>
      <c r="S35" s="37">
        <v>0</v>
      </c>
      <c r="T35" s="37">
        <v>100</v>
      </c>
      <c r="U35" s="37">
        <v>38.979999999999997</v>
      </c>
      <c r="V35" s="37">
        <v>25.42</v>
      </c>
      <c r="W35" s="37">
        <v>35.590000000000003</v>
      </c>
      <c r="X35" s="37">
        <v>38.979999999999997</v>
      </c>
      <c r="Y35" s="37">
        <v>27.12</v>
      </c>
      <c r="Z35" s="37">
        <v>33.9</v>
      </c>
      <c r="AA35" s="37">
        <v>54.84</v>
      </c>
      <c r="AB35" s="37">
        <v>20.69</v>
      </c>
      <c r="AC35" s="24">
        <f>(+R35*$R$8)+(S35*$S$8)-(T35*$T$8)+(U35*$U$8)+(V35*$V$8)-(W35*$W$8)-(X35*$X$8)-(Y35*$Y$8)+(Z35*$Z$8)</f>
        <v>-30.508000000000003</v>
      </c>
      <c r="AD35" s="25">
        <f>(-R35*$R$8)+(S35*$S$8)+(T35*$T$8)-(U35*$U$8)-(V35*$V$8)+(W35*$W$8)+(X35*$X$8)+(Y35*$Y$8)-(Z35*$Z$8)</f>
        <v>30.508000000000003</v>
      </c>
      <c r="AE35" s="40" t="str">
        <f>IF(G35&gt;H35,"Win","Loss")</f>
        <v>Loss</v>
      </c>
      <c r="AF35" s="40" t="str">
        <f>IF(G35=H35,"Win","Loss")</f>
        <v>Win</v>
      </c>
      <c r="AG35" s="40" t="str">
        <f>IF(G35&lt;H35,"Win","Loss")</f>
        <v>Loss</v>
      </c>
      <c r="AH35" s="40">
        <f>IF(AE35="Win",(I35*$B$2)-$B$2,-$B$2)</f>
        <v>-50</v>
      </c>
      <c r="AI35" s="40">
        <f>IF(AF35="Win",(J35*$B$2)-$B$2,-$B$2)</f>
        <v>103</v>
      </c>
      <c r="AJ35" s="40">
        <f>IF(AG35="Win",(K35*$B$2)-$B$2,-$B$2)</f>
        <v>-50</v>
      </c>
    </row>
    <row r="36" spans="1:36" x14ac:dyDescent="0.2">
      <c r="A36" s="36">
        <v>43590</v>
      </c>
      <c r="B36" s="37" t="s">
        <v>51</v>
      </c>
      <c r="C36" s="37" t="s">
        <v>76</v>
      </c>
      <c r="D36" s="37" t="s">
        <v>80</v>
      </c>
      <c r="E36" s="37" t="s">
        <v>81</v>
      </c>
      <c r="F36" s="37" t="s">
        <v>82</v>
      </c>
      <c r="G36" s="37">
        <v>1</v>
      </c>
      <c r="H36" s="37">
        <v>0</v>
      </c>
      <c r="I36" s="37">
        <v>1.6</v>
      </c>
      <c r="J36" s="37">
        <v>3.7</v>
      </c>
      <c r="K36" s="37">
        <v>5.79</v>
      </c>
      <c r="L36" s="37">
        <v>-4.1900000000000004</v>
      </c>
      <c r="M36" s="37">
        <v>51</v>
      </c>
      <c r="N36" s="37">
        <v>53</v>
      </c>
      <c r="O36" s="37">
        <v>2</v>
      </c>
      <c r="P36" s="37">
        <v>25</v>
      </c>
      <c r="Q36" s="37">
        <v>28</v>
      </c>
      <c r="R36" s="37">
        <v>50</v>
      </c>
      <c r="S36" s="37">
        <v>50</v>
      </c>
      <c r="T36" s="37">
        <v>0</v>
      </c>
      <c r="U36" s="37">
        <v>56.86</v>
      </c>
      <c r="V36" s="37">
        <v>31.37</v>
      </c>
      <c r="W36" s="37">
        <v>11.76</v>
      </c>
      <c r="X36" s="37">
        <v>56.6</v>
      </c>
      <c r="Y36" s="37">
        <v>20.75</v>
      </c>
      <c r="Z36" s="37">
        <v>22.64</v>
      </c>
      <c r="AA36" s="37">
        <v>76</v>
      </c>
      <c r="AB36" s="37">
        <v>39.29</v>
      </c>
      <c r="AC36" s="24">
        <f>(+R36*$R$8)+(S36*$S$8)-(T36*$T$8)+(U36*$U$8)+(V36*$V$8)-(W36*$W$8)-(X36*$X$8)-(Y36*$Y$8)+(Z36*$Z$8)</f>
        <v>23.290000000000006</v>
      </c>
      <c r="AD36" s="25">
        <f>(-R36*$R$8)+(S36*$S$8)+(T36*$T$8)-(U36*$U$8)-(V36*$V$8)+(W36*$W$8)+(X36*$X$8)+(Y36*$Y$8)-(Z36*$Z$8)</f>
        <v>-13.290000000000001</v>
      </c>
      <c r="AE36" s="40" t="str">
        <f>IF(G36&gt;H36,"Win","Loss")</f>
        <v>Win</v>
      </c>
      <c r="AF36" s="40" t="str">
        <f>IF(G36=H36,"Win","Loss")</f>
        <v>Loss</v>
      </c>
      <c r="AG36" s="40" t="str">
        <f>IF(G36&lt;H36,"Win","Loss")</f>
        <v>Loss</v>
      </c>
      <c r="AH36" s="40">
        <f>IF(AE36="Win",(I36*$B$2)-$B$2,-$B$2)</f>
        <v>30</v>
      </c>
      <c r="AI36" s="40">
        <f>IF(AF36="Win",(J36*$B$2)-$B$2,-$B$2)</f>
        <v>-50</v>
      </c>
      <c r="AJ36" s="40">
        <f>IF(AG36="Win",(K36*$B$2)-$B$2,-$B$2)</f>
        <v>-50</v>
      </c>
    </row>
    <row r="37" spans="1:36" x14ac:dyDescent="0.2">
      <c r="A37" s="36">
        <v>43590</v>
      </c>
      <c r="B37" s="37" t="s">
        <v>51</v>
      </c>
      <c r="C37" s="37" t="s">
        <v>83</v>
      </c>
      <c r="D37" s="37" t="s">
        <v>84</v>
      </c>
      <c r="E37" s="37" t="s">
        <v>85</v>
      </c>
      <c r="F37" s="37" t="s">
        <v>86</v>
      </c>
      <c r="G37" s="37">
        <v>1</v>
      </c>
      <c r="H37" s="37">
        <v>0</v>
      </c>
      <c r="I37" s="37">
        <v>2.0299999999999998</v>
      </c>
      <c r="J37" s="37">
        <v>3.13</v>
      </c>
      <c r="K37" s="37">
        <v>3.7</v>
      </c>
      <c r="L37" s="37">
        <v>-1.67</v>
      </c>
      <c r="M37" s="37">
        <v>51</v>
      </c>
      <c r="N37" s="37">
        <v>62</v>
      </c>
      <c r="O37" s="37">
        <v>0</v>
      </c>
      <c r="P37" s="37">
        <v>25</v>
      </c>
      <c r="Q37" s="37">
        <v>30</v>
      </c>
      <c r="R37" s="37">
        <v>0</v>
      </c>
      <c r="S37" s="37">
        <v>0</v>
      </c>
      <c r="T37" s="37">
        <v>0</v>
      </c>
      <c r="U37" s="37">
        <v>19.61</v>
      </c>
      <c r="V37" s="37">
        <v>27.45</v>
      </c>
      <c r="W37" s="37">
        <v>52.94</v>
      </c>
      <c r="X37" s="37">
        <v>32.26</v>
      </c>
      <c r="Y37" s="37">
        <v>35.479999999999997</v>
      </c>
      <c r="Z37" s="37">
        <v>32.26</v>
      </c>
      <c r="AA37" s="37">
        <v>28</v>
      </c>
      <c r="AB37" s="37">
        <v>20</v>
      </c>
      <c r="AC37" s="24">
        <f>(+R37*$R$8)+(S37*$S$8)-(T37*$T$8)+(U37*$U$8)+(V37*$V$8)-(W37*$W$8)-(X37*$X$8)-(Y37*$Y$8)+(Z37*$Z$8)</f>
        <v>-7.4690000000000012</v>
      </c>
      <c r="AD37" s="25">
        <f>(-R37*$R$8)+(S37*$S$8)+(T37*$T$8)-(U37*$U$8)-(V37*$V$8)+(W37*$W$8)+(X37*$X$8)+(Y37*$Y$8)-(Z37*$Z$8)</f>
        <v>7.4690000000000012</v>
      </c>
      <c r="AE37" s="40" t="str">
        <f>IF(G37&gt;H37,"Win","Loss")</f>
        <v>Win</v>
      </c>
      <c r="AF37" s="40" t="str">
        <f>IF(G37=H37,"Win","Loss")</f>
        <v>Loss</v>
      </c>
      <c r="AG37" s="40" t="str">
        <f>IF(G37&lt;H37,"Win","Loss")</f>
        <v>Loss</v>
      </c>
      <c r="AH37" s="40">
        <f>IF(AE37="Win",(I37*$B$2)-$B$2,-$B$2)</f>
        <v>51.499999999999986</v>
      </c>
      <c r="AI37" s="40">
        <f>IF(AF37="Win",(J37*$B$2)-$B$2,-$B$2)</f>
        <v>-50</v>
      </c>
      <c r="AJ37" s="40">
        <f>IF(AG37="Win",(K37*$B$2)-$B$2,-$B$2)</f>
        <v>-50</v>
      </c>
    </row>
    <row r="38" spans="1:36" x14ac:dyDescent="0.2">
      <c r="A38" s="36">
        <v>43590</v>
      </c>
      <c r="B38" s="37" t="s">
        <v>51</v>
      </c>
      <c r="C38" s="37" t="s">
        <v>83</v>
      </c>
      <c r="D38" s="37" t="s">
        <v>87</v>
      </c>
      <c r="E38" s="37" t="s">
        <v>88</v>
      </c>
      <c r="F38" s="37" t="s">
        <v>89</v>
      </c>
      <c r="G38" s="37">
        <v>2</v>
      </c>
      <c r="H38" s="37">
        <v>1</v>
      </c>
      <c r="I38" s="37">
        <v>2.06</v>
      </c>
      <c r="J38" s="37">
        <v>3.1</v>
      </c>
      <c r="K38" s="37">
        <v>3.62</v>
      </c>
      <c r="L38" s="37">
        <v>-1.56</v>
      </c>
      <c r="M38" s="37">
        <v>43</v>
      </c>
      <c r="N38" s="37">
        <v>36</v>
      </c>
      <c r="O38" s="37">
        <v>4</v>
      </c>
      <c r="P38" s="37">
        <v>21</v>
      </c>
      <c r="Q38" s="37">
        <v>19</v>
      </c>
      <c r="R38" s="37">
        <v>25</v>
      </c>
      <c r="S38" s="37">
        <v>50</v>
      </c>
      <c r="T38" s="37">
        <v>25</v>
      </c>
      <c r="U38" s="37">
        <v>55.81</v>
      </c>
      <c r="V38" s="37">
        <v>18.600000000000001</v>
      </c>
      <c r="W38" s="37">
        <v>25.58</v>
      </c>
      <c r="X38" s="37">
        <v>50</v>
      </c>
      <c r="Y38" s="37">
        <v>30.56</v>
      </c>
      <c r="Z38" s="37">
        <v>19.440000000000001</v>
      </c>
      <c r="AA38" s="37">
        <v>71.430000000000007</v>
      </c>
      <c r="AB38" s="37">
        <v>36.840000000000003</v>
      </c>
      <c r="AC38" s="24">
        <f>(+R38*$R$8)+(S38*$S$8)-(T38*$T$8)+(U38*$U$8)+(V38*$V$8)-(W38*$W$8)-(X38*$X$8)-(Y38*$Y$8)+(Z38*$Z$8)</f>
        <v>3.7379999999999991</v>
      </c>
      <c r="AD38" s="25">
        <f>(-R38*$R$8)+(S38*$S$8)+(T38*$T$8)-(U38*$U$8)-(V38*$V$8)+(W38*$W$8)+(X38*$X$8)+(Y38*$Y$8)-(Z38*$Z$8)</f>
        <v>6.2619999999999987</v>
      </c>
      <c r="AE38" s="40" t="str">
        <f>IF(G38&gt;H38,"Win","Loss")</f>
        <v>Win</v>
      </c>
      <c r="AF38" s="40" t="str">
        <f>IF(G38=H38,"Win","Loss")</f>
        <v>Loss</v>
      </c>
      <c r="AG38" s="40" t="str">
        <f>IF(G38&lt;H38,"Win","Loss")</f>
        <v>Loss</v>
      </c>
      <c r="AH38" s="40">
        <f>IF(AE38="Win",(I38*$B$2)-$B$2,-$B$2)</f>
        <v>53</v>
      </c>
      <c r="AI38" s="40">
        <f>IF(AF38="Win",(J38*$B$2)-$B$2,-$B$2)</f>
        <v>-50</v>
      </c>
      <c r="AJ38" s="40">
        <f>IF(AG38="Win",(K38*$B$2)-$B$2,-$B$2)</f>
        <v>-50</v>
      </c>
    </row>
    <row r="39" spans="1:36" x14ac:dyDescent="0.2">
      <c r="A39" s="36">
        <v>43590</v>
      </c>
      <c r="B39" s="37" t="s">
        <v>51</v>
      </c>
      <c r="C39" s="37" t="s">
        <v>52</v>
      </c>
      <c r="D39" s="37" t="s">
        <v>90</v>
      </c>
      <c r="E39" s="37" t="s">
        <v>91</v>
      </c>
      <c r="F39" s="37" t="s">
        <v>92</v>
      </c>
      <c r="G39" s="37">
        <v>2</v>
      </c>
      <c r="H39" s="37">
        <v>3</v>
      </c>
      <c r="I39" s="37">
        <v>1.91</v>
      </c>
      <c r="J39" s="37">
        <v>3.43</v>
      </c>
      <c r="K39" s="37">
        <v>3.45</v>
      </c>
      <c r="L39" s="37">
        <v>-1.54</v>
      </c>
      <c r="M39" s="37">
        <v>1</v>
      </c>
      <c r="N39" s="37">
        <v>3</v>
      </c>
      <c r="O39" s="37">
        <v>0</v>
      </c>
      <c r="P39" s="37">
        <v>1</v>
      </c>
      <c r="Q39" s="37">
        <v>1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100</v>
      </c>
      <c r="X39" s="37">
        <v>0</v>
      </c>
      <c r="Y39" s="37">
        <v>33.33</v>
      </c>
      <c r="Z39" s="37">
        <v>66.67</v>
      </c>
      <c r="AA39" s="37">
        <v>0</v>
      </c>
      <c r="AB39" s="37">
        <v>0</v>
      </c>
      <c r="AC39" s="24">
        <f>(+R39*$R$8)+(S39*$S$8)-(T39*$T$8)+(U39*$U$8)+(V39*$V$8)-(W39*$W$8)-(X39*$X$8)-(Y39*$Y$8)+(Z39*$Z$8)</f>
        <v>-9.998999999999997</v>
      </c>
      <c r="AD39" s="25">
        <f>(-R39*$R$8)+(S39*$S$8)+(T39*$T$8)-(U39*$U$8)-(V39*$V$8)+(W39*$W$8)+(X39*$X$8)+(Y39*$Y$8)-(Z39*$Z$8)</f>
        <v>9.998999999999997</v>
      </c>
      <c r="AE39" s="40" t="str">
        <f>IF(G39&gt;H39,"Win","Loss")</f>
        <v>Loss</v>
      </c>
      <c r="AF39" s="40" t="str">
        <f>IF(G39=H39,"Win","Loss")</f>
        <v>Loss</v>
      </c>
      <c r="AG39" s="40" t="str">
        <f>IF(G39&lt;H39,"Win","Loss")</f>
        <v>Win</v>
      </c>
      <c r="AH39" s="40">
        <f>IF(AE39="Win",(I39*$B$2)-$B$2,-$B$2)</f>
        <v>-50</v>
      </c>
      <c r="AI39" s="40">
        <f>IF(AF39="Win",(J39*$B$2)-$B$2,-$B$2)</f>
        <v>-50</v>
      </c>
      <c r="AJ39" s="40">
        <f>IF(AG39="Win",(K39*$B$2)-$B$2,-$B$2)</f>
        <v>122.5</v>
      </c>
    </row>
    <row r="40" spans="1:36" x14ac:dyDescent="0.2">
      <c r="A40" s="36">
        <v>43590</v>
      </c>
      <c r="B40" s="37" t="s">
        <v>51</v>
      </c>
      <c r="C40" s="37" t="s">
        <v>52</v>
      </c>
      <c r="D40" s="37" t="s">
        <v>93</v>
      </c>
      <c r="E40" s="37" t="s">
        <v>94</v>
      </c>
      <c r="F40" s="37" t="s">
        <v>95</v>
      </c>
      <c r="G40" s="37">
        <v>0</v>
      </c>
      <c r="H40" s="37">
        <v>4</v>
      </c>
      <c r="I40" s="37">
        <v>2.81</v>
      </c>
      <c r="J40" s="37">
        <v>3.4</v>
      </c>
      <c r="K40" s="37">
        <v>2.19</v>
      </c>
      <c r="L40" s="37">
        <v>0.62</v>
      </c>
      <c r="M40" s="37">
        <v>6</v>
      </c>
      <c r="N40" s="37">
        <v>27</v>
      </c>
      <c r="O40" s="37">
        <v>0</v>
      </c>
      <c r="P40" s="37">
        <v>3</v>
      </c>
      <c r="Q40" s="37">
        <v>12</v>
      </c>
      <c r="R40" s="37">
        <v>0</v>
      </c>
      <c r="S40" s="37">
        <v>0</v>
      </c>
      <c r="T40" s="37">
        <v>0</v>
      </c>
      <c r="U40" s="37">
        <v>50</v>
      </c>
      <c r="V40" s="37">
        <v>16.670000000000002</v>
      </c>
      <c r="W40" s="37">
        <v>33.33</v>
      </c>
      <c r="X40" s="37">
        <v>25.93</v>
      </c>
      <c r="Y40" s="37">
        <v>22.22</v>
      </c>
      <c r="Z40" s="37">
        <v>51.85</v>
      </c>
      <c r="AA40" s="37">
        <v>66.67</v>
      </c>
      <c r="AB40" s="37">
        <v>33.33</v>
      </c>
      <c r="AC40" s="24">
        <f>(+R40*$R$8)+(S40*$S$8)-(T40*$T$8)+(U40*$U$8)+(V40*$V$8)-(W40*$W$8)-(X40*$X$8)-(Y40*$Y$8)+(Z40*$Z$8)</f>
        <v>7.963000000000001</v>
      </c>
      <c r="AD40" s="25">
        <f>(-R40*$R$8)+(S40*$S$8)+(T40*$T$8)-(U40*$U$8)-(V40*$V$8)+(W40*$W$8)+(X40*$X$8)+(Y40*$Y$8)-(Z40*$Z$8)</f>
        <v>-7.963000000000001</v>
      </c>
      <c r="AE40" s="40" t="str">
        <f>IF(G40&gt;H40,"Win","Loss")</f>
        <v>Loss</v>
      </c>
      <c r="AF40" s="40" t="str">
        <f>IF(G40=H40,"Win","Loss")</f>
        <v>Loss</v>
      </c>
      <c r="AG40" s="40" t="str">
        <f>IF(G40&lt;H40,"Win","Loss")</f>
        <v>Win</v>
      </c>
      <c r="AH40" s="40">
        <f>IF(AE40="Win",(I40*$B$2)-$B$2,-$B$2)</f>
        <v>-50</v>
      </c>
      <c r="AI40" s="40">
        <f>IF(AF40="Win",(J40*$B$2)-$B$2,-$B$2)</f>
        <v>-50</v>
      </c>
      <c r="AJ40" s="40">
        <f>IF(AG40="Win",(K40*$B$2)-$B$2,-$B$2)</f>
        <v>59.5</v>
      </c>
    </row>
    <row r="41" spans="1:36" x14ac:dyDescent="0.2">
      <c r="A41" s="36">
        <v>43590</v>
      </c>
      <c r="B41" s="37" t="s">
        <v>51</v>
      </c>
      <c r="C41" s="37" t="s">
        <v>52</v>
      </c>
      <c r="D41" s="37" t="s">
        <v>96</v>
      </c>
      <c r="E41" s="37" t="s">
        <v>97</v>
      </c>
      <c r="F41" s="37" t="s">
        <v>98</v>
      </c>
      <c r="G41" s="37">
        <v>2</v>
      </c>
      <c r="H41" s="37">
        <v>1</v>
      </c>
      <c r="I41" s="37">
        <v>2.09</v>
      </c>
      <c r="J41" s="37">
        <v>3.11</v>
      </c>
      <c r="K41" s="37">
        <v>3.28</v>
      </c>
      <c r="L41" s="37">
        <v>-1.19</v>
      </c>
      <c r="M41" s="37">
        <v>18</v>
      </c>
      <c r="N41" s="37">
        <v>10</v>
      </c>
      <c r="O41" s="37">
        <v>0</v>
      </c>
      <c r="P41" s="37">
        <v>8</v>
      </c>
      <c r="Q41" s="37">
        <v>5</v>
      </c>
      <c r="R41" s="37">
        <v>0</v>
      </c>
      <c r="S41" s="37">
        <v>0</v>
      </c>
      <c r="T41" s="37">
        <v>0</v>
      </c>
      <c r="U41" s="37">
        <v>22.22</v>
      </c>
      <c r="V41" s="37">
        <v>38.89</v>
      </c>
      <c r="W41" s="37">
        <v>38.89</v>
      </c>
      <c r="X41" s="37">
        <v>10</v>
      </c>
      <c r="Y41" s="37">
        <v>20</v>
      </c>
      <c r="Z41" s="37">
        <v>70</v>
      </c>
      <c r="AA41" s="37">
        <v>37.5</v>
      </c>
      <c r="AB41" s="37">
        <v>0</v>
      </c>
      <c r="AC41" s="24">
        <f>(+R41*$R$8)+(S41*$S$8)-(T41*$T$8)+(U41*$U$8)+(V41*$V$8)-(W41*$W$8)-(X41*$X$8)-(Y41*$Y$8)+(Z41*$Z$8)</f>
        <v>10.555</v>
      </c>
      <c r="AD41" s="25">
        <f>(-R41*$R$8)+(S41*$S$8)+(T41*$T$8)-(U41*$U$8)-(V41*$V$8)+(W41*$W$8)+(X41*$X$8)+(Y41*$Y$8)-(Z41*$Z$8)</f>
        <v>-10.555</v>
      </c>
      <c r="AE41" s="40" t="str">
        <f>IF(G41&gt;H41,"Win","Loss")</f>
        <v>Win</v>
      </c>
      <c r="AF41" s="40" t="str">
        <f>IF(G41=H41,"Win","Loss")</f>
        <v>Loss</v>
      </c>
      <c r="AG41" s="40" t="str">
        <f>IF(G41&lt;H41,"Win","Loss")</f>
        <v>Loss</v>
      </c>
      <c r="AH41" s="40">
        <f>IF(AE41="Win",(I41*$B$2)-$B$2,-$B$2)</f>
        <v>54.5</v>
      </c>
      <c r="AI41" s="40">
        <f>IF(AF41="Win",(J41*$B$2)-$B$2,-$B$2)</f>
        <v>-50</v>
      </c>
      <c r="AJ41" s="40">
        <f>IF(AG41="Win",(K41*$B$2)-$B$2,-$B$2)</f>
        <v>-50</v>
      </c>
    </row>
    <row r="42" spans="1:36" x14ac:dyDescent="0.2">
      <c r="A42" s="36">
        <v>43590</v>
      </c>
      <c r="B42" s="37" t="s">
        <v>99</v>
      </c>
      <c r="C42" s="37" t="s">
        <v>100</v>
      </c>
      <c r="D42" s="37" t="s">
        <v>101</v>
      </c>
      <c r="E42" s="37" t="s">
        <v>102</v>
      </c>
      <c r="F42" s="37" t="s">
        <v>103</v>
      </c>
      <c r="G42" s="37">
        <v>2</v>
      </c>
      <c r="H42" s="37">
        <v>2</v>
      </c>
      <c r="I42" s="37">
        <v>2.0499999999999998</v>
      </c>
      <c r="J42" s="37">
        <v>3.17</v>
      </c>
      <c r="K42" s="37">
        <v>3.39</v>
      </c>
      <c r="L42" s="37">
        <v>-1.34</v>
      </c>
      <c r="M42" s="37">
        <v>17</v>
      </c>
      <c r="N42" s="37">
        <v>17</v>
      </c>
      <c r="O42" s="37">
        <v>0</v>
      </c>
      <c r="P42" s="37">
        <v>8</v>
      </c>
      <c r="Q42" s="37">
        <v>9</v>
      </c>
      <c r="R42" s="37">
        <v>0</v>
      </c>
      <c r="S42" s="37">
        <v>0</v>
      </c>
      <c r="T42" s="37">
        <v>0</v>
      </c>
      <c r="U42" s="37">
        <v>52.94</v>
      </c>
      <c r="V42" s="37">
        <v>29.41</v>
      </c>
      <c r="W42" s="37">
        <v>17.649999999999999</v>
      </c>
      <c r="X42" s="37">
        <v>35.29</v>
      </c>
      <c r="Y42" s="37">
        <v>29.41</v>
      </c>
      <c r="Z42" s="37">
        <v>35.29</v>
      </c>
      <c r="AA42" s="37">
        <v>62.5</v>
      </c>
      <c r="AB42" s="37">
        <v>11.11</v>
      </c>
      <c r="AC42" s="24">
        <f>(+R42*$R$8)+(S42*$S$8)-(T42*$T$8)+(U42*$U$8)+(V42*$V$8)-(W42*$W$8)-(X42*$X$8)-(Y42*$Y$8)+(Z42*$Z$8)</f>
        <v>7.0580000000000016</v>
      </c>
      <c r="AD42" s="25">
        <f>(-R42*$R$8)+(S42*$S$8)+(T42*$T$8)-(U42*$U$8)-(V42*$V$8)+(W42*$W$8)+(X42*$X$8)+(Y42*$Y$8)-(Z42*$Z$8)</f>
        <v>-7.0580000000000016</v>
      </c>
      <c r="AE42" s="40" t="str">
        <f>IF(G42&gt;H42,"Win","Loss")</f>
        <v>Loss</v>
      </c>
      <c r="AF42" s="40" t="str">
        <f>IF(G42=H42,"Win","Loss")</f>
        <v>Win</v>
      </c>
      <c r="AG42" s="40" t="str">
        <f>IF(G42&lt;H42,"Win","Loss")</f>
        <v>Loss</v>
      </c>
      <c r="AH42" s="40">
        <f>IF(AE42="Win",(I42*$B$2)-$B$2,-$B$2)</f>
        <v>-50</v>
      </c>
      <c r="AI42" s="40">
        <f>IF(AF42="Win",(J42*$B$2)-$B$2,-$B$2)</f>
        <v>108.5</v>
      </c>
      <c r="AJ42" s="40">
        <f>IF(AG42="Win",(K42*$B$2)-$B$2,-$B$2)</f>
        <v>-50</v>
      </c>
    </row>
    <row r="43" spans="1:36" x14ac:dyDescent="0.2">
      <c r="A43" s="36">
        <v>43590</v>
      </c>
      <c r="B43" s="37" t="s">
        <v>99</v>
      </c>
      <c r="C43" s="37" t="s">
        <v>57</v>
      </c>
      <c r="D43" s="37" t="s">
        <v>104</v>
      </c>
      <c r="E43" s="37" t="s">
        <v>105</v>
      </c>
      <c r="F43" s="37" t="s">
        <v>106</v>
      </c>
      <c r="G43" s="37">
        <v>1</v>
      </c>
      <c r="H43" s="37">
        <v>1</v>
      </c>
      <c r="I43" s="37">
        <v>2.02</v>
      </c>
      <c r="J43" s="37">
        <v>3.4</v>
      </c>
      <c r="K43" s="37">
        <v>3.4</v>
      </c>
      <c r="L43" s="37">
        <v>-1.38</v>
      </c>
      <c r="M43" s="37">
        <v>16</v>
      </c>
      <c r="N43" s="37">
        <v>12</v>
      </c>
      <c r="O43" s="37">
        <v>0</v>
      </c>
      <c r="P43" s="37">
        <v>8</v>
      </c>
      <c r="Q43" s="37">
        <v>5</v>
      </c>
      <c r="R43" s="37">
        <v>0</v>
      </c>
      <c r="S43" s="37">
        <v>0</v>
      </c>
      <c r="T43" s="37">
        <v>0</v>
      </c>
      <c r="U43" s="37">
        <v>37.5</v>
      </c>
      <c r="V43" s="37">
        <v>18.75</v>
      </c>
      <c r="W43" s="37">
        <v>43.75</v>
      </c>
      <c r="X43" s="37">
        <v>33.33</v>
      </c>
      <c r="Y43" s="37">
        <v>16.670000000000002</v>
      </c>
      <c r="Z43" s="37">
        <v>50</v>
      </c>
      <c r="AA43" s="37">
        <v>50</v>
      </c>
      <c r="AB43" s="37">
        <v>20</v>
      </c>
      <c r="AC43" s="24">
        <f>(+R43*$R$8)+(S43*$S$8)-(T43*$T$8)+(U43*$U$8)+(V43*$V$8)-(W43*$W$8)-(X43*$X$8)-(Y43*$Y$8)+(Z43*$Z$8)</f>
        <v>2.2919999999999998</v>
      </c>
      <c r="AD43" s="25">
        <f>(-R43*$R$8)+(S43*$S$8)+(T43*$T$8)-(U43*$U$8)-(V43*$V$8)+(W43*$W$8)+(X43*$X$8)+(Y43*$Y$8)-(Z43*$Z$8)</f>
        <v>-2.2919999999999998</v>
      </c>
      <c r="AE43" s="40" t="str">
        <f>IF(G43&gt;H43,"Win","Loss")</f>
        <v>Loss</v>
      </c>
      <c r="AF43" s="40" t="str">
        <f>IF(G43=H43,"Win","Loss")</f>
        <v>Win</v>
      </c>
      <c r="AG43" s="40" t="str">
        <f>IF(G43&lt;H43,"Win","Loss")</f>
        <v>Loss</v>
      </c>
      <c r="AH43" s="40">
        <f>IF(AE43="Win",(I43*$B$2)-$B$2,-$B$2)</f>
        <v>-50</v>
      </c>
      <c r="AI43" s="40">
        <f>IF(AF43="Win",(J43*$B$2)-$B$2,-$B$2)</f>
        <v>120</v>
      </c>
      <c r="AJ43" s="40">
        <f>IF(AG43="Win",(K43*$B$2)-$B$2,-$B$2)</f>
        <v>-50</v>
      </c>
    </row>
    <row r="44" spans="1:36" x14ac:dyDescent="0.2">
      <c r="A44" s="36">
        <v>43590</v>
      </c>
      <c r="B44" s="37" t="s">
        <v>107</v>
      </c>
      <c r="C44" s="37" t="s">
        <v>57</v>
      </c>
      <c r="D44" s="37" t="s">
        <v>108</v>
      </c>
      <c r="E44" s="37" t="s">
        <v>109</v>
      </c>
      <c r="F44" s="37" t="s">
        <v>110</v>
      </c>
      <c r="G44" s="37">
        <v>1</v>
      </c>
      <c r="H44" s="37">
        <v>1</v>
      </c>
      <c r="I44" s="37">
        <v>1.5</v>
      </c>
      <c r="J44" s="37">
        <v>4.0999999999999996</v>
      </c>
      <c r="K44" s="37">
        <v>6.03</v>
      </c>
      <c r="L44" s="37">
        <v>-4.53</v>
      </c>
      <c r="M44" s="37">
        <v>51</v>
      </c>
      <c r="N44" s="37">
        <v>43</v>
      </c>
      <c r="O44" s="37">
        <v>1</v>
      </c>
      <c r="P44" s="37">
        <v>25</v>
      </c>
      <c r="Q44" s="37">
        <v>20</v>
      </c>
      <c r="R44" s="37">
        <v>100</v>
      </c>
      <c r="S44" s="37">
        <v>0</v>
      </c>
      <c r="T44" s="37">
        <v>0</v>
      </c>
      <c r="U44" s="37">
        <v>54.9</v>
      </c>
      <c r="V44" s="37">
        <v>23.53</v>
      </c>
      <c r="W44" s="37">
        <v>21.57</v>
      </c>
      <c r="X44" s="37">
        <v>34.880000000000003</v>
      </c>
      <c r="Y44" s="37">
        <v>25.58</v>
      </c>
      <c r="Z44" s="37">
        <v>39.53</v>
      </c>
      <c r="AA44" s="37">
        <v>68</v>
      </c>
      <c r="AB44" s="37">
        <v>30</v>
      </c>
      <c r="AC44" s="24">
        <f>(+R44*$R$8)+(S44*$S$8)-(T44*$T$8)+(U44*$U$8)+(V44*$V$8)-(W44*$W$8)-(X44*$X$8)-(Y44*$Y$8)+(Z44*$Z$8)</f>
        <v>37.391000000000005</v>
      </c>
      <c r="AD44" s="25">
        <f>(-R44*$R$8)+(S44*$S$8)+(T44*$T$8)-(U44*$U$8)-(V44*$V$8)+(W44*$W$8)+(X44*$X$8)+(Y44*$Y$8)-(Z44*$Z$8)</f>
        <v>-37.391000000000005</v>
      </c>
      <c r="AE44" s="40" t="str">
        <f>IF(G44&gt;H44,"Win","Loss")</f>
        <v>Loss</v>
      </c>
      <c r="AF44" s="40" t="str">
        <f>IF(G44=H44,"Win","Loss")</f>
        <v>Win</v>
      </c>
      <c r="AG44" s="40" t="str">
        <f>IF(G44&lt;H44,"Win","Loss")</f>
        <v>Loss</v>
      </c>
      <c r="AH44" s="40">
        <f>IF(AE44="Win",(I44*$B$2)-$B$2,-$B$2)</f>
        <v>-50</v>
      </c>
      <c r="AI44" s="40">
        <f>IF(AF44="Win",(J44*$B$2)-$B$2,-$B$2)</f>
        <v>154.99999999999997</v>
      </c>
      <c r="AJ44" s="40">
        <f>IF(AG44="Win",(K44*$B$2)-$B$2,-$B$2)</f>
        <v>-50</v>
      </c>
    </row>
    <row r="45" spans="1:36" x14ac:dyDescent="0.2">
      <c r="A45" s="36">
        <v>43590</v>
      </c>
      <c r="B45" s="37" t="s">
        <v>51</v>
      </c>
      <c r="C45" s="37" t="s">
        <v>111</v>
      </c>
      <c r="D45" s="37" t="s">
        <v>112</v>
      </c>
      <c r="E45" s="37" t="s">
        <v>113</v>
      </c>
      <c r="F45" s="37" t="s">
        <v>114</v>
      </c>
      <c r="G45" s="37">
        <v>4</v>
      </c>
      <c r="H45" s="37">
        <v>2</v>
      </c>
      <c r="I45" s="37">
        <v>1.68</v>
      </c>
      <c r="J45" s="37">
        <v>3.48</v>
      </c>
      <c r="K45" s="37">
        <v>4.66</v>
      </c>
      <c r="L45" s="37">
        <v>-2.98</v>
      </c>
      <c r="M45" s="37">
        <v>45</v>
      </c>
      <c r="N45" s="37">
        <v>20</v>
      </c>
      <c r="O45" s="37">
        <v>1</v>
      </c>
      <c r="P45" s="37">
        <v>22</v>
      </c>
      <c r="Q45" s="37">
        <v>11</v>
      </c>
      <c r="R45" s="37">
        <v>0</v>
      </c>
      <c r="S45" s="37">
        <v>100</v>
      </c>
      <c r="T45" s="37">
        <v>0</v>
      </c>
      <c r="U45" s="37">
        <v>48.89</v>
      </c>
      <c r="V45" s="37">
        <v>24.44</v>
      </c>
      <c r="W45" s="37">
        <v>26.67</v>
      </c>
      <c r="X45" s="37">
        <v>40</v>
      </c>
      <c r="Y45" s="37">
        <v>45</v>
      </c>
      <c r="Z45" s="37">
        <v>15</v>
      </c>
      <c r="AA45" s="37">
        <v>68.180000000000007</v>
      </c>
      <c r="AB45" s="37">
        <v>18.18</v>
      </c>
      <c r="AC45" s="24">
        <f>(+R45*$R$8)+(S45*$S$8)-(T45*$T$8)+(U45*$U$8)+(V45*$V$8)-(W45*$W$8)-(X45*$X$8)-(Y45*$Y$8)+(Z45*$Z$8)</f>
        <v>7.3879999999999981</v>
      </c>
      <c r="AD45" s="25">
        <f>(-R45*$R$8)+(S45*$S$8)+(T45*$T$8)-(U45*$U$8)-(V45*$V$8)+(W45*$W$8)+(X45*$X$8)+(Y45*$Y$8)-(Z45*$Z$8)</f>
        <v>12.612</v>
      </c>
      <c r="AE45" s="40" t="str">
        <f>IF(G45&gt;H45,"Win","Loss")</f>
        <v>Win</v>
      </c>
      <c r="AF45" s="40" t="str">
        <f>IF(G45=H45,"Win","Loss")</f>
        <v>Loss</v>
      </c>
      <c r="AG45" s="40" t="str">
        <f>IF(G45&lt;H45,"Win","Loss")</f>
        <v>Loss</v>
      </c>
      <c r="AH45" s="40">
        <f>IF(AE45="Win",(I45*$B$2)-$B$2,-$B$2)</f>
        <v>34</v>
      </c>
      <c r="AI45" s="40">
        <f>IF(AF45="Win",(J45*$B$2)-$B$2,-$B$2)</f>
        <v>-50</v>
      </c>
      <c r="AJ45" s="40">
        <f>IF(AG45="Win",(K45*$B$2)-$B$2,-$B$2)</f>
        <v>-50</v>
      </c>
    </row>
    <row r="46" spans="1:36" x14ac:dyDescent="0.2">
      <c r="A46" s="36">
        <v>43590</v>
      </c>
      <c r="B46" s="37" t="s">
        <v>115</v>
      </c>
      <c r="C46" s="37" t="s">
        <v>116</v>
      </c>
      <c r="D46" s="37" t="s">
        <v>117</v>
      </c>
      <c r="E46" s="37" t="s">
        <v>118</v>
      </c>
      <c r="F46" s="37" t="s">
        <v>119</v>
      </c>
      <c r="G46" s="37">
        <v>1</v>
      </c>
      <c r="H46" s="37">
        <v>1</v>
      </c>
      <c r="I46" s="37">
        <v>1.97</v>
      </c>
      <c r="J46" s="37">
        <v>3.28</v>
      </c>
      <c r="K46" s="37">
        <v>3.61</v>
      </c>
      <c r="L46" s="37">
        <v>-1.64</v>
      </c>
      <c r="M46" s="37">
        <v>11</v>
      </c>
      <c r="N46" s="37">
        <v>11</v>
      </c>
      <c r="O46" s="37">
        <v>0</v>
      </c>
      <c r="P46" s="37">
        <v>5</v>
      </c>
      <c r="Q46" s="37">
        <v>5</v>
      </c>
      <c r="R46" s="37">
        <v>0</v>
      </c>
      <c r="S46" s="37">
        <v>0</v>
      </c>
      <c r="T46" s="37">
        <v>0</v>
      </c>
      <c r="U46" s="37">
        <v>45.45</v>
      </c>
      <c r="V46" s="37">
        <v>36.36</v>
      </c>
      <c r="W46" s="37">
        <v>18.18</v>
      </c>
      <c r="X46" s="37">
        <v>72.73</v>
      </c>
      <c r="Y46" s="37">
        <v>18.18</v>
      </c>
      <c r="Z46" s="37">
        <v>9.09</v>
      </c>
      <c r="AA46" s="37">
        <v>60</v>
      </c>
      <c r="AB46" s="37">
        <v>60</v>
      </c>
      <c r="AC46" s="24">
        <f>(+R46*$R$8)+(S46*$S$8)-(T46*$T$8)+(U46*$U$8)+(V46*$V$8)-(W46*$W$8)-(X46*$X$8)-(Y46*$Y$8)+(Z46*$Z$8)</f>
        <v>-5.4559999999999977</v>
      </c>
      <c r="AD46" s="25">
        <f>(-R46*$R$8)+(S46*$S$8)+(T46*$T$8)-(U46*$U$8)-(V46*$V$8)+(W46*$W$8)+(X46*$X$8)+(Y46*$Y$8)-(Z46*$Z$8)</f>
        <v>5.4559999999999977</v>
      </c>
      <c r="AE46" s="40" t="str">
        <f>IF(G46&gt;H46,"Win","Loss")</f>
        <v>Loss</v>
      </c>
      <c r="AF46" s="40" t="str">
        <f>IF(G46=H46,"Win","Loss")</f>
        <v>Win</v>
      </c>
      <c r="AG46" s="40" t="str">
        <f>IF(G46&lt;H46,"Win","Loss")</f>
        <v>Loss</v>
      </c>
      <c r="AH46" s="40">
        <f>IF(AE46="Win",(I46*$B$2)-$B$2,-$B$2)</f>
        <v>-50</v>
      </c>
      <c r="AI46" s="40">
        <f>IF(AF46="Win",(J46*$B$2)-$B$2,-$B$2)</f>
        <v>114</v>
      </c>
      <c r="AJ46" s="40">
        <f>IF(AG46="Win",(K46*$B$2)-$B$2,-$B$2)</f>
        <v>-50</v>
      </c>
    </row>
    <row r="47" spans="1:36" x14ac:dyDescent="0.2">
      <c r="A47" s="36">
        <v>43590</v>
      </c>
      <c r="B47" s="37" t="s">
        <v>71</v>
      </c>
      <c r="C47" s="37" t="s">
        <v>120</v>
      </c>
      <c r="D47" s="37" t="s">
        <v>121</v>
      </c>
      <c r="E47" s="37" t="s">
        <v>122</v>
      </c>
      <c r="F47" s="37" t="s">
        <v>123</v>
      </c>
      <c r="G47" s="37">
        <v>0</v>
      </c>
      <c r="H47" s="37">
        <v>0</v>
      </c>
      <c r="I47" s="37">
        <v>1.75</v>
      </c>
      <c r="J47" s="37">
        <v>3.3</v>
      </c>
      <c r="K47" s="37">
        <v>4.7699999999999996</v>
      </c>
      <c r="L47" s="37">
        <v>-3.02</v>
      </c>
      <c r="M47" s="37">
        <v>28</v>
      </c>
      <c r="N47" s="37">
        <v>27</v>
      </c>
      <c r="O47" s="37">
        <v>2</v>
      </c>
      <c r="P47" s="37">
        <v>15</v>
      </c>
      <c r="Q47" s="37">
        <v>13</v>
      </c>
      <c r="R47" s="37">
        <v>50</v>
      </c>
      <c r="S47" s="37">
        <v>50</v>
      </c>
      <c r="T47" s="37">
        <v>0</v>
      </c>
      <c r="U47" s="37">
        <v>64.290000000000006</v>
      </c>
      <c r="V47" s="37">
        <v>25</v>
      </c>
      <c r="W47" s="37">
        <v>10.71</v>
      </c>
      <c r="X47" s="37">
        <v>29.63</v>
      </c>
      <c r="Y47" s="37">
        <v>29.63</v>
      </c>
      <c r="Z47" s="37">
        <v>40.74</v>
      </c>
      <c r="AA47" s="37">
        <v>73.33</v>
      </c>
      <c r="AB47" s="37">
        <v>23.08</v>
      </c>
      <c r="AC47" s="24">
        <f>(+R47*$R$8)+(S47*$S$8)-(T47*$T$8)+(U47*$U$8)+(V47*$V$8)-(W47*$W$8)-(X47*$X$8)-(Y47*$Y$8)+(Z47*$Z$8)</f>
        <v>32.475000000000001</v>
      </c>
      <c r="AD47" s="25">
        <f>(-R47*$R$8)+(S47*$S$8)+(T47*$T$8)-(U47*$U$8)-(V47*$V$8)+(W47*$W$8)+(X47*$X$8)+(Y47*$Y$8)-(Z47*$Z$8)</f>
        <v>-22.475000000000009</v>
      </c>
      <c r="AE47" s="40" t="str">
        <f>IF(G47&gt;H47,"Win","Loss")</f>
        <v>Loss</v>
      </c>
      <c r="AF47" s="40" t="str">
        <f>IF(G47=H47,"Win","Loss")</f>
        <v>Win</v>
      </c>
      <c r="AG47" s="40" t="str">
        <f>IF(G47&lt;H47,"Win","Loss")</f>
        <v>Loss</v>
      </c>
      <c r="AH47" s="40">
        <f>IF(AE47="Win",(I47*$B$2)-$B$2,-$B$2)</f>
        <v>-50</v>
      </c>
      <c r="AI47" s="40">
        <f>IF(AF47="Win",(J47*$B$2)-$B$2,-$B$2)</f>
        <v>115</v>
      </c>
      <c r="AJ47" s="40">
        <f>IF(AG47="Win",(K47*$B$2)-$B$2,-$B$2)</f>
        <v>-50</v>
      </c>
    </row>
    <row r="48" spans="1:36" x14ac:dyDescent="0.2">
      <c r="A48" s="36">
        <v>43590</v>
      </c>
      <c r="B48" s="37" t="s">
        <v>1112</v>
      </c>
      <c r="C48" s="37" t="s">
        <v>321</v>
      </c>
      <c r="D48" s="37" t="s">
        <v>1116</v>
      </c>
      <c r="E48" s="37" t="s">
        <v>1117</v>
      </c>
      <c r="F48" s="37" t="s">
        <v>1118</v>
      </c>
      <c r="G48" s="37">
        <v>1</v>
      </c>
      <c r="H48" s="37">
        <v>3</v>
      </c>
      <c r="I48" s="37">
        <v>1.59</v>
      </c>
      <c r="J48" s="37">
        <v>3.52</v>
      </c>
      <c r="K48" s="37">
        <v>5.18</v>
      </c>
      <c r="L48" s="37">
        <v>-3.59</v>
      </c>
      <c r="M48" s="37">
        <v>13</v>
      </c>
      <c r="N48" s="37">
        <v>23</v>
      </c>
      <c r="O48" s="37">
        <v>1</v>
      </c>
      <c r="P48" s="37">
        <v>6</v>
      </c>
      <c r="Q48" s="37">
        <v>7</v>
      </c>
      <c r="R48" s="37">
        <v>100</v>
      </c>
      <c r="S48" s="37">
        <v>0</v>
      </c>
      <c r="T48" s="37">
        <v>0</v>
      </c>
      <c r="U48" s="37">
        <v>61.54</v>
      </c>
      <c r="V48" s="37">
        <v>30.77</v>
      </c>
      <c r="W48" s="37">
        <v>7.69</v>
      </c>
      <c r="X48" s="37">
        <v>30.43</v>
      </c>
      <c r="Y48" s="37">
        <v>34.78</v>
      </c>
      <c r="Z48" s="37">
        <v>34.78</v>
      </c>
      <c r="AA48" s="37">
        <v>66.67</v>
      </c>
      <c r="AB48" s="37">
        <v>0</v>
      </c>
      <c r="AC48" s="24">
        <f>(+R48*$R$8)+(S48*$S$8)-(T48*$T$8)+(U48*$U$8)+(V48*$V$8)-(W48*$W$8)-(X48*$X$8)-(Y48*$Y$8)+(Z48*$Z$8)</f>
        <v>41.238999999999997</v>
      </c>
      <c r="AD48" s="25">
        <f>(-R48*$R$8)+(S48*$S$8)+(T48*$T$8)-(U48*$U$8)-(V48*$V$8)+(W48*$W$8)+(X48*$X$8)+(Y48*$Y$8)-(Z48*$Z$8)</f>
        <v>-41.238999999999997</v>
      </c>
      <c r="AE48" s="40" t="str">
        <f>IF(G48&gt;H48,"Win","Loss")</f>
        <v>Loss</v>
      </c>
      <c r="AF48" s="40" t="str">
        <f>IF(G48=H48,"Win","Loss")</f>
        <v>Loss</v>
      </c>
      <c r="AG48" s="40" t="str">
        <f>IF(G48&lt;H48,"Win","Loss")</f>
        <v>Win</v>
      </c>
      <c r="AH48" s="40">
        <f>IF(AE48="Win",(I48*$B$2)-$B$2,-$B$2)</f>
        <v>-50</v>
      </c>
      <c r="AI48" s="40">
        <f>IF(AF48="Win",(J48*$B$2)-$B$2,-$B$2)</f>
        <v>-50</v>
      </c>
      <c r="AJ48" s="40">
        <f>IF(AG48="Win",(K48*$B$2)-$B$2,-$B$2)</f>
        <v>209</v>
      </c>
    </row>
    <row r="49" spans="1:36" x14ac:dyDescent="0.2">
      <c r="A49" s="36">
        <v>43590</v>
      </c>
      <c r="B49" s="37" t="s">
        <v>61</v>
      </c>
      <c r="C49" s="37" t="s">
        <v>124</v>
      </c>
      <c r="D49" s="37" t="s">
        <v>128</v>
      </c>
      <c r="E49" s="37" t="s">
        <v>129</v>
      </c>
      <c r="F49" s="37" t="s">
        <v>130</v>
      </c>
      <c r="G49" s="37">
        <v>0</v>
      </c>
      <c r="H49" s="37">
        <v>0</v>
      </c>
      <c r="I49" s="37">
        <v>2.59</v>
      </c>
      <c r="J49" s="37">
        <v>3.29</v>
      </c>
      <c r="K49" s="37">
        <v>2.46</v>
      </c>
      <c r="L49" s="37">
        <v>0.13</v>
      </c>
      <c r="M49" s="37">
        <v>25</v>
      </c>
      <c r="N49" s="37">
        <v>28</v>
      </c>
      <c r="O49" s="37">
        <v>3</v>
      </c>
      <c r="P49" s="37">
        <v>12</v>
      </c>
      <c r="Q49" s="37">
        <v>15</v>
      </c>
      <c r="R49" s="37">
        <v>0</v>
      </c>
      <c r="S49" s="37">
        <v>33.33</v>
      </c>
      <c r="T49" s="37">
        <v>66.67</v>
      </c>
      <c r="U49" s="37">
        <v>12</v>
      </c>
      <c r="V49" s="37">
        <v>20</v>
      </c>
      <c r="W49" s="37">
        <v>68</v>
      </c>
      <c r="X49" s="37">
        <v>39.29</v>
      </c>
      <c r="Y49" s="37">
        <v>35.71</v>
      </c>
      <c r="Z49" s="37">
        <v>25</v>
      </c>
      <c r="AA49" s="37">
        <v>25</v>
      </c>
      <c r="AB49" s="37">
        <v>26.67</v>
      </c>
      <c r="AC49" s="24">
        <f>(+R49*$R$8)+(S49*$S$8)-(T49*$T$8)+(U49*$U$8)+(V49*$V$8)-(W49*$W$8)-(X49*$X$8)-(Y49*$Y$8)+(Z49*$Z$8)</f>
        <v>-32.296999999999997</v>
      </c>
      <c r="AD49" s="25">
        <f>(-R49*$R$8)+(S49*$S$8)+(T49*$T$8)-(U49*$U$8)-(V49*$V$8)+(W49*$W$8)+(X49*$X$8)+(Y49*$Y$8)-(Z49*$Z$8)</f>
        <v>38.963000000000008</v>
      </c>
      <c r="AE49" s="40" t="str">
        <f>IF(G49&gt;H49,"Win","Loss")</f>
        <v>Loss</v>
      </c>
      <c r="AF49" s="40" t="str">
        <f>IF(G49=H49,"Win","Loss")</f>
        <v>Win</v>
      </c>
      <c r="AG49" s="40" t="str">
        <f>IF(G49&lt;H49,"Win","Loss")</f>
        <v>Loss</v>
      </c>
      <c r="AH49" s="40">
        <f>IF(AE49="Win",(I49*$B$2)-$B$2,-$B$2)</f>
        <v>-50</v>
      </c>
      <c r="AI49" s="40">
        <f>IF(AF49="Win",(J49*$B$2)-$B$2,-$B$2)</f>
        <v>114.5</v>
      </c>
      <c r="AJ49" s="40">
        <f>IF(AG49="Win",(K49*$B$2)-$B$2,-$B$2)</f>
        <v>-50</v>
      </c>
    </row>
    <row r="50" spans="1:36" x14ac:dyDescent="0.2">
      <c r="A50" s="36">
        <v>43590</v>
      </c>
      <c r="B50" s="37" t="s">
        <v>61</v>
      </c>
      <c r="C50" s="37" t="s">
        <v>131</v>
      </c>
      <c r="D50" s="37" t="s">
        <v>132</v>
      </c>
      <c r="E50" s="37" t="s">
        <v>133</v>
      </c>
      <c r="F50" s="37" t="s">
        <v>134</v>
      </c>
      <c r="G50" s="37">
        <v>1</v>
      </c>
      <c r="H50" s="37">
        <v>1</v>
      </c>
      <c r="I50" s="37">
        <v>2.75</v>
      </c>
      <c r="J50" s="37">
        <v>3.31</v>
      </c>
      <c r="K50" s="37">
        <v>2.2999999999999998</v>
      </c>
      <c r="L50" s="37">
        <v>0.45</v>
      </c>
      <c r="M50" s="37">
        <v>8</v>
      </c>
      <c r="N50" s="37">
        <v>9</v>
      </c>
      <c r="O50" s="37">
        <v>0</v>
      </c>
      <c r="P50" s="37">
        <v>0</v>
      </c>
      <c r="Q50" s="37">
        <v>3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100</v>
      </c>
      <c r="X50" s="37">
        <v>11.11</v>
      </c>
      <c r="Y50" s="37">
        <v>22.22</v>
      </c>
      <c r="Z50" s="37">
        <v>66.67</v>
      </c>
      <c r="AA50" s="37">
        <v>0</v>
      </c>
      <c r="AB50" s="37">
        <v>0</v>
      </c>
      <c r="AC50" s="24">
        <f>(+R50*$R$8)+(S50*$S$8)-(T50*$T$8)+(U50*$U$8)+(V50*$V$8)-(W50*$W$8)-(X50*$X$8)-(Y50*$Y$8)+(Z50*$Z$8)</f>
        <v>-11.110000000000001</v>
      </c>
      <c r="AD50" s="25">
        <f>(-R50*$R$8)+(S50*$S$8)+(T50*$T$8)-(U50*$U$8)-(V50*$V$8)+(W50*$W$8)+(X50*$X$8)+(Y50*$Y$8)-(Z50*$Z$8)</f>
        <v>11.110000000000001</v>
      </c>
      <c r="AE50" s="40" t="str">
        <f>IF(G50&gt;H50,"Win","Loss")</f>
        <v>Loss</v>
      </c>
      <c r="AF50" s="40" t="str">
        <f>IF(G50=H50,"Win","Loss")</f>
        <v>Win</v>
      </c>
      <c r="AG50" s="40" t="str">
        <f>IF(G50&lt;H50,"Win","Loss")</f>
        <v>Loss</v>
      </c>
      <c r="AH50" s="40">
        <f>IF(AE50="Win",(I50*$B$2)-$B$2,-$B$2)</f>
        <v>-50</v>
      </c>
      <c r="AI50" s="40">
        <f>IF(AF50="Win",(J50*$B$2)-$B$2,-$B$2)</f>
        <v>115.5</v>
      </c>
      <c r="AJ50" s="40">
        <f>IF(AG50="Win",(K50*$B$2)-$B$2,-$B$2)</f>
        <v>-50</v>
      </c>
    </row>
    <row r="51" spans="1:36" x14ac:dyDescent="0.2">
      <c r="A51" s="36">
        <v>43590</v>
      </c>
      <c r="B51" s="37" t="s">
        <v>61</v>
      </c>
      <c r="C51" s="37" t="s">
        <v>131</v>
      </c>
      <c r="D51" s="37" t="s">
        <v>135</v>
      </c>
      <c r="E51" s="37" t="s">
        <v>136</v>
      </c>
      <c r="F51" s="37" t="s">
        <v>137</v>
      </c>
      <c r="G51" s="37">
        <v>0</v>
      </c>
      <c r="H51" s="37">
        <v>0</v>
      </c>
      <c r="I51" s="37">
        <v>2.25</v>
      </c>
      <c r="J51" s="37">
        <v>3.28</v>
      </c>
      <c r="K51" s="37">
        <v>2.86</v>
      </c>
      <c r="L51" s="37">
        <v>-0.61</v>
      </c>
      <c r="M51" s="37">
        <v>39</v>
      </c>
      <c r="N51" s="37">
        <v>78</v>
      </c>
      <c r="O51" s="37">
        <v>5</v>
      </c>
      <c r="P51" s="37">
        <v>19</v>
      </c>
      <c r="Q51" s="37">
        <v>39</v>
      </c>
      <c r="R51" s="37">
        <v>60</v>
      </c>
      <c r="S51" s="37">
        <v>20</v>
      </c>
      <c r="T51" s="37">
        <v>20</v>
      </c>
      <c r="U51" s="37">
        <v>28.21</v>
      </c>
      <c r="V51" s="37">
        <v>33.33</v>
      </c>
      <c r="W51" s="37">
        <v>38.46</v>
      </c>
      <c r="X51" s="37">
        <v>39.74</v>
      </c>
      <c r="Y51" s="37">
        <v>30.77</v>
      </c>
      <c r="Z51" s="37">
        <v>29.49</v>
      </c>
      <c r="AA51" s="37">
        <v>31.58</v>
      </c>
      <c r="AB51" s="37">
        <v>38.46</v>
      </c>
      <c r="AC51" s="24">
        <f>(+R51*$R$8)+(S51*$S$8)-(T51*$T$8)+(U51*$U$8)+(V51*$V$8)-(W51*$W$8)-(X51*$X$8)-(Y51*$Y$8)+(Z51*$Z$8)</f>
        <v>10.156000000000001</v>
      </c>
      <c r="AD51" s="25">
        <f>(-R51*$R$8)+(S51*$S$8)+(T51*$T$8)-(U51*$U$8)-(V51*$V$8)+(W51*$W$8)+(X51*$X$8)+(Y51*$Y$8)-(Z51*$Z$8)</f>
        <v>-6.1560000000000006</v>
      </c>
      <c r="AE51" s="40" t="str">
        <f>IF(G51&gt;H51,"Win","Loss")</f>
        <v>Loss</v>
      </c>
      <c r="AF51" s="40" t="str">
        <f>IF(G51=H51,"Win","Loss")</f>
        <v>Win</v>
      </c>
      <c r="AG51" s="40" t="str">
        <f>IF(G51&lt;H51,"Win","Loss")</f>
        <v>Loss</v>
      </c>
      <c r="AH51" s="40">
        <f>IF(AE51="Win",(I51*$B$2)-$B$2,-$B$2)</f>
        <v>-50</v>
      </c>
      <c r="AI51" s="40">
        <f>IF(AF51="Win",(J51*$B$2)-$B$2,-$B$2)</f>
        <v>114</v>
      </c>
      <c r="AJ51" s="40">
        <f>IF(AG51="Win",(K51*$B$2)-$B$2,-$B$2)</f>
        <v>-50</v>
      </c>
    </row>
    <row r="52" spans="1:36" x14ac:dyDescent="0.2">
      <c r="A52" s="36">
        <v>43590</v>
      </c>
      <c r="B52" s="37" t="s">
        <v>61</v>
      </c>
      <c r="C52" s="37" t="s">
        <v>138</v>
      </c>
      <c r="D52" s="37" t="s">
        <v>139</v>
      </c>
      <c r="E52" s="37" t="s">
        <v>140</v>
      </c>
      <c r="F52" s="37" t="s">
        <v>141</v>
      </c>
      <c r="G52" s="37">
        <v>0</v>
      </c>
      <c r="H52" s="37">
        <v>1</v>
      </c>
      <c r="I52" s="37">
        <v>2.2799999999999998</v>
      </c>
      <c r="J52" s="37">
        <v>3.15</v>
      </c>
      <c r="K52" s="37">
        <v>2.8</v>
      </c>
      <c r="L52" s="37">
        <v>-0.52</v>
      </c>
      <c r="M52" s="37">
        <v>1</v>
      </c>
      <c r="N52" s="37">
        <v>2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>
        <v>100</v>
      </c>
      <c r="X52" s="37">
        <v>100</v>
      </c>
      <c r="Y52" s="37">
        <v>0</v>
      </c>
      <c r="Z52" s="37">
        <v>0</v>
      </c>
      <c r="AA52" s="37">
        <v>0</v>
      </c>
      <c r="AB52" s="37">
        <v>0</v>
      </c>
      <c r="AC52" s="24">
        <f>(+R52*$R$8)+(S52*$S$8)-(T52*$T$8)+(U52*$U$8)+(V52*$V$8)-(W52*$W$8)-(X52*$X$8)-(Y52*$Y$8)+(Z52*$Z$8)</f>
        <v>-40</v>
      </c>
      <c r="AD52" s="25">
        <f>(-R52*$R$8)+(S52*$S$8)+(T52*$T$8)-(U52*$U$8)-(V52*$V$8)+(W52*$W$8)+(X52*$X$8)+(Y52*$Y$8)-(Z52*$Z$8)</f>
        <v>40</v>
      </c>
      <c r="AE52" s="40" t="str">
        <f>IF(G52&gt;H52,"Win","Loss")</f>
        <v>Loss</v>
      </c>
      <c r="AF52" s="40" t="str">
        <f>IF(G52=H52,"Win","Loss")</f>
        <v>Loss</v>
      </c>
      <c r="AG52" s="40" t="str">
        <f>IF(G52&lt;H52,"Win","Loss")</f>
        <v>Win</v>
      </c>
      <c r="AH52" s="40">
        <f>IF(AE52="Win",(I52*$B$2)-$B$2,-$B$2)</f>
        <v>-50</v>
      </c>
      <c r="AI52" s="40">
        <f>IF(AF52="Win",(J52*$B$2)-$B$2,-$B$2)</f>
        <v>-50</v>
      </c>
      <c r="AJ52" s="40">
        <f>IF(AG52="Win",(K52*$B$2)-$B$2,-$B$2)</f>
        <v>90</v>
      </c>
    </row>
    <row r="53" spans="1:36" x14ac:dyDescent="0.2">
      <c r="A53" s="36">
        <v>43590</v>
      </c>
      <c r="B53" s="37" t="s">
        <v>142</v>
      </c>
      <c r="C53" s="37" t="s">
        <v>57</v>
      </c>
      <c r="D53" s="37" t="s">
        <v>143</v>
      </c>
      <c r="E53" s="37" t="s">
        <v>144</v>
      </c>
      <c r="F53" s="37" t="s">
        <v>145</v>
      </c>
      <c r="G53" s="37">
        <v>4</v>
      </c>
      <c r="H53" s="37">
        <v>0</v>
      </c>
      <c r="I53" s="37">
        <v>1.52</v>
      </c>
      <c r="J53" s="37">
        <v>4.03</v>
      </c>
      <c r="K53" s="37">
        <v>5.37</v>
      </c>
      <c r="L53" s="37">
        <v>-3.85</v>
      </c>
      <c r="M53" s="37">
        <v>16</v>
      </c>
      <c r="N53" s="37">
        <v>10</v>
      </c>
      <c r="O53" s="37">
        <v>0</v>
      </c>
      <c r="P53" s="37">
        <v>7</v>
      </c>
      <c r="Q53" s="37">
        <v>5</v>
      </c>
      <c r="R53" s="37">
        <v>0</v>
      </c>
      <c r="S53" s="37">
        <v>0</v>
      </c>
      <c r="T53" s="37">
        <v>0</v>
      </c>
      <c r="U53" s="37">
        <v>50</v>
      </c>
      <c r="V53" s="37">
        <v>31.25</v>
      </c>
      <c r="W53" s="37">
        <v>18.75</v>
      </c>
      <c r="X53" s="37">
        <v>50</v>
      </c>
      <c r="Y53" s="37">
        <v>20</v>
      </c>
      <c r="Z53" s="37">
        <v>30</v>
      </c>
      <c r="AA53" s="37">
        <v>71.430000000000007</v>
      </c>
      <c r="AB53" s="37">
        <v>60</v>
      </c>
      <c r="AC53" s="24">
        <f>(+R53*$R$8)+(S53*$S$8)-(T53*$T$8)+(U53*$U$8)+(V53*$V$8)-(W53*$W$8)-(X53*$X$8)-(Y53*$Y$8)+(Z53*$Z$8)</f>
        <v>3.375</v>
      </c>
      <c r="AD53" s="25">
        <f>(-R53*$R$8)+(S53*$S$8)+(T53*$T$8)-(U53*$U$8)-(V53*$V$8)+(W53*$W$8)+(X53*$X$8)+(Y53*$Y$8)-(Z53*$Z$8)</f>
        <v>-3.375</v>
      </c>
      <c r="AE53" s="40" t="str">
        <f>IF(G53&gt;H53,"Win","Loss")</f>
        <v>Win</v>
      </c>
      <c r="AF53" s="40" t="str">
        <f>IF(G53=H53,"Win","Loss")</f>
        <v>Loss</v>
      </c>
      <c r="AG53" s="40" t="str">
        <f>IF(G53&lt;H53,"Win","Loss")</f>
        <v>Loss</v>
      </c>
      <c r="AH53" s="40">
        <f>IF(AE53="Win",(I53*$B$2)-$B$2,-$B$2)</f>
        <v>26</v>
      </c>
      <c r="AI53" s="40">
        <f>IF(AF53="Win",(J53*$B$2)-$B$2,-$B$2)</f>
        <v>-50</v>
      </c>
      <c r="AJ53" s="40">
        <f>IF(AG53="Win",(K53*$B$2)-$B$2,-$B$2)</f>
        <v>-50</v>
      </c>
    </row>
    <row r="54" spans="1:36" x14ac:dyDescent="0.2">
      <c r="A54" s="36">
        <v>43590</v>
      </c>
      <c r="B54" s="37" t="s">
        <v>61</v>
      </c>
      <c r="C54" s="37" t="s">
        <v>62</v>
      </c>
      <c r="D54" s="37" t="s">
        <v>146</v>
      </c>
      <c r="E54" s="37" t="s">
        <v>147</v>
      </c>
      <c r="F54" s="37" t="s">
        <v>148</v>
      </c>
      <c r="G54" s="37">
        <v>6</v>
      </c>
      <c r="H54" s="37">
        <v>1</v>
      </c>
      <c r="I54" s="37">
        <v>1.54</v>
      </c>
      <c r="J54" s="37">
        <v>4.22</v>
      </c>
      <c r="K54" s="37">
        <v>5.66</v>
      </c>
      <c r="L54" s="37">
        <v>-4.12</v>
      </c>
      <c r="M54" s="37">
        <v>15</v>
      </c>
      <c r="N54" s="37">
        <v>11</v>
      </c>
      <c r="O54" s="37">
        <v>0</v>
      </c>
      <c r="P54" s="37">
        <v>9</v>
      </c>
      <c r="Q54" s="37">
        <v>5</v>
      </c>
      <c r="R54" s="37">
        <v>0</v>
      </c>
      <c r="S54" s="37">
        <v>0</v>
      </c>
      <c r="T54" s="37">
        <v>0</v>
      </c>
      <c r="U54" s="37">
        <v>60</v>
      </c>
      <c r="V54" s="37">
        <v>13.33</v>
      </c>
      <c r="W54" s="37">
        <v>26.67</v>
      </c>
      <c r="X54" s="37">
        <v>18.18</v>
      </c>
      <c r="Y54" s="37">
        <v>18.18</v>
      </c>
      <c r="Z54" s="37">
        <v>63.64</v>
      </c>
      <c r="AA54" s="37">
        <v>88.89</v>
      </c>
      <c r="AB54" s="37">
        <v>0</v>
      </c>
      <c r="AC54" s="24">
        <f>(+R54*$R$8)+(S54*$S$8)-(T54*$T$8)+(U54*$U$8)+(V54*$V$8)-(W54*$W$8)-(X54*$X$8)-(Y54*$Y$8)+(Z54*$Z$8)</f>
        <v>15.273000000000001</v>
      </c>
      <c r="AD54" s="25">
        <f>(-R54*$R$8)+(S54*$S$8)+(T54*$T$8)-(U54*$U$8)-(V54*$V$8)+(W54*$W$8)+(X54*$X$8)+(Y54*$Y$8)-(Z54*$Z$8)</f>
        <v>-15.273000000000001</v>
      </c>
      <c r="AE54" s="40" t="str">
        <f>IF(G54&gt;H54,"Win","Loss")</f>
        <v>Win</v>
      </c>
      <c r="AF54" s="40" t="str">
        <f>IF(G54=H54,"Win","Loss")</f>
        <v>Loss</v>
      </c>
      <c r="AG54" s="40" t="str">
        <f>IF(G54&lt;H54,"Win","Loss")</f>
        <v>Loss</v>
      </c>
      <c r="AH54" s="40">
        <f>IF(AE54="Win",(I54*$B$2)-$B$2,-$B$2)</f>
        <v>27</v>
      </c>
      <c r="AI54" s="40">
        <f>IF(AF54="Win",(J54*$B$2)-$B$2,-$B$2)</f>
        <v>-50</v>
      </c>
      <c r="AJ54" s="40">
        <f>IF(AG54="Win",(K54*$B$2)-$B$2,-$B$2)</f>
        <v>-50</v>
      </c>
    </row>
    <row r="55" spans="1:36" x14ac:dyDescent="0.2">
      <c r="A55" s="36">
        <v>43590</v>
      </c>
      <c r="B55" s="37" t="s">
        <v>61</v>
      </c>
      <c r="C55" s="37" t="s">
        <v>131</v>
      </c>
      <c r="D55" s="37" t="s">
        <v>149</v>
      </c>
      <c r="E55" s="37" t="s">
        <v>150</v>
      </c>
      <c r="F55" s="37" t="s">
        <v>151</v>
      </c>
      <c r="G55" s="37">
        <v>2</v>
      </c>
      <c r="H55" s="37">
        <v>2</v>
      </c>
      <c r="I55" s="37">
        <v>2.09</v>
      </c>
      <c r="J55" s="37">
        <v>3.11</v>
      </c>
      <c r="K55" s="37">
        <v>3.36</v>
      </c>
      <c r="L55" s="37">
        <v>-1.27</v>
      </c>
      <c r="M55" s="37">
        <v>13</v>
      </c>
      <c r="N55" s="37">
        <v>8</v>
      </c>
      <c r="O55" s="37">
        <v>0</v>
      </c>
      <c r="P55" s="37">
        <v>9</v>
      </c>
      <c r="Q55" s="37">
        <v>4</v>
      </c>
      <c r="R55" s="37">
        <v>0</v>
      </c>
      <c r="S55" s="37">
        <v>0</v>
      </c>
      <c r="T55" s="37">
        <v>0</v>
      </c>
      <c r="U55" s="37">
        <v>46.15</v>
      </c>
      <c r="V55" s="37">
        <v>23.08</v>
      </c>
      <c r="W55" s="37">
        <v>30.77</v>
      </c>
      <c r="X55" s="37">
        <v>25</v>
      </c>
      <c r="Y55" s="37">
        <v>50</v>
      </c>
      <c r="Z55" s="37">
        <v>25</v>
      </c>
      <c r="AA55" s="37">
        <v>55.56</v>
      </c>
      <c r="AB55" s="37">
        <v>25</v>
      </c>
      <c r="AC55" s="24">
        <f>(+R55*$R$8)+(S55*$S$8)-(T55*$T$8)+(U55*$U$8)+(V55*$V$8)-(W55*$W$8)-(X55*$X$8)-(Y55*$Y$8)+(Z55*$Z$8)</f>
        <v>0.38400000000000034</v>
      </c>
      <c r="AD55" s="25">
        <f>(-R55*$R$8)+(S55*$S$8)+(T55*$T$8)-(U55*$U$8)-(V55*$V$8)+(W55*$W$8)+(X55*$X$8)+(Y55*$Y$8)-(Z55*$Z$8)</f>
        <v>-0.38400000000000034</v>
      </c>
      <c r="AE55" s="40" t="str">
        <f>IF(G55&gt;H55,"Win","Loss")</f>
        <v>Loss</v>
      </c>
      <c r="AF55" s="40" t="str">
        <f>IF(G55=H55,"Win","Loss")</f>
        <v>Win</v>
      </c>
      <c r="AG55" s="40" t="str">
        <f>IF(G55&lt;H55,"Win","Loss")</f>
        <v>Loss</v>
      </c>
      <c r="AH55" s="40">
        <f>IF(AE55="Win",(I55*$B$2)-$B$2,-$B$2)</f>
        <v>-50</v>
      </c>
      <c r="AI55" s="40">
        <f>IF(AF55="Win",(J55*$B$2)-$B$2,-$B$2)</f>
        <v>105.5</v>
      </c>
      <c r="AJ55" s="40">
        <f>IF(AG55="Win",(K55*$B$2)-$B$2,-$B$2)</f>
        <v>-50</v>
      </c>
    </row>
    <row r="56" spans="1:36" x14ac:dyDescent="0.2">
      <c r="A56" s="36">
        <v>43590</v>
      </c>
      <c r="B56" s="37" t="s">
        <v>61</v>
      </c>
      <c r="C56" s="37" t="s">
        <v>131</v>
      </c>
      <c r="D56" s="37" t="s">
        <v>152</v>
      </c>
      <c r="E56" s="37" t="s">
        <v>153</v>
      </c>
      <c r="F56" s="37" t="s">
        <v>154</v>
      </c>
      <c r="G56" s="37">
        <v>0</v>
      </c>
      <c r="H56" s="37">
        <v>2</v>
      </c>
      <c r="I56" s="37">
        <v>3.31</v>
      </c>
      <c r="J56" s="37">
        <v>3.43</v>
      </c>
      <c r="K56" s="37">
        <v>1.99</v>
      </c>
      <c r="L56" s="37">
        <v>1.32</v>
      </c>
      <c r="M56" s="37">
        <v>8</v>
      </c>
      <c r="N56" s="37">
        <v>9</v>
      </c>
      <c r="O56" s="37">
        <v>0</v>
      </c>
      <c r="P56" s="37">
        <v>5</v>
      </c>
      <c r="Q56" s="37">
        <v>5</v>
      </c>
      <c r="R56" s="37">
        <v>0</v>
      </c>
      <c r="S56" s="37">
        <v>0</v>
      </c>
      <c r="T56" s="37">
        <v>0</v>
      </c>
      <c r="U56" s="37">
        <v>37.5</v>
      </c>
      <c r="V56" s="37">
        <v>12.5</v>
      </c>
      <c r="W56" s="37">
        <v>50</v>
      </c>
      <c r="X56" s="37">
        <v>44.44</v>
      </c>
      <c r="Y56" s="37">
        <v>22.22</v>
      </c>
      <c r="Z56" s="37">
        <v>33.33</v>
      </c>
      <c r="AA56" s="37">
        <v>40</v>
      </c>
      <c r="AB56" s="37">
        <v>20</v>
      </c>
      <c r="AC56" s="24">
        <f>(+R56*$R$8)+(S56*$S$8)-(T56*$T$8)+(U56*$U$8)+(V56*$V$8)-(W56*$W$8)-(X56*$X$8)-(Y56*$Y$8)+(Z56*$Z$8)</f>
        <v>-5.6939999999999991</v>
      </c>
      <c r="AD56" s="25">
        <f>(-R56*$R$8)+(S56*$S$8)+(T56*$T$8)-(U56*$U$8)-(V56*$V$8)+(W56*$W$8)+(X56*$X$8)+(Y56*$Y$8)-(Z56*$Z$8)</f>
        <v>5.6939999999999991</v>
      </c>
      <c r="AE56" s="40" t="str">
        <f>IF(G56&gt;H56,"Win","Loss")</f>
        <v>Loss</v>
      </c>
      <c r="AF56" s="40" t="str">
        <f>IF(G56=H56,"Win","Loss")</f>
        <v>Loss</v>
      </c>
      <c r="AG56" s="40" t="str">
        <f>IF(G56&lt;H56,"Win","Loss")</f>
        <v>Win</v>
      </c>
      <c r="AH56" s="40">
        <f>IF(AE56="Win",(I56*$B$2)-$B$2,-$B$2)</f>
        <v>-50</v>
      </c>
      <c r="AI56" s="40">
        <f>IF(AF56="Win",(J56*$B$2)-$B$2,-$B$2)</f>
        <v>-50</v>
      </c>
      <c r="AJ56" s="40">
        <f>IF(AG56="Win",(K56*$B$2)-$B$2,-$B$2)</f>
        <v>49.5</v>
      </c>
    </row>
    <row r="57" spans="1:36" x14ac:dyDescent="0.2">
      <c r="A57" s="36">
        <v>43590</v>
      </c>
      <c r="B57" s="37" t="s">
        <v>51</v>
      </c>
      <c r="C57" s="37" t="s">
        <v>76</v>
      </c>
      <c r="D57" s="37" t="s">
        <v>155</v>
      </c>
      <c r="E57" s="37" t="s">
        <v>156</v>
      </c>
      <c r="F57" s="37" t="s">
        <v>157</v>
      </c>
      <c r="G57" s="37">
        <v>1</v>
      </c>
      <c r="H57" s="37">
        <v>2</v>
      </c>
      <c r="I57" s="37">
        <v>2.3199999999999998</v>
      </c>
      <c r="J57" s="37">
        <v>3.12</v>
      </c>
      <c r="K57" s="37">
        <v>3.17</v>
      </c>
      <c r="L57" s="37">
        <v>-0.85</v>
      </c>
      <c r="M57" s="37">
        <v>61</v>
      </c>
      <c r="N57" s="37">
        <v>55</v>
      </c>
      <c r="O57" s="37">
        <v>1</v>
      </c>
      <c r="P57" s="37">
        <v>29</v>
      </c>
      <c r="Q57" s="37">
        <v>27</v>
      </c>
      <c r="R57" s="37">
        <v>0</v>
      </c>
      <c r="S57" s="37">
        <v>0</v>
      </c>
      <c r="T57" s="37">
        <v>100</v>
      </c>
      <c r="U57" s="37">
        <v>34.43</v>
      </c>
      <c r="V57" s="37">
        <v>37.700000000000003</v>
      </c>
      <c r="W57" s="37">
        <v>27.87</v>
      </c>
      <c r="X57" s="37">
        <v>56.36</v>
      </c>
      <c r="Y57" s="37">
        <v>18.18</v>
      </c>
      <c r="Z57" s="37">
        <v>25.45</v>
      </c>
      <c r="AA57" s="37">
        <v>44.83</v>
      </c>
      <c r="AB57" s="37">
        <v>29.63</v>
      </c>
      <c r="AC57" s="24">
        <f>(+R57*$R$8)+(S57*$S$8)-(T57*$T$8)+(U57*$U$8)+(V57*$V$8)-(W57*$W$8)-(X57*$X$8)-(Y57*$Y$8)+(Z57*$Z$8)</f>
        <v>-32.918000000000006</v>
      </c>
      <c r="AD57" s="25">
        <f>(-R57*$R$8)+(S57*$S$8)+(T57*$T$8)-(U57*$U$8)-(V57*$V$8)+(W57*$W$8)+(X57*$X$8)+(Y57*$Y$8)-(Z57*$Z$8)</f>
        <v>32.918000000000006</v>
      </c>
      <c r="AE57" s="40" t="str">
        <f>IF(G57&gt;H57,"Win","Loss")</f>
        <v>Loss</v>
      </c>
      <c r="AF57" s="40" t="str">
        <f>IF(G57=H57,"Win","Loss")</f>
        <v>Loss</v>
      </c>
      <c r="AG57" s="40" t="str">
        <f>IF(G57&lt;H57,"Win","Loss")</f>
        <v>Win</v>
      </c>
      <c r="AH57" s="40">
        <f>IF(AE57="Win",(I57*$B$2)-$B$2,-$B$2)</f>
        <v>-50</v>
      </c>
      <c r="AI57" s="40">
        <f>IF(AF57="Win",(J57*$B$2)-$B$2,-$B$2)</f>
        <v>-50</v>
      </c>
      <c r="AJ57" s="40">
        <f>IF(AG57="Win",(K57*$B$2)-$B$2,-$B$2)</f>
        <v>108.5</v>
      </c>
    </row>
    <row r="58" spans="1:36" x14ac:dyDescent="0.2">
      <c r="A58" s="36">
        <v>43590</v>
      </c>
      <c r="B58" s="37" t="s">
        <v>107</v>
      </c>
      <c r="C58" s="37" t="s">
        <v>57</v>
      </c>
      <c r="D58" s="37" t="s">
        <v>158</v>
      </c>
      <c r="E58" s="37" t="s">
        <v>159</v>
      </c>
      <c r="F58" s="37" t="s">
        <v>160</v>
      </c>
      <c r="G58" s="37">
        <v>2</v>
      </c>
      <c r="H58" s="37">
        <v>1</v>
      </c>
      <c r="I58" s="37">
        <v>1.92</v>
      </c>
      <c r="J58" s="37">
        <v>3.57</v>
      </c>
      <c r="K58" s="37">
        <v>3.66</v>
      </c>
      <c r="L58" s="37">
        <v>-1.74</v>
      </c>
      <c r="M58" s="37">
        <v>45</v>
      </c>
      <c r="N58" s="37">
        <v>45</v>
      </c>
      <c r="O58" s="37">
        <v>1</v>
      </c>
      <c r="P58" s="37">
        <v>21</v>
      </c>
      <c r="Q58" s="37">
        <v>21</v>
      </c>
      <c r="R58" s="37">
        <v>0</v>
      </c>
      <c r="S58" s="37">
        <v>100</v>
      </c>
      <c r="T58" s="37">
        <v>0</v>
      </c>
      <c r="U58" s="37">
        <v>48.89</v>
      </c>
      <c r="V58" s="37">
        <v>15.56</v>
      </c>
      <c r="W58" s="37">
        <v>35.56</v>
      </c>
      <c r="X58" s="37">
        <v>46.67</v>
      </c>
      <c r="Y58" s="37">
        <v>24.44</v>
      </c>
      <c r="Z58" s="37">
        <v>28.89</v>
      </c>
      <c r="AA58" s="37">
        <v>52.38</v>
      </c>
      <c r="AB58" s="37">
        <v>19.05</v>
      </c>
      <c r="AC58" s="24">
        <f>(+R58*$R$8)+(S58*$S$8)-(T58*$T$8)+(U58*$U$8)+(V58*$V$8)-(W58*$W$8)-(X58*$X$8)-(Y58*$Y$8)+(Z58*$Z$8)</f>
        <v>8.221999999999996</v>
      </c>
      <c r="AD58" s="25">
        <f>(-R58*$R$8)+(S58*$S$8)+(T58*$T$8)-(U58*$U$8)-(V58*$V$8)+(W58*$W$8)+(X58*$X$8)+(Y58*$Y$8)-(Z58*$Z$8)</f>
        <v>11.778</v>
      </c>
      <c r="AE58" s="40" t="str">
        <f>IF(G58&gt;H58,"Win","Loss")</f>
        <v>Win</v>
      </c>
      <c r="AF58" s="40" t="str">
        <f>IF(G58=H58,"Win","Loss")</f>
        <v>Loss</v>
      </c>
      <c r="AG58" s="40" t="str">
        <f>IF(G58&lt;H58,"Win","Loss")</f>
        <v>Loss</v>
      </c>
      <c r="AH58" s="40">
        <f>IF(AE58="Win",(I58*$B$2)-$B$2,-$B$2)</f>
        <v>46</v>
      </c>
      <c r="AI58" s="40">
        <f>IF(AF58="Win",(J58*$B$2)-$B$2,-$B$2)</f>
        <v>-50</v>
      </c>
      <c r="AJ58" s="40">
        <f>IF(AG58="Win",(K58*$B$2)-$B$2,-$B$2)</f>
        <v>-50</v>
      </c>
    </row>
    <row r="59" spans="1:36" x14ac:dyDescent="0.2">
      <c r="A59" s="36">
        <v>43590</v>
      </c>
      <c r="B59" s="37" t="s">
        <v>107</v>
      </c>
      <c r="C59" s="37" t="s">
        <v>57</v>
      </c>
      <c r="D59" s="37" t="s">
        <v>161</v>
      </c>
      <c r="E59" s="37" t="s">
        <v>162</v>
      </c>
      <c r="F59" s="37" t="s">
        <v>163</v>
      </c>
      <c r="G59" s="37">
        <v>2</v>
      </c>
      <c r="H59" s="37">
        <v>1</v>
      </c>
      <c r="I59" s="37">
        <v>1.72</v>
      </c>
      <c r="J59" s="37">
        <v>3.77</v>
      </c>
      <c r="K59" s="37">
        <v>4.41</v>
      </c>
      <c r="L59" s="37">
        <v>-2.69</v>
      </c>
      <c r="M59" s="37">
        <v>3</v>
      </c>
      <c r="N59" s="37">
        <v>44</v>
      </c>
      <c r="O59" s="37">
        <v>0</v>
      </c>
      <c r="P59" s="37">
        <v>1</v>
      </c>
      <c r="Q59" s="37">
        <v>21</v>
      </c>
      <c r="R59" s="37">
        <v>0</v>
      </c>
      <c r="S59" s="37">
        <v>0</v>
      </c>
      <c r="T59" s="37">
        <v>0</v>
      </c>
      <c r="U59" s="37">
        <v>33.33</v>
      </c>
      <c r="V59" s="37">
        <v>66.67</v>
      </c>
      <c r="W59" s="37">
        <v>0</v>
      </c>
      <c r="X59" s="37">
        <v>36.36</v>
      </c>
      <c r="Y59" s="37">
        <v>25</v>
      </c>
      <c r="Z59" s="37">
        <v>38.64</v>
      </c>
      <c r="AA59" s="37">
        <v>0</v>
      </c>
      <c r="AB59" s="37">
        <v>33.33</v>
      </c>
      <c r="AC59" s="24">
        <f>(+R59*$R$8)+(S59*$S$8)-(T59*$T$8)+(U59*$U$8)+(V59*$V$8)-(W59*$W$8)-(X59*$X$8)-(Y59*$Y$8)+(Z59*$Z$8)</f>
        <v>11.289000000000001</v>
      </c>
      <c r="AD59" s="25">
        <f>(-R59*$R$8)+(S59*$S$8)+(T59*$T$8)-(U59*$U$8)-(V59*$V$8)+(W59*$W$8)+(X59*$X$8)+(Y59*$Y$8)-(Z59*$Z$8)</f>
        <v>-11.289000000000001</v>
      </c>
      <c r="AE59" s="40" t="str">
        <f>IF(G59&gt;H59,"Win","Loss")</f>
        <v>Win</v>
      </c>
      <c r="AF59" s="40" t="str">
        <f>IF(G59=H59,"Win","Loss")</f>
        <v>Loss</v>
      </c>
      <c r="AG59" s="40" t="str">
        <f>IF(G59&lt;H59,"Win","Loss")</f>
        <v>Loss</v>
      </c>
      <c r="AH59" s="40">
        <f>IF(AE59="Win",(I59*$B$2)-$B$2,-$B$2)</f>
        <v>36</v>
      </c>
      <c r="AI59" s="40">
        <f>IF(AF59="Win",(J59*$B$2)-$B$2,-$B$2)</f>
        <v>-50</v>
      </c>
      <c r="AJ59" s="40">
        <f>IF(AG59="Win",(K59*$B$2)-$B$2,-$B$2)</f>
        <v>-50</v>
      </c>
    </row>
    <row r="60" spans="1:36" x14ac:dyDescent="0.2">
      <c r="A60" s="36">
        <v>43590</v>
      </c>
      <c r="B60" s="37" t="s">
        <v>61</v>
      </c>
      <c r="C60" s="37" t="s">
        <v>62</v>
      </c>
      <c r="D60" s="37" t="s">
        <v>164</v>
      </c>
      <c r="E60" s="37" t="s">
        <v>165</v>
      </c>
      <c r="F60" s="37" t="s">
        <v>166</v>
      </c>
      <c r="G60" s="37">
        <v>3</v>
      </c>
      <c r="H60" s="37">
        <v>1</v>
      </c>
      <c r="I60" s="37">
        <v>2.33</v>
      </c>
      <c r="J60" s="37">
        <v>3.25</v>
      </c>
      <c r="K60" s="37">
        <v>3.05</v>
      </c>
      <c r="L60" s="37">
        <v>-0.72</v>
      </c>
      <c r="M60" s="37">
        <v>12</v>
      </c>
      <c r="N60" s="37">
        <v>15</v>
      </c>
      <c r="O60" s="37">
        <v>1</v>
      </c>
      <c r="P60" s="37">
        <v>7</v>
      </c>
      <c r="Q60" s="37">
        <v>6</v>
      </c>
      <c r="R60" s="37">
        <v>100</v>
      </c>
      <c r="S60" s="37">
        <v>0</v>
      </c>
      <c r="T60" s="37">
        <v>0</v>
      </c>
      <c r="U60" s="37">
        <v>50</v>
      </c>
      <c r="V60" s="37">
        <v>16.670000000000002</v>
      </c>
      <c r="W60" s="37">
        <v>33.33</v>
      </c>
      <c r="X60" s="37">
        <v>40</v>
      </c>
      <c r="Y60" s="37">
        <v>20</v>
      </c>
      <c r="Z60" s="37">
        <v>40</v>
      </c>
      <c r="AA60" s="37">
        <v>42.86</v>
      </c>
      <c r="AB60" s="37">
        <v>33.33</v>
      </c>
      <c r="AC60" s="24">
        <f>(+R60*$R$8)+(S60*$S$8)-(T60*$T$8)+(U60*$U$8)+(V60*$V$8)-(W60*$W$8)-(X60*$X$8)-(Y60*$Y$8)+(Z60*$Z$8)</f>
        <v>33.001000000000005</v>
      </c>
      <c r="AD60" s="25">
        <f>(-R60*$R$8)+(S60*$S$8)+(T60*$T$8)-(U60*$U$8)-(V60*$V$8)+(W60*$W$8)+(X60*$X$8)+(Y60*$Y$8)-(Z60*$Z$8)</f>
        <v>-33.001000000000005</v>
      </c>
      <c r="AE60" s="40" t="str">
        <f>IF(G60&gt;H60,"Win","Loss")</f>
        <v>Win</v>
      </c>
      <c r="AF60" s="40" t="str">
        <f>IF(G60=H60,"Win","Loss")</f>
        <v>Loss</v>
      </c>
      <c r="AG60" s="40" t="str">
        <f>IF(G60&lt;H60,"Win","Loss")</f>
        <v>Loss</v>
      </c>
      <c r="AH60" s="40">
        <f>IF(AE60="Win",(I60*$B$2)-$B$2,-$B$2)</f>
        <v>66.5</v>
      </c>
      <c r="AI60" s="40">
        <f>IF(AF60="Win",(J60*$B$2)-$B$2,-$B$2)</f>
        <v>-50</v>
      </c>
      <c r="AJ60" s="40">
        <f>IF(AG60="Win",(K60*$B$2)-$B$2,-$B$2)</f>
        <v>-50</v>
      </c>
    </row>
    <row r="61" spans="1:36" x14ac:dyDescent="0.2">
      <c r="A61" s="36">
        <v>43590</v>
      </c>
      <c r="B61" s="37" t="s">
        <v>61</v>
      </c>
      <c r="C61" s="37" t="s">
        <v>62</v>
      </c>
      <c r="D61" s="37" t="s">
        <v>167</v>
      </c>
      <c r="E61" s="37" t="s">
        <v>168</v>
      </c>
      <c r="F61" s="37" t="s">
        <v>169</v>
      </c>
      <c r="G61" s="37">
        <v>1</v>
      </c>
      <c r="H61" s="37">
        <v>1</v>
      </c>
      <c r="I61" s="37">
        <v>2.17</v>
      </c>
      <c r="J61" s="37">
        <v>3.53</v>
      </c>
      <c r="K61" s="37">
        <v>3.1</v>
      </c>
      <c r="L61" s="37">
        <v>-0.93</v>
      </c>
      <c r="M61" s="37">
        <v>43</v>
      </c>
      <c r="N61" s="37">
        <v>10</v>
      </c>
      <c r="O61" s="37">
        <v>0</v>
      </c>
      <c r="P61" s="37">
        <v>19</v>
      </c>
      <c r="Q61" s="37">
        <v>4</v>
      </c>
      <c r="R61" s="37">
        <v>0</v>
      </c>
      <c r="S61" s="37">
        <v>0</v>
      </c>
      <c r="T61" s="37">
        <v>0</v>
      </c>
      <c r="U61" s="37">
        <v>37.21</v>
      </c>
      <c r="V61" s="37">
        <v>23.26</v>
      </c>
      <c r="W61" s="37">
        <v>39.53</v>
      </c>
      <c r="X61" s="37">
        <v>50</v>
      </c>
      <c r="Y61" s="37">
        <v>30</v>
      </c>
      <c r="Z61" s="37">
        <v>20</v>
      </c>
      <c r="AA61" s="37">
        <v>36.840000000000003</v>
      </c>
      <c r="AB61" s="37">
        <v>25</v>
      </c>
      <c r="AC61" s="24">
        <f>(+R61*$R$8)+(S61*$S$8)-(T61*$T$8)+(U61*$U$8)+(V61*$V$8)-(W61*$W$8)-(X61*$X$8)-(Y61*$Y$8)+(Z61*$Z$8)</f>
        <v>-7.1379999999999999</v>
      </c>
      <c r="AD61" s="25">
        <f>(-R61*$R$8)+(S61*$S$8)+(T61*$T$8)-(U61*$U$8)-(V61*$V$8)+(W61*$W$8)+(X61*$X$8)+(Y61*$Y$8)-(Z61*$Z$8)</f>
        <v>7.1379999999999999</v>
      </c>
      <c r="AE61" s="40" t="str">
        <f>IF(G61&gt;H61,"Win","Loss")</f>
        <v>Loss</v>
      </c>
      <c r="AF61" s="40" t="str">
        <f>IF(G61=H61,"Win","Loss")</f>
        <v>Win</v>
      </c>
      <c r="AG61" s="40" t="str">
        <f>IF(G61&lt;H61,"Win","Loss")</f>
        <v>Loss</v>
      </c>
      <c r="AH61" s="40">
        <f>IF(AE61="Win",(I61*$B$2)-$B$2,-$B$2)</f>
        <v>-50</v>
      </c>
      <c r="AI61" s="40">
        <f>IF(AF61="Win",(J61*$B$2)-$B$2,-$B$2)</f>
        <v>126.5</v>
      </c>
      <c r="AJ61" s="40">
        <f>IF(AG61="Win",(K61*$B$2)-$B$2,-$B$2)</f>
        <v>-50</v>
      </c>
    </row>
    <row r="62" spans="1:36" x14ac:dyDescent="0.2">
      <c r="A62" s="36">
        <v>43590</v>
      </c>
      <c r="B62" s="37" t="s">
        <v>61</v>
      </c>
      <c r="C62" s="37" t="s">
        <v>131</v>
      </c>
      <c r="D62" s="37" t="s">
        <v>170</v>
      </c>
      <c r="E62" s="37" t="s">
        <v>171</v>
      </c>
      <c r="F62" s="37" t="s">
        <v>172</v>
      </c>
      <c r="G62" s="37">
        <v>0</v>
      </c>
      <c r="H62" s="37">
        <v>2</v>
      </c>
      <c r="I62" s="37">
        <v>2.4300000000000002</v>
      </c>
      <c r="J62" s="37">
        <v>3.21</v>
      </c>
      <c r="K62" s="37">
        <v>2.64</v>
      </c>
      <c r="L62" s="37">
        <v>-0.21</v>
      </c>
      <c r="M62" s="37">
        <v>6</v>
      </c>
      <c r="N62" s="37">
        <v>7</v>
      </c>
      <c r="O62" s="37">
        <v>0</v>
      </c>
      <c r="P62" s="37">
        <v>2</v>
      </c>
      <c r="Q62" s="37">
        <v>2</v>
      </c>
      <c r="R62" s="37">
        <v>0</v>
      </c>
      <c r="S62" s="37">
        <v>0</v>
      </c>
      <c r="T62" s="37">
        <v>0</v>
      </c>
      <c r="U62" s="37">
        <v>16.670000000000002</v>
      </c>
      <c r="V62" s="37">
        <v>33.33</v>
      </c>
      <c r="W62" s="37">
        <v>50</v>
      </c>
      <c r="X62" s="37">
        <v>28.57</v>
      </c>
      <c r="Y62" s="37">
        <v>42.86</v>
      </c>
      <c r="Z62" s="37">
        <v>28.57</v>
      </c>
      <c r="AA62" s="37">
        <v>0</v>
      </c>
      <c r="AB62" s="37">
        <v>0</v>
      </c>
      <c r="AC62" s="24">
        <f>(+R62*$R$8)+(S62*$S$8)-(T62*$T$8)+(U62*$U$8)+(V62*$V$8)-(W62*$W$8)-(X62*$X$8)-(Y62*$Y$8)+(Z62*$Z$8)</f>
        <v>-7.6190000000000015</v>
      </c>
      <c r="AD62" s="25">
        <f>(-R62*$R$8)+(S62*$S$8)+(T62*$T$8)-(U62*$U$8)-(V62*$V$8)+(W62*$W$8)+(X62*$X$8)+(Y62*$Y$8)-(Z62*$Z$8)</f>
        <v>7.6190000000000015</v>
      </c>
      <c r="AE62" s="40" t="str">
        <f>IF(G62&gt;H62,"Win","Loss")</f>
        <v>Loss</v>
      </c>
      <c r="AF62" s="40" t="str">
        <f>IF(G62=H62,"Win","Loss")</f>
        <v>Loss</v>
      </c>
      <c r="AG62" s="40" t="str">
        <f>IF(G62&lt;H62,"Win","Loss")</f>
        <v>Win</v>
      </c>
      <c r="AH62" s="40">
        <f>IF(AE62="Win",(I62*$B$2)-$B$2,-$B$2)</f>
        <v>-50</v>
      </c>
      <c r="AI62" s="40">
        <f>IF(AF62="Win",(J62*$B$2)-$B$2,-$B$2)</f>
        <v>-50</v>
      </c>
      <c r="AJ62" s="40">
        <f>IF(AG62="Win",(K62*$B$2)-$B$2,-$B$2)</f>
        <v>82</v>
      </c>
    </row>
    <row r="63" spans="1:36" x14ac:dyDescent="0.2">
      <c r="A63" s="36">
        <v>43590</v>
      </c>
      <c r="B63" s="37" t="s">
        <v>99</v>
      </c>
      <c r="C63" s="37" t="s">
        <v>57</v>
      </c>
      <c r="D63" s="37" t="s">
        <v>173</v>
      </c>
      <c r="E63" s="37" t="s">
        <v>174</v>
      </c>
      <c r="F63" s="37" t="s">
        <v>175</v>
      </c>
      <c r="G63" s="37">
        <v>2</v>
      </c>
      <c r="H63" s="37">
        <v>0</v>
      </c>
      <c r="I63" s="37">
        <v>1.66</v>
      </c>
      <c r="J63" s="37">
        <v>3.62</v>
      </c>
      <c r="K63" s="37">
        <v>4.8600000000000003</v>
      </c>
      <c r="L63" s="37">
        <v>-3.2</v>
      </c>
      <c r="M63" s="37">
        <v>14</v>
      </c>
      <c r="N63" s="37">
        <v>14</v>
      </c>
      <c r="O63" s="37">
        <v>0</v>
      </c>
      <c r="P63" s="37">
        <v>7</v>
      </c>
      <c r="Q63" s="37">
        <v>6</v>
      </c>
      <c r="R63" s="37">
        <v>0</v>
      </c>
      <c r="S63" s="37">
        <v>0</v>
      </c>
      <c r="T63" s="37">
        <v>0</v>
      </c>
      <c r="U63" s="37">
        <v>35.71</v>
      </c>
      <c r="V63" s="37">
        <v>28.57</v>
      </c>
      <c r="W63" s="37">
        <v>35.71</v>
      </c>
      <c r="X63" s="37">
        <v>50</v>
      </c>
      <c r="Y63" s="37">
        <v>7.14</v>
      </c>
      <c r="Z63" s="37">
        <v>42.86</v>
      </c>
      <c r="AA63" s="37">
        <v>42.86</v>
      </c>
      <c r="AB63" s="37">
        <v>50</v>
      </c>
      <c r="AC63" s="24">
        <f>(+R63*$R$8)+(S63*$S$8)-(T63*$T$8)+(U63*$U$8)+(V63*$V$8)-(W63*$W$8)-(X63*$X$8)-(Y63*$Y$8)+(Z63*$Z$8)</f>
        <v>0.71500000000000163</v>
      </c>
      <c r="AD63" s="25">
        <f>(-R63*$R$8)+(S63*$S$8)+(T63*$T$8)-(U63*$U$8)-(V63*$V$8)+(W63*$W$8)+(X63*$X$8)+(Y63*$Y$8)-(Z63*$Z$8)</f>
        <v>-0.71500000000000163</v>
      </c>
      <c r="AE63" s="40" t="str">
        <f>IF(G63&gt;H63,"Win","Loss")</f>
        <v>Win</v>
      </c>
      <c r="AF63" s="40" t="str">
        <f>IF(G63=H63,"Win","Loss")</f>
        <v>Loss</v>
      </c>
      <c r="AG63" s="40" t="str">
        <f>IF(G63&lt;H63,"Win","Loss")</f>
        <v>Loss</v>
      </c>
      <c r="AH63" s="40">
        <f>IF(AE63="Win",(I63*$B$2)-$B$2,-$B$2)</f>
        <v>33</v>
      </c>
      <c r="AI63" s="40">
        <f>IF(AF63="Win",(J63*$B$2)-$B$2,-$B$2)</f>
        <v>-50</v>
      </c>
      <c r="AJ63" s="40">
        <f>IF(AG63="Win",(K63*$B$2)-$B$2,-$B$2)</f>
        <v>-50</v>
      </c>
    </row>
    <row r="64" spans="1:36" x14ac:dyDescent="0.2">
      <c r="A64" s="36">
        <v>43590</v>
      </c>
      <c r="B64" s="37" t="s">
        <v>115</v>
      </c>
      <c r="C64" s="37" t="s">
        <v>116</v>
      </c>
      <c r="D64" s="37" t="s">
        <v>176</v>
      </c>
      <c r="E64" s="37" t="s">
        <v>177</v>
      </c>
      <c r="F64" s="37" t="s">
        <v>178</v>
      </c>
      <c r="G64" s="37">
        <v>1</v>
      </c>
      <c r="H64" s="37">
        <v>0</v>
      </c>
      <c r="I64" s="37">
        <v>1.44</v>
      </c>
      <c r="J64" s="37">
        <v>4.21</v>
      </c>
      <c r="K64" s="37">
        <v>6.24</v>
      </c>
      <c r="L64" s="37">
        <v>-4.8</v>
      </c>
      <c r="M64" s="37">
        <v>11</v>
      </c>
      <c r="N64" s="37">
        <v>11</v>
      </c>
      <c r="O64" s="37">
        <v>0</v>
      </c>
      <c r="P64" s="37">
        <v>5</v>
      </c>
      <c r="Q64" s="37">
        <v>6</v>
      </c>
      <c r="R64" s="37">
        <v>0</v>
      </c>
      <c r="S64" s="37">
        <v>0</v>
      </c>
      <c r="T64" s="37">
        <v>0</v>
      </c>
      <c r="U64" s="37">
        <v>63.64</v>
      </c>
      <c r="V64" s="37">
        <v>9.09</v>
      </c>
      <c r="W64" s="37">
        <v>27.27</v>
      </c>
      <c r="X64" s="37">
        <v>27.27</v>
      </c>
      <c r="Y64" s="37">
        <v>27.27</v>
      </c>
      <c r="Z64" s="37">
        <v>45.45</v>
      </c>
      <c r="AA64" s="37">
        <v>80</v>
      </c>
      <c r="AB64" s="37">
        <v>33.33</v>
      </c>
      <c r="AC64" s="24">
        <f>(+R64*$R$8)+(S64*$S$8)-(T64*$T$8)+(U64*$U$8)+(V64*$V$8)-(W64*$W$8)-(X64*$X$8)-(Y64*$Y$8)+(Z64*$Z$8)</f>
        <v>9.0920000000000023</v>
      </c>
      <c r="AD64" s="25">
        <f>(-R64*$R$8)+(S64*$S$8)+(T64*$T$8)-(U64*$U$8)-(V64*$V$8)+(W64*$W$8)+(X64*$X$8)+(Y64*$Y$8)-(Z64*$Z$8)</f>
        <v>-9.0920000000000023</v>
      </c>
      <c r="AE64" s="40" t="str">
        <f>IF(G64&gt;H64,"Win","Loss")</f>
        <v>Win</v>
      </c>
      <c r="AF64" s="40" t="str">
        <f>IF(G64=H64,"Win","Loss")</f>
        <v>Loss</v>
      </c>
      <c r="AG64" s="40" t="str">
        <f>IF(G64&lt;H64,"Win","Loss")</f>
        <v>Loss</v>
      </c>
      <c r="AH64" s="40">
        <f>IF(AE64="Win",(I64*$B$2)-$B$2,-$B$2)</f>
        <v>22</v>
      </c>
      <c r="AI64" s="40">
        <f>IF(AF64="Win",(J64*$B$2)-$B$2,-$B$2)</f>
        <v>-50</v>
      </c>
      <c r="AJ64" s="40">
        <f>IF(AG64="Win",(K64*$B$2)-$B$2,-$B$2)</f>
        <v>-50</v>
      </c>
    </row>
    <row r="65" spans="1:36" x14ac:dyDescent="0.2">
      <c r="A65" s="36">
        <v>43590</v>
      </c>
      <c r="B65" s="37" t="s">
        <v>61</v>
      </c>
      <c r="C65" s="37" t="s">
        <v>131</v>
      </c>
      <c r="D65" s="37" t="s">
        <v>179</v>
      </c>
      <c r="E65" s="37" t="s">
        <v>180</v>
      </c>
      <c r="F65" s="37" t="s">
        <v>181</v>
      </c>
      <c r="G65" s="37">
        <v>2</v>
      </c>
      <c r="H65" s="37">
        <v>1</v>
      </c>
      <c r="I65" s="37">
        <v>1.34</v>
      </c>
      <c r="J65" s="37">
        <v>4.8</v>
      </c>
      <c r="K65" s="37">
        <v>6.6</v>
      </c>
      <c r="L65" s="37">
        <v>-5.26</v>
      </c>
      <c r="M65" s="37">
        <v>9</v>
      </c>
      <c r="N65" s="37">
        <v>9</v>
      </c>
      <c r="O65" s="37">
        <v>0</v>
      </c>
      <c r="P65" s="37">
        <v>3</v>
      </c>
      <c r="Q65" s="37">
        <v>5</v>
      </c>
      <c r="R65" s="37">
        <v>0</v>
      </c>
      <c r="S65" s="37">
        <v>0</v>
      </c>
      <c r="T65" s="37">
        <v>0</v>
      </c>
      <c r="U65" s="37">
        <v>33.33</v>
      </c>
      <c r="V65" s="37">
        <v>22.22</v>
      </c>
      <c r="W65" s="37">
        <v>44.44</v>
      </c>
      <c r="X65" s="37">
        <v>22.22</v>
      </c>
      <c r="Y65" s="37">
        <v>0</v>
      </c>
      <c r="Z65" s="37">
        <v>77.78</v>
      </c>
      <c r="AA65" s="37">
        <v>66.67</v>
      </c>
      <c r="AB65" s="37">
        <v>0</v>
      </c>
      <c r="AC65" s="24">
        <f>(+R65*$R$8)+(S65*$S$8)-(T65*$T$8)+(U65*$U$8)+(V65*$V$8)-(W65*$W$8)-(X65*$X$8)-(Y65*$Y$8)+(Z65*$Z$8)</f>
        <v>11.112000000000002</v>
      </c>
      <c r="AD65" s="25">
        <f>(-R65*$R$8)+(S65*$S$8)+(T65*$T$8)-(U65*$U$8)-(V65*$V$8)+(W65*$W$8)+(X65*$X$8)+(Y65*$Y$8)-(Z65*$Z$8)</f>
        <v>-11.112000000000002</v>
      </c>
      <c r="AE65" s="40" t="str">
        <f>IF(G65&gt;H65,"Win","Loss")</f>
        <v>Win</v>
      </c>
      <c r="AF65" s="40" t="str">
        <f>IF(G65=H65,"Win","Loss")</f>
        <v>Loss</v>
      </c>
      <c r="AG65" s="40" t="str">
        <f>IF(G65&lt;H65,"Win","Loss")</f>
        <v>Loss</v>
      </c>
      <c r="AH65" s="40">
        <f>IF(AE65="Win",(I65*$B$2)-$B$2,-$B$2)</f>
        <v>17</v>
      </c>
      <c r="AI65" s="40">
        <f>IF(AF65="Win",(J65*$B$2)-$B$2,-$B$2)</f>
        <v>-50</v>
      </c>
      <c r="AJ65" s="40">
        <f>IF(AG65="Win",(K65*$B$2)-$B$2,-$B$2)</f>
        <v>-50</v>
      </c>
    </row>
    <row r="66" spans="1:36" x14ac:dyDescent="0.2">
      <c r="A66" s="36">
        <v>43590</v>
      </c>
      <c r="B66" s="37" t="s">
        <v>182</v>
      </c>
      <c r="C66" s="37" t="s">
        <v>183</v>
      </c>
      <c r="D66" s="37" t="s">
        <v>184</v>
      </c>
      <c r="E66" s="37" t="s">
        <v>185</v>
      </c>
      <c r="F66" s="37" t="s">
        <v>186</v>
      </c>
      <c r="G66" s="37">
        <v>0</v>
      </c>
      <c r="H66" s="37">
        <v>2</v>
      </c>
      <c r="I66" s="37">
        <v>1.95</v>
      </c>
      <c r="J66" s="37">
        <v>3.08</v>
      </c>
      <c r="K66" s="37">
        <v>4</v>
      </c>
      <c r="L66" s="37">
        <v>-2.0499999999999998</v>
      </c>
      <c r="M66" s="37">
        <v>24</v>
      </c>
      <c r="N66" s="37">
        <v>24</v>
      </c>
      <c r="O66" s="37">
        <v>0</v>
      </c>
      <c r="P66" s="37">
        <v>12</v>
      </c>
      <c r="Q66" s="37">
        <v>12</v>
      </c>
      <c r="R66" s="37">
        <v>0</v>
      </c>
      <c r="S66" s="37">
        <v>0</v>
      </c>
      <c r="T66" s="37">
        <v>0</v>
      </c>
      <c r="U66" s="37">
        <v>29.17</v>
      </c>
      <c r="V66" s="37">
        <v>33.33</v>
      </c>
      <c r="W66" s="37">
        <v>37.5</v>
      </c>
      <c r="X66" s="37">
        <v>16.670000000000002</v>
      </c>
      <c r="Y66" s="37">
        <v>41.67</v>
      </c>
      <c r="Z66" s="37">
        <v>41.67</v>
      </c>
      <c r="AA66" s="37">
        <v>41.67</v>
      </c>
      <c r="AB66" s="37">
        <v>16.670000000000002</v>
      </c>
      <c r="AC66" s="24">
        <f>(+R66*$R$8)+(S66*$S$8)-(T66*$T$8)+(U66*$U$8)+(V66*$V$8)-(W66*$W$8)-(X66*$X$8)-(Y66*$Y$8)+(Z66*$Z$8)</f>
        <v>2.5000000000000018</v>
      </c>
      <c r="AD66" s="25">
        <f>(-R66*$R$8)+(S66*$S$8)+(T66*$T$8)-(U66*$U$8)-(V66*$V$8)+(W66*$W$8)+(X66*$X$8)+(Y66*$Y$8)-(Z66*$Z$8)</f>
        <v>-2.5000000000000018</v>
      </c>
      <c r="AE66" s="40" t="str">
        <f>IF(G66&gt;H66,"Win","Loss")</f>
        <v>Loss</v>
      </c>
      <c r="AF66" s="40" t="str">
        <f>IF(G66=H66,"Win","Loss")</f>
        <v>Loss</v>
      </c>
      <c r="AG66" s="40" t="str">
        <f>IF(G66&lt;H66,"Win","Loss")</f>
        <v>Win</v>
      </c>
      <c r="AH66" s="40">
        <f>IF(AE66="Win",(I66*$B$2)-$B$2,-$B$2)</f>
        <v>-50</v>
      </c>
      <c r="AI66" s="40">
        <f>IF(AF66="Win",(J66*$B$2)-$B$2,-$B$2)</f>
        <v>-50</v>
      </c>
      <c r="AJ66" s="40">
        <f>IF(AG66="Win",(K66*$B$2)-$B$2,-$B$2)</f>
        <v>150</v>
      </c>
    </row>
    <row r="67" spans="1:36" x14ac:dyDescent="0.2">
      <c r="A67" s="36">
        <v>43590</v>
      </c>
      <c r="B67" s="37" t="s">
        <v>187</v>
      </c>
      <c r="C67" s="37" t="s">
        <v>188</v>
      </c>
      <c r="D67" s="37" t="s">
        <v>189</v>
      </c>
      <c r="E67" s="37" t="s">
        <v>190</v>
      </c>
      <c r="F67" s="37" t="s">
        <v>191</v>
      </c>
      <c r="G67" s="37">
        <v>1</v>
      </c>
      <c r="H67" s="37">
        <v>0</v>
      </c>
      <c r="I67" s="37">
        <v>1.66</v>
      </c>
      <c r="J67" s="37">
        <v>3.74</v>
      </c>
      <c r="K67" s="37">
        <v>4.3499999999999996</v>
      </c>
      <c r="L67" s="37">
        <v>-2.69</v>
      </c>
      <c r="M67" s="37">
        <v>35</v>
      </c>
      <c r="N67" s="37">
        <v>21</v>
      </c>
      <c r="O67" s="37">
        <v>3</v>
      </c>
      <c r="P67" s="37">
        <v>19</v>
      </c>
      <c r="Q67" s="37">
        <v>15</v>
      </c>
      <c r="R67" s="37">
        <v>100</v>
      </c>
      <c r="S67" s="37">
        <v>0</v>
      </c>
      <c r="T67" s="37">
        <v>0</v>
      </c>
      <c r="U67" s="37">
        <v>45.71</v>
      </c>
      <c r="V67" s="37">
        <v>28.57</v>
      </c>
      <c r="W67" s="37">
        <v>25.71</v>
      </c>
      <c r="X67" s="37">
        <v>23.81</v>
      </c>
      <c r="Y67" s="37">
        <v>23.81</v>
      </c>
      <c r="Z67" s="37">
        <v>52.38</v>
      </c>
      <c r="AA67" s="37">
        <v>47.37</v>
      </c>
      <c r="AB67" s="37">
        <v>20</v>
      </c>
      <c r="AC67" s="24">
        <f>(+R67*$R$8)+(S67*$S$8)-(T67*$T$8)+(U67*$U$8)+(V67*$V$8)-(W67*$W$8)-(X67*$X$8)-(Y67*$Y$8)+(Z67*$Z$8)</f>
        <v>40.19</v>
      </c>
      <c r="AD67" s="25">
        <f>(-R67*$R$8)+(S67*$S$8)+(T67*$T$8)-(U67*$U$8)-(V67*$V$8)+(W67*$W$8)+(X67*$X$8)+(Y67*$Y$8)-(Z67*$Z$8)</f>
        <v>-40.19</v>
      </c>
      <c r="AE67" s="40" t="str">
        <f>IF(G67&gt;H67,"Win","Loss")</f>
        <v>Win</v>
      </c>
      <c r="AF67" s="40" t="str">
        <f>IF(G67=H67,"Win","Loss")</f>
        <v>Loss</v>
      </c>
      <c r="AG67" s="40" t="str">
        <f>IF(G67&lt;H67,"Win","Loss")</f>
        <v>Loss</v>
      </c>
      <c r="AH67" s="40">
        <f>IF(AE67="Win",(I67*$B$2)-$B$2,-$B$2)</f>
        <v>33</v>
      </c>
      <c r="AI67" s="40">
        <f>IF(AF67="Win",(J67*$B$2)-$B$2,-$B$2)</f>
        <v>-50</v>
      </c>
      <c r="AJ67" s="40">
        <f>IF(AG67="Win",(K67*$B$2)-$B$2,-$B$2)</f>
        <v>-50</v>
      </c>
    </row>
    <row r="68" spans="1:36" x14ac:dyDescent="0.2">
      <c r="A68" s="36">
        <v>43590</v>
      </c>
      <c r="B68" s="37" t="s">
        <v>192</v>
      </c>
      <c r="C68" s="37" t="s">
        <v>193</v>
      </c>
      <c r="D68" s="37" t="s">
        <v>194</v>
      </c>
      <c r="E68" s="37" t="s">
        <v>195</v>
      </c>
      <c r="F68" s="37" t="s">
        <v>196</v>
      </c>
      <c r="G68" s="37">
        <v>2</v>
      </c>
      <c r="H68" s="37">
        <v>2</v>
      </c>
      <c r="I68" s="37">
        <v>1.78</v>
      </c>
      <c r="J68" s="37">
        <v>3.49</v>
      </c>
      <c r="K68" s="37">
        <v>4.1500000000000004</v>
      </c>
      <c r="L68" s="37">
        <v>-2.37</v>
      </c>
      <c r="M68" s="37">
        <v>16</v>
      </c>
      <c r="N68" s="37">
        <v>16</v>
      </c>
      <c r="O68" s="37">
        <v>0</v>
      </c>
      <c r="P68" s="37">
        <v>7</v>
      </c>
      <c r="Q68" s="37">
        <v>8</v>
      </c>
      <c r="R68" s="37">
        <v>0</v>
      </c>
      <c r="S68" s="37">
        <v>0</v>
      </c>
      <c r="T68" s="37">
        <v>0</v>
      </c>
      <c r="U68" s="37">
        <v>43.75</v>
      </c>
      <c r="V68" s="37">
        <v>18.75</v>
      </c>
      <c r="W68" s="37">
        <v>37.5</v>
      </c>
      <c r="X68" s="37">
        <v>25</v>
      </c>
      <c r="Y68" s="37">
        <v>37.5</v>
      </c>
      <c r="Z68" s="37">
        <v>37.5</v>
      </c>
      <c r="AA68" s="37">
        <v>71.430000000000007</v>
      </c>
      <c r="AB68" s="37">
        <v>12.5</v>
      </c>
      <c r="AC68" s="24">
        <f>(+R68*$R$8)+(S68*$S$8)-(T68*$T$8)+(U68*$U$8)+(V68*$V$8)-(W68*$W$8)-(X68*$X$8)-(Y68*$Y$8)+(Z68*$Z$8)</f>
        <v>1.875</v>
      </c>
      <c r="AD68" s="25">
        <f>(-R68*$R$8)+(S68*$S$8)+(T68*$T$8)-(U68*$U$8)-(V68*$V$8)+(W68*$W$8)+(X68*$X$8)+(Y68*$Y$8)-(Z68*$Z$8)</f>
        <v>-1.875</v>
      </c>
      <c r="AE68" s="40" t="str">
        <f>IF(G68&gt;H68,"Win","Loss")</f>
        <v>Loss</v>
      </c>
      <c r="AF68" s="40" t="str">
        <f>IF(G68=H68,"Win","Loss")</f>
        <v>Win</v>
      </c>
      <c r="AG68" s="40" t="str">
        <f>IF(G68&lt;H68,"Win","Loss")</f>
        <v>Loss</v>
      </c>
      <c r="AH68" s="40">
        <f>IF(AE68="Win",(I68*$B$2)-$B$2,-$B$2)</f>
        <v>-50</v>
      </c>
      <c r="AI68" s="40">
        <f>IF(AF68="Win",(J68*$B$2)-$B$2,-$B$2)</f>
        <v>124.5</v>
      </c>
      <c r="AJ68" s="40">
        <f>IF(AG68="Win",(K68*$B$2)-$B$2,-$B$2)</f>
        <v>-50</v>
      </c>
    </row>
    <row r="69" spans="1:36" x14ac:dyDescent="0.2">
      <c r="A69" s="36">
        <v>43590</v>
      </c>
      <c r="B69" s="37" t="s">
        <v>61</v>
      </c>
      <c r="C69" s="37" t="s">
        <v>62</v>
      </c>
      <c r="D69" s="37" t="s">
        <v>197</v>
      </c>
      <c r="E69" s="37" t="s">
        <v>198</v>
      </c>
      <c r="F69" s="37" t="s">
        <v>199</v>
      </c>
      <c r="G69" s="37">
        <v>1</v>
      </c>
      <c r="H69" s="37">
        <v>2</v>
      </c>
      <c r="I69" s="37">
        <v>2.27</v>
      </c>
      <c r="J69" s="37">
        <v>3.55</v>
      </c>
      <c r="K69" s="37">
        <v>2.91</v>
      </c>
      <c r="L69" s="37">
        <v>-0.64</v>
      </c>
      <c r="M69" s="37">
        <v>10</v>
      </c>
      <c r="N69" s="37">
        <v>43</v>
      </c>
      <c r="O69" s="37">
        <v>0</v>
      </c>
      <c r="P69" s="37">
        <v>4</v>
      </c>
      <c r="Q69" s="37">
        <v>25</v>
      </c>
      <c r="R69" s="37">
        <v>0</v>
      </c>
      <c r="S69" s="37">
        <v>0</v>
      </c>
      <c r="T69" s="37">
        <v>0</v>
      </c>
      <c r="U69" s="37">
        <v>30</v>
      </c>
      <c r="V69" s="37">
        <v>10</v>
      </c>
      <c r="W69" s="37">
        <v>60</v>
      </c>
      <c r="X69" s="37">
        <v>41.86</v>
      </c>
      <c r="Y69" s="37">
        <v>25.58</v>
      </c>
      <c r="Z69" s="37">
        <v>32.56</v>
      </c>
      <c r="AA69" s="37">
        <v>50</v>
      </c>
      <c r="AB69" s="37">
        <v>32</v>
      </c>
      <c r="AC69" s="24">
        <f>(+R69*$R$8)+(S69*$S$8)-(T69*$T$8)+(U69*$U$8)+(V69*$V$8)-(W69*$W$8)-(X69*$X$8)-(Y69*$Y$8)+(Z69*$Z$8)</f>
        <v>-9.4179999999999993</v>
      </c>
      <c r="AD69" s="25">
        <f>(-R69*$R$8)+(S69*$S$8)+(T69*$T$8)-(U69*$U$8)-(V69*$V$8)+(W69*$W$8)+(X69*$X$8)+(Y69*$Y$8)-(Z69*$Z$8)</f>
        <v>9.4179999999999993</v>
      </c>
      <c r="AE69" s="40" t="str">
        <f>IF(G69&gt;H69,"Win","Loss")</f>
        <v>Loss</v>
      </c>
      <c r="AF69" s="40" t="str">
        <f>IF(G69=H69,"Win","Loss")</f>
        <v>Loss</v>
      </c>
      <c r="AG69" s="40" t="str">
        <f>IF(G69&lt;H69,"Win","Loss")</f>
        <v>Win</v>
      </c>
      <c r="AH69" s="40">
        <f>IF(AE69="Win",(I69*$B$2)-$B$2,-$B$2)</f>
        <v>-50</v>
      </c>
      <c r="AI69" s="40">
        <f>IF(AF69="Win",(J69*$B$2)-$B$2,-$B$2)</f>
        <v>-50</v>
      </c>
      <c r="AJ69" s="40">
        <f>IF(AG69="Win",(K69*$B$2)-$B$2,-$B$2)</f>
        <v>95.5</v>
      </c>
    </row>
    <row r="70" spans="1:36" x14ac:dyDescent="0.2">
      <c r="A70" s="36">
        <v>43590</v>
      </c>
      <c r="B70" s="37" t="s">
        <v>200</v>
      </c>
      <c r="C70" s="37" t="s">
        <v>57</v>
      </c>
      <c r="D70" s="37" t="s">
        <v>201</v>
      </c>
      <c r="E70" s="37" t="s">
        <v>202</v>
      </c>
      <c r="F70" s="37" t="s">
        <v>203</v>
      </c>
      <c r="G70" s="37">
        <v>2</v>
      </c>
      <c r="H70" s="37">
        <v>0</v>
      </c>
      <c r="I70" s="37">
        <v>2.0499999999999998</v>
      </c>
      <c r="J70" s="37">
        <v>3.21</v>
      </c>
      <c r="K70" s="37">
        <v>3.36</v>
      </c>
      <c r="L70" s="37">
        <v>-1.31</v>
      </c>
      <c r="M70" s="37">
        <v>57</v>
      </c>
      <c r="N70" s="37">
        <v>46</v>
      </c>
      <c r="O70" s="37">
        <v>4</v>
      </c>
      <c r="P70" s="37">
        <v>29</v>
      </c>
      <c r="Q70" s="37">
        <v>23</v>
      </c>
      <c r="R70" s="37">
        <v>50</v>
      </c>
      <c r="S70" s="37">
        <v>25</v>
      </c>
      <c r="T70" s="37">
        <v>25</v>
      </c>
      <c r="U70" s="37">
        <v>49.12</v>
      </c>
      <c r="V70" s="37">
        <v>26.32</v>
      </c>
      <c r="W70" s="37">
        <v>24.56</v>
      </c>
      <c r="X70" s="37">
        <v>47.83</v>
      </c>
      <c r="Y70" s="37">
        <v>26.09</v>
      </c>
      <c r="Z70" s="37">
        <v>26.09</v>
      </c>
      <c r="AA70" s="37">
        <v>72.41</v>
      </c>
      <c r="AB70" s="37">
        <v>39.130000000000003</v>
      </c>
      <c r="AC70" s="24">
        <f>(+R70*$R$8)+(S70*$S$8)-(T70*$T$8)+(U70*$U$8)+(V70*$V$8)-(W70*$W$8)-(X70*$X$8)-(Y70*$Y$8)+(Z70*$Z$8)</f>
        <v>10.587</v>
      </c>
      <c r="AD70" s="25">
        <f>(-R70*$R$8)+(S70*$S$8)+(T70*$T$8)-(U70*$U$8)-(V70*$V$8)+(W70*$W$8)+(X70*$X$8)+(Y70*$Y$8)-(Z70*$Z$8)</f>
        <v>-5.5869999999999997</v>
      </c>
      <c r="AE70" s="40" t="str">
        <f>IF(G70&gt;H70,"Win","Loss")</f>
        <v>Win</v>
      </c>
      <c r="AF70" s="40" t="str">
        <f>IF(G70=H70,"Win","Loss")</f>
        <v>Loss</v>
      </c>
      <c r="AG70" s="40" t="str">
        <f>IF(G70&lt;H70,"Win","Loss")</f>
        <v>Loss</v>
      </c>
      <c r="AH70" s="40">
        <f>IF(AE70="Win",(I70*$B$2)-$B$2,-$B$2)</f>
        <v>52.499999999999986</v>
      </c>
      <c r="AI70" s="40">
        <f>IF(AF70="Win",(J70*$B$2)-$B$2,-$B$2)</f>
        <v>-50</v>
      </c>
      <c r="AJ70" s="40">
        <f>IF(AG70="Win",(K70*$B$2)-$B$2,-$B$2)</f>
        <v>-50</v>
      </c>
    </row>
    <row r="71" spans="1:36" x14ac:dyDescent="0.2">
      <c r="A71" s="36">
        <v>43590</v>
      </c>
      <c r="B71" s="37" t="s">
        <v>107</v>
      </c>
      <c r="C71" s="37" t="s">
        <v>57</v>
      </c>
      <c r="D71" s="37" t="s">
        <v>204</v>
      </c>
      <c r="E71" s="37" t="s">
        <v>205</v>
      </c>
      <c r="F71" s="37" t="s">
        <v>206</v>
      </c>
      <c r="G71" s="37">
        <v>1</v>
      </c>
      <c r="H71" s="37">
        <v>0</v>
      </c>
      <c r="I71" s="37">
        <v>1.76</v>
      </c>
      <c r="J71" s="37">
        <v>3.69</v>
      </c>
      <c r="K71" s="37">
        <v>4.2300000000000004</v>
      </c>
      <c r="L71" s="37">
        <v>-2.4700000000000002</v>
      </c>
      <c r="M71" s="37">
        <v>42</v>
      </c>
      <c r="N71" s="37">
        <v>45</v>
      </c>
      <c r="O71" s="37">
        <v>1</v>
      </c>
      <c r="P71" s="37">
        <v>21</v>
      </c>
      <c r="Q71" s="37">
        <v>22</v>
      </c>
      <c r="R71" s="37">
        <v>0</v>
      </c>
      <c r="S71" s="37">
        <v>0</v>
      </c>
      <c r="T71" s="37">
        <v>100</v>
      </c>
      <c r="U71" s="37">
        <v>33.33</v>
      </c>
      <c r="V71" s="37">
        <v>23.81</v>
      </c>
      <c r="W71" s="37">
        <v>42.86</v>
      </c>
      <c r="X71" s="37">
        <v>33.33</v>
      </c>
      <c r="Y71" s="37">
        <v>20</v>
      </c>
      <c r="Z71" s="37">
        <v>46.67</v>
      </c>
      <c r="AA71" s="37">
        <v>33.33</v>
      </c>
      <c r="AB71" s="37">
        <v>18.18</v>
      </c>
      <c r="AC71" s="24">
        <f>(+R71*$R$8)+(S71*$S$8)-(T71*$T$8)+(U71*$U$8)+(V71*$V$8)-(W71*$W$8)-(X71*$X$8)-(Y71*$Y$8)+(Z71*$Z$8)</f>
        <v>-28.856999999999999</v>
      </c>
      <c r="AD71" s="25">
        <f>(-R71*$R$8)+(S71*$S$8)+(T71*$T$8)-(U71*$U$8)-(V71*$V$8)+(W71*$W$8)+(X71*$X$8)+(Y71*$Y$8)-(Z71*$Z$8)</f>
        <v>28.856999999999999</v>
      </c>
      <c r="AE71" s="40" t="str">
        <f>IF(G71&gt;H71,"Win","Loss")</f>
        <v>Win</v>
      </c>
      <c r="AF71" s="40" t="str">
        <f>IF(G71=H71,"Win","Loss")</f>
        <v>Loss</v>
      </c>
      <c r="AG71" s="40" t="str">
        <f>IF(G71&lt;H71,"Win","Loss")</f>
        <v>Loss</v>
      </c>
      <c r="AH71" s="40">
        <f>IF(AE71="Win",(I71*$B$2)-$B$2,-$B$2)</f>
        <v>38</v>
      </c>
      <c r="AI71" s="40">
        <f>IF(AF71="Win",(J71*$B$2)-$B$2,-$B$2)</f>
        <v>-50</v>
      </c>
      <c r="AJ71" s="40">
        <f>IF(AG71="Win",(K71*$B$2)-$B$2,-$B$2)</f>
        <v>-50</v>
      </c>
    </row>
    <row r="72" spans="1:36" x14ac:dyDescent="0.2">
      <c r="A72" s="36">
        <v>43590</v>
      </c>
      <c r="B72" s="37" t="s">
        <v>61</v>
      </c>
      <c r="C72" s="37" t="s">
        <v>62</v>
      </c>
      <c r="D72" s="37" t="s">
        <v>207</v>
      </c>
      <c r="E72" s="37" t="s">
        <v>208</v>
      </c>
      <c r="F72" s="37" t="s">
        <v>209</v>
      </c>
      <c r="G72" s="37">
        <v>1</v>
      </c>
      <c r="H72" s="37">
        <v>0</v>
      </c>
      <c r="I72" s="37">
        <v>1.54</v>
      </c>
      <c r="J72" s="37">
        <v>4.28</v>
      </c>
      <c r="K72" s="37">
        <v>5.51</v>
      </c>
      <c r="L72" s="37">
        <v>-3.97</v>
      </c>
      <c r="M72" s="37">
        <v>10</v>
      </c>
      <c r="N72" s="37">
        <v>16</v>
      </c>
      <c r="O72" s="37">
        <v>0</v>
      </c>
      <c r="P72" s="37">
        <v>5</v>
      </c>
      <c r="Q72" s="37">
        <v>10</v>
      </c>
      <c r="R72" s="37">
        <v>0</v>
      </c>
      <c r="S72" s="37">
        <v>0</v>
      </c>
      <c r="T72" s="37">
        <v>0</v>
      </c>
      <c r="U72" s="37">
        <v>20</v>
      </c>
      <c r="V72" s="37">
        <v>20</v>
      </c>
      <c r="W72" s="37">
        <v>60</v>
      </c>
      <c r="X72" s="37">
        <v>31.25</v>
      </c>
      <c r="Y72" s="37">
        <v>18.75</v>
      </c>
      <c r="Z72" s="37">
        <v>50</v>
      </c>
      <c r="AA72" s="37">
        <v>40</v>
      </c>
      <c r="AB72" s="37">
        <v>30</v>
      </c>
      <c r="AC72" s="24">
        <f>(+R72*$R$8)+(S72*$S$8)-(T72*$T$8)+(U72*$U$8)+(V72*$V$8)-(W72*$W$8)-(X72*$X$8)-(Y72*$Y$8)+(Z72*$Z$8)</f>
        <v>-4.125</v>
      </c>
      <c r="AD72" s="25">
        <f>(-R72*$R$8)+(S72*$S$8)+(T72*$T$8)-(U72*$U$8)-(V72*$V$8)+(W72*$W$8)+(X72*$X$8)+(Y72*$Y$8)-(Z72*$Z$8)</f>
        <v>4.125</v>
      </c>
      <c r="AE72" s="40" t="str">
        <f>IF(G72&gt;H72,"Win","Loss")</f>
        <v>Win</v>
      </c>
      <c r="AF72" s="40" t="str">
        <f>IF(G72=H72,"Win","Loss")</f>
        <v>Loss</v>
      </c>
      <c r="AG72" s="40" t="str">
        <f>IF(G72&lt;H72,"Win","Loss")</f>
        <v>Loss</v>
      </c>
      <c r="AH72" s="40">
        <f>IF(AE72="Win",(I72*$B$2)-$B$2,-$B$2)</f>
        <v>27</v>
      </c>
      <c r="AI72" s="40">
        <f>IF(AF72="Win",(J72*$B$2)-$B$2,-$B$2)</f>
        <v>-50</v>
      </c>
      <c r="AJ72" s="40">
        <f>IF(AG72="Win",(K72*$B$2)-$B$2,-$B$2)</f>
        <v>-50</v>
      </c>
    </row>
    <row r="73" spans="1:36" x14ac:dyDescent="0.2">
      <c r="A73" s="36">
        <v>43590</v>
      </c>
      <c r="B73" s="37" t="s">
        <v>61</v>
      </c>
      <c r="C73" s="37" t="s">
        <v>131</v>
      </c>
      <c r="D73" s="37" t="s">
        <v>210</v>
      </c>
      <c r="E73" s="37" t="s">
        <v>211</v>
      </c>
      <c r="F73" s="37" t="s">
        <v>212</v>
      </c>
      <c r="G73" s="37">
        <v>2</v>
      </c>
      <c r="H73" s="37">
        <v>2</v>
      </c>
      <c r="I73" s="37">
        <v>1.75</v>
      </c>
      <c r="J73" s="37">
        <v>3.61</v>
      </c>
      <c r="K73" s="37">
        <v>3.95</v>
      </c>
      <c r="L73" s="37">
        <v>-2.2000000000000002</v>
      </c>
      <c r="M73" s="37">
        <v>8</v>
      </c>
      <c r="N73" s="37">
        <v>9</v>
      </c>
      <c r="O73" s="37">
        <v>0</v>
      </c>
      <c r="P73" s="37">
        <v>4</v>
      </c>
      <c r="Q73" s="37">
        <v>4</v>
      </c>
      <c r="R73" s="37">
        <v>0</v>
      </c>
      <c r="S73" s="37">
        <v>0</v>
      </c>
      <c r="T73" s="37">
        <v>0</v>
      </c>
      <c r="U73" s="37">
        <v>37.5</v>
      </c>
      <c r="V73" s="37">
        <v>37.5</v>
      </c>
      <c r="W73" s="37">
        <v>25</v>
      </c>
      <c r="X73" s="37">
        <v>44.44</v>
      </c>
      <c r="Y73" s="37">
        <v>22.22</v>
      </c>
      <c r="Z73" s="37">
        <v>33.33</v>
      </c>
      <c r="AA73" s="37">
        <v>50</v>
      </c>
      <c r="AB73" s="37">
        <v>25</v>
      </c>
      <c r="AC73" s="24">
        <f>(+R73*$R$8)+(S73*$S$8)-(T73*$T$8)+(U73*$U$8)+(V73*$V$8)-(W73*$W$8)-(X73*$X$8)-(Y73*$Y$8)+(Z73*$Z$8)</f>
        <v>1.8060000000000009</v>
      </c>
      <c r="AD73" s="25">
        <f>(-R73*$R$8)+(S73*$S$8)+(T73*$T$8)-(U73*$U$8)-(V73*$V$8)+(W73*$W$8)+(X73*$X$8)+(Y73*$Y$8)-(Z73*$Z$8)</f>
        <v>-1.8060000000000009</v>
      </c>
      <c r="AE73" s="40" t="str">
        <f>IF(G73&gt;H73,"Win","Loss")</f>
        <v>Loss</v>
      </c>
      <c r="AF73" s="40" t="str">
        <f>IF(G73=H73,"Win","Loss")</f>
        <v>Win</v>
      </c>
      <c r="AG73" s="40" t="str">
        <f>IF(G73&lt;H73,"Win","Loss")</f>
        <v>Loss</v>
      </c>
      <c r="AH73" s="40">
        <f>IF(AE73="Win",(I73*$B$2)-$B$2,-$B$2)</f>
        <v>-50</v>
      </c>
      <c r="AI73" s="40">
        <f>IF(AF73="Win",(J73*$B$2)-$B$2,-$B$2)</f>
        <v>130.5</v>
      </c>
      <c r="AJ73" s="40">
        <f>IF(AG73="Win",(K73*$B$2)-$B$2,-$B$2)</f>
        <v>-50</v>
      </c>
    </row>
    <row r="74" spans="1:36" x14ac:dyDescent="0.2">
      <c r="A74" s="36">
        <v>43590</v>
      </c>
      <c r="B74" s="37" t="s">
        <v>61</v>
      </c>
      <c r="C74" s="37" t="s">
        <v>131</v>
      </c>
      <c r="D74" s="37" t="s">
        <v>213</v>
      </c>
      <c r="E74" s="37" t="s">
        <v>214</v>
      </c>
      <c r="F74" s="37" t="s">
        <v>215</v>
      </c>
      <c r="G74" s="37">
        <v>2</v>
      </c>
      <c r="H74" s="37">
        <v>1</v>
      </c>
      <c r="I74" s="37">
        <v>2.52</v>
      </c>
      <c r="J74" s="37">
        <v>3.24</v>
      </c>
      <c r="K74" s="37">
        <v>2.5299999999999998</v>
      </c>
      <c r="L74" s="37">
        <v>-0.01</v>
      </c>
      <c r="M74" s="37">
        <v>8</v>
      </c>
      <c r="N74" s="37">
        <v>8</v>
      </c>
      <c r="O74" s="37">
        <v>0</v>
      </c>
      <c r="P74" s="37">
        <v>4</v>
      </c>
      <c r="Q74" s="37">
        <v>4</v>
      </c>
      <c r="R74" s="37">
        <v>0</v>
      </c>
      <c r="S74" s="37">
        <v>0</v>
      </c>
      <c r="T74" s="37">
        <v>0</v>
      </c>
      <c r="U74" s="37">
        <v>12.5</v>
      </c>
      <c r="V74" s="37">
        <v>37.5</v>
      </c>
      <c r="W74" s="37">
        <v>50</v>
      </c>
      <c r="X74" s="37">
        <v>25</v>
      </c>
      <c r="Y74" s="37">
        <v>62.5</v>
      </c>
      <c r="Z74" s="37">
        <v>12.5</v>
      </c>
      <c r="AA74" s="37">
        <v>25</v>
      </c>
      <c r="AB74" s="37">
        <v>25</v>
      </c>
      <c r="AC74" s="24">
        <f>(+R74*$R$8)+(S74*$S$8)-(T74*$T$8)+(U74*$U$8)+(V74*$V$8)-(W74*$W$8)-(X74*$X$8)-(Y74*$Y$8)+(Z74*$Z$8)</f>
        <v>-12.5</v>
      </c>
      <c r="AD74" s="25">
        <f>(-R74*$R$8)+(S74*$S$8)+(T74*$T$8)-(U74*$U$8)-(V74*$V$8)+(W74*$W$8)+(X74*$X$8)+(Y74*$Y$8)-(Z74*$Z$8)</f>
        <v>12.5</v>
      </c>
      <c r="AE74" s="40" t="str">
        <f>IF(G74&gt;H74,"Win","Loss")</f>
        <v>Win</v>
      </c>
      <c r="AF74" s="40" t="str">
        <f>IF(G74=H74,"Win","Loss")</f>
        <v>Loss</v>
      </c>
      <c r="AG74" s="40" t="str">
        <f>IF(G74&lt;H74,"Win","Loss")</f>
        <v>Loss</v>
      </c>
      <c r="AH74" s="40">
        <f>IF(AE74="Win",(I74*$B$2)-$B$2,-$B$2)</f>
        <v>76</v>
      </c>
      <c r="AI74" s="40">
        <f>IF(AF74="Win",(J74*$B$2)-$B$2,-$B$2)</f>
        <v>-50</v>
      </c>
      <c r="AJ74" s="40">
        <f>IF(AG74="Win",(K74*$B$2)-$B$2,-$B$2)</f>
        <v>-50</v>
      </c>
    </row>
    <row r="75" spans="1:36" x14ac:dyDescent="0.2">
      <c r="A75" s="36">
        <v>43590</v>
      </c>
      <c r="B75" s="37" t="s">
        <v>61</v>
      </c>
      <c r="C75" s="37" t="s">
        <v>131</v>
      </c>
      <c r="D75" s="37" t="s">
        <v>216</v>
      </c>
      <c r="E75" s="37" t="s">
        <v>217</v>
      </c>
      <c r="F75" s="37" t="s">
        <v>218</v>
      </c>
      <c r="G75" s="37">
        <v>1</v>
      </c>
      <c r="H75" s="37">
        <v>0</v>
      </c>
      <c r="I75" s="37">
        <v>2.62</v>
      </c>
      <c r="J75" s="37">
        <v>3.24</v>
      </c>
      <c r="K75" s="37">
        <v>2.44</v>
      </c>
      <c r="L75" s="37">
        <v>0.18</v>
      </c>
      <c r="M75" s="37">
        <v>8</v>
      </c>
      <c r="N75" s="37">
        <v>6</v>
      </c>
      <c r="O75" s="37">
        <v>0</v>
      </c>
      <c r="P75" s="37">
        <v>5</v>
      </c>
      <c r="Q75" s="37">
        <v>3</v>
      </c>
      <c r="R75" s="37">
        <v>0</v>
      </c>
      <c r="S75" s="37">
        <v>0</v>
      </c>
      <c r="T75" s="37">
        <v>0</v>
      </c>
      <c r="U75" s="37">
        <v>37.5</v>
      </c>
      <c r="V75" s="37">
        <v>25</v>
      </c>
      <c r="W75" s="37">
        <v>37.5</v>
      </c>
      <c r="X75" s="37">
        <v>33.33</v>
      </c>
      <c r="Y75" s="37">
        <v>33.33</v>
      </c>
      <c r="Z75" s="37">
        <v>33.33</v>
      </c>
      <c r="AA75" s="37">
        <v>40</v>
      </c>
      <c r="AB75" s="37">
        <v>0</v>
      </c>
      <c r="AC75" s="24">
        <f>(+R75*$R$8)+(S75*$S$8)-(T75*$T$8)+(U75*$U$8)+(V75*$V$8)-(W75*$W$8)-(X75*$X$8)-(Y75*$Y$8)+(Z75*$Z$8)</f>
        <v>-0.83300000000000018</v>
      </c>
      <c r="AD75" s="25">
        <f>(-R75*$R$8)+(S75*$S$8)+(T75*$T$8)-(U75*$U$8)-(V75*$V$8)+(W75*$W$8)+(X75*$X$8)+(Y75*$Y$8)-(Z75*$Z$8)</f>
        <v>0.83300000000000018</v>
      </c>
      <c r="AE75" s="40" t="str">
        <f>IF(G75&gt;H75,"Win","Loss")</f>
        <v>Win</v>
      </c>
      <c r="AF75" s="40" t="str">
        <f>IF(G75=H75,"Win","Loss")</f>
        <v>Loss</v>
      </c>
      <c r="AG75" s="40" t="str">
        <f>IF(G75&lt;H75,"Win","Loss")</f>
        <v>Loss</v>
      </c>
      <c r="AH75" s="40">
        <f>IF(AE75="Win",(I75*$B$2)-$B$2,-$B$2)</f>
        <v>81</v>
      </c>
      <c r="AI75" s="40">
        <f>IF(AF75="Win",(J75*$B$2)-$B$2,-$B$2)</f>
        <v>-50</v>
      </c>
      <c r="AJ75" s="40">
        <f>IF(AG75="Win",(K75*$B$2)-$B$2,-$B$2)</f>
        <v>-50</v>
      </c>
    </row>
    <row r="76" spans="1:36" x14ac:dyDescent="0.2">
      <c r="A76" s="36">
        <v>43590</v>
      </c>
      <c r="B76" s="37" t="s">
        <v>107</v>
      </c>
      <c r="C76" s="37" t="s">
        <v>57</v>
      </c>
      <c r="D76" s="37" t="s">
        <v>219</v>
      </c>
      <c r="E76" s="37" t="s">
        <v>220</v>
      </c>
      <c r="F76" s="37" t="s">
        <v>221</v>
      </c>
      <c r="G76" s="37">
        <v>4</v>
      </c>
      <c r="H76" s="37">
        <v>0</v>
      </c>
      <c r="I76" s="37">
        <v>1.81</v>
      </c>
      <c r="J76" s="37">
        <v>3.55</v>
      </c>
      <c r="K76" s="37">
        <v>4.17</v>
      </c>
      <c r="L76" s="37">
        <v>-2.36</v>
      </c>
      <c r="M76" s="37">
        <v>45</v>
      </c>
      <c r="N76" s="37">
        <v>47</v>
      </c>
      <c r="O76" s="37">
        <v>1</v>
      </c>
      <c r="P76" s="37">
        <v>22</v>
      </c>
      <c r="Q76" s="37">
        <v>24</v>
      </c>
      <c r="R76" s="37">
        <v>0</v>
      </c>
      <c r="S76" s="37">
        <v>100</v>
      </c>
      <c r="T76" s="37">
        <v>0</v>
      </c>
      <c r="U76" s="37">
        <v>40</v>
      </c>
      <c r="V76" s="37">
        <v>17.78</v>
      </c>
      <c r="W76" s="37">
        <v>42.22</v>
      </c>
      <c r="X76" s="37">
        <v>34.04</v>
      </c>
      <c r="Y76" s="37">
        <v>27.66</v>
      </c>
      <c r="Z76" s="37">
        <v>38.299999999999997</v>
      </c>
      <c r="AA76" s="37">
        <v>54.55</v>
      </c>
      <c r="AB76" s="37">
        <v>33.33</v>
      </c>
      <c r="AC76" s="24">
        <f>(+R76*$R$8)+(S76*$S$8)-(T76*$T$8)+(U76*$U$8)+(V76*$V$8)-(W76*$W$8)-(X76*$X$8)-(Y76*$Y$8)+(Z76*$Z$8)</f>
        <v>9.4199999999999982</v>
      </c>
      <c r="AD76" s="25">
        <f>(-R76*$R$8)+(S76*$S$8)+(T76*$T$8)-(U76*$U$8)-(V76*$V$8)+(W76*$W$8)+(X76*$X$8)+(Y76*$Y$8)-(Z76*$Z$8)</f>
        <v>10.580000000000002</v>
      </c>
      <c r="AE76" s="40" t="str">
        <f>IF(G76&gt;H76,"Win","Loss")</f>
        <v>Win</v>
      </c>
      <c r="AF76" s="40" t="str">
        <f>IF(G76=H76,"Win","Loss")</f>
        <v>Loss</v>
      </c>
      <c r="AG76" s="40" t="str">
        <f>IF(G76&lt;H76,"Win","Loss")</f>
        <v>Loss</v>
      </c>
      <c r="AH76" s="40">
        <f>IF(AE76="Win",(I76*$B$2)-$B$2,-$B$2)</f>
        <v>40.5</v>
      </c>
      <c r="AI76" s="40">
        <f>IF(AF76="Win",(J76*$B$2)-$B$2,-$B$2)</f>
        <v>-50</v>
      </c>
      <c r="AJ76" s="40">
        <f>IF(AG76="Win",(K76*$B$2)-$B$2,-$B$2)</f>
        <v>-50</v>
      </c>
    </row>
    <row r="77" spans="1:36" x14ac:dyDescent="0.2">
      <c r="A77" s="36">
        <v>43590</v>
      </c>
      <c r="B77" s="37" t="s">
        <v>61</v>
      </c>
      <c r="C77" s="37" t="s">
        <v>62</v>
      </c>
      <c r="D77" s="37" t="s">
        <v>222</v>
      </c>
      <c r="E77" s="37" t="s">
        <v>223</v>
      </c>
      <c r="F77" s="37" t="s">
        <v>224</v>
      </c>
      <c r="G77" s="37">
        <v>0</v>
      </c>
      <c r="H77" s="37">
        <v>0</v>
      </c>
      <c r="I77" s="37">
        <v>1.37</v>
      </c>
      <c r="J77" s="37">
        <v>5.07</v>
      </c>
      <c r="K77" s="37">
        <v>7.14</v>
      </c>
      <c r="L77" s="37">
        <v>-5.77</v>
      </c>
      <c r="M77" s="37">
        <v>14</v>
      </c>
      <c r="N77" s="37">
        <v>16</v>
      </c>
      <c r="O77" s="37">
        <v>0</v>
      </c>
      <c r="P77" s="37">
        <v>8</v>
      </c>
      <c r="Q77" s="37">
        <v>9</v>
      </c>
      <c r="R77" s="37">
        <v>0</v>
      </c>
      <c r="S77" s="37">
        <v>0</v>
      </c>
      <c r="T77" s="37">
        <v>0</v>
      </c>
      <c r="U77" s="37">
        <v>71.430000000000007</v>
      </c>
      <c r="V77" s="37">
        <v>14.29</v>
      </c>
      <c r="W77" s="37">
        <v>14.29</v>
      </c>
      <c r="X77" s="37">
        <v>37.5</v>
      </c>
      <c r="Y77" s="37">
        <v>31.25</v>
      </c>
      <c r="Z77" s="37">
        <v>31.25</v>
      </c>
      <c r="AA77" s="37">
        <v>100</v>
      </c>
      <c r="AB77" s="37">
        <v>33.33</v>
      </c>
      <c r="AC77" s="24">
        <f>(+R77*$R$8)+(S77*$S$8)-(T77*$T$8)+(U77*$U$8)+(V77*$V$8)-(W77*$W$8)-(X77*$X$8)-(Y77*$Y$8)+(Z77*$Z$8)</f>
        <v>8.4820000000000011</v>
      </c>
      <c r="AD77" s="25">
        <f>(-R77*$R$8)+(S77*$S$8)+(T77*$T$8)-(U77*$U$8)-(V77*$V$8)+(W77*$W$8)+(X77*$X$8)+(Y77*$Y$8)-(Z77*$Z$8)</f>
        <v>-8.4820000000000011</v>
      </c>
      <c r="AE77" s="40" t="str">
        <f>IF(G77&gt;H77,"Win","Loss")</f>
        <v>Loss</v>
      </c>
      <c r="AF77" s="40" t="str">
        <f>IF(G77=H77,"Win","Loss")</f>
        <v>Win</v>
      </c>
      <c r="AG77" s="40" t="str">
        <f>IF(G77&lt;H77,"Win","Loss")</f>
        <v>Loss</v>
      </c>
      <c r="AH77" s="40">
        <f>IF(AE77="Win",(I77*$B$2)-$B$2,-$B$2)</f>
        <v>-50</v>
      </c>
      <c r="AI77" s="40">
        <f>IF(AF77="Win",(J77*$B$2)-$B$2,-$B$2)</f>
        <v>203.5</v>
      </c>
      <c r="AJ77" s="40">
        <f>IF(AG77="Win",(K77*$B$2)-$B$2,-$B$2)</f>
        <v>-50</v>
      </c>
    </row>
    <row r="78" spans="1:36" x14ac:dyDescent="0.2">
      <c r="A78" s="36">
        <v>43590</v>
      </c>
      <c r="B78" s="37" t="s">
        <v>61</v>
      </c>
      <c r="C78" s="37" t="s">
        <v>131</v>
      </c>
      <c r="D78" s="37" t="s">
        <v>225</v>
      </c>
      <c r="E78" s="37" t="s">
        <v>226</v>
      </c>
      <c r="F78" s="37" t="s">
        <v>227</v>
      </c>
      <c r="G78" s="37">
        <v>4</v>
      </c>
      <c r="H78" s="37">
        <v>2</v>
      </c>
      <c r="I78" s="37">
        <v>3.41</v>
      </c>
      <c r="J78" s="37">
        <v>3.41</v>
      </c>
      <c r="K78" s="37">
        <v>1.95</v>
      </c>
      <c r="L78" s="37">
        <v>1.46</v>
      </c>
      <c r="M78" s="37">
        <v>10</v>
      </c>
      <c r="N78" s="37">
        <v>9</v>
      </c>
      <c r="O78" s="37">
        <v>0</v>
      </c>
      <c r="P78" s="37">
        <v>4</v>
      </c>
      <c r="Q78" s="37">
        <v>4</v>
      </c>
      <c r="R78" s="37">
        <v>0</v>
      </c>
      <c r="S78" s="37">
        <v>0</v>
      </c>
      <c r="T78" s="37">
        <v>0</v>
      </c>
      <c r="U78" s="37">
        <v>30</v>
      </c>
      <c r="V78" s="37">
        <v>20</v>
      </c>
      <c r="W78" s="37">
        <v>50</v>
      </c>
      <c r="X78" s="37">
        <v>44.44</v>
      </c>
      <c r="Y78" s="37">
        <v>22.22</v>
      </c>
      <c r="Z78" s="37">
        <v>33.33</v>
      </c>
      <c r="AA78" s="37">
        <v>75</v>
      </c>
      <c r="AB78" s="37">
        <v>25</v>
      </c>
      <c r="AC78" s="24">
        <f>(+R78*$R$8)+(S78*$S$8)-(T78*$T$8)+(U78*$U$8)+(V78*$V$8)-(W78*$W$8)-(X78*$X$8)-(Y78*$Y$8)+(Z78*$Z$8)</f>
        <v>-6.4439999999999991</v>
      </c>
      <c r="AD78" s="25">
        <f>(-R78*$R$8)+(S78*$S$8)+(T78*$T$8)-(U78*$U$8)-(V78*$V$8)+(W78*$W$8)+(X78*$X$8)+(Y78*$Y$8)-(Z78*$Z$8)</f>
        <v>6.4439999999999991</v>
      </c>
      <c r="AE78" s="40" t="str">
        <f>IF(G78&gt;H78,"Win","Loss")</f>
        <v>Win</v>
      </c>
      <c r="AF78" s="40" t="str">
        <f>IF(G78=H78,"Win","Loss")</f>
        <v>Loss</v>
      </c>
      <c r="AG78" s="40" t="str">
        <f>IF(G78&lt;H78,"Win","Loss")</f>
        <v>Loss</v>
      </c>
      <c r="AH78" s="40">
        <f>IF(AE78="Win",(I78*$B$2)-$B$2,-$B$2)</f>
        <v>120.5</v>
      </c>
      <c r="AI78" s="40">
        <f>IF(AF78="Win",(J78*$B$2)-$B$2,-$B$2)</f>
        <v>-50</v>
      </c>
      <c r="AJ78" s="40">
        <f>IF(AG78="Win",(K78*$B$2)-$B$2,-$B$2)</f>
        <v>-50</v>
      </c>
    </row>
    <row r="79" spans="1:36" x14ac:dyDescent="0.2">
      <c r="A79" s="36">
        <v>43590</v>
      </c>
      <c r="B79" s="37" t="s">
        <v>228</v>
      </c>
      <c r="C79" s="37" t="s">
        <v>229</v>
      </c>
      <c r="D79" s="37" t="s">
        <v>230</v>
      </c>
      <c r="E79" s="37" t="s">
        <v>231</v>
      </c>
      <c r="F79" s="37" t="s">
        <v>232</v>
      </c>
      <c r="G79" s="37">
        <v>3</v>
      </c>
      <c r="H79" s="37">
        <v>3</v>
      </c>
      <c r="I79" s="37">
        <v>1.81</v>
      </c>
      <c r="J79" s="37">
        <v>4.0999999999999996</v>
      </c>
      <c r="K79" s="37">
        <v>3.31</v>
      </c>
      <c r="L79" s="37">
        <v>-1.5</v>
      </c>
      <c r="M79" s="37">
        <v>9</v>
      </c>
      <c r="N79" s="37">
        <v>9</v>
      </c>
      <c r="O79" s="37">
        <v>1</v>
      </c>
      <c r="P79" s="37">
        <v>2</v>
      </c>
      <c r="Q79" s="37">
        <v>6</v>
      </c>
      <c r="R79" s="37">
        <v>0</v>
      </c>
      <c r="S79" s="37">
        <v>0</v>
      </c>
      <c r="T79" s="37">
        <v>100</v>
      </c>
      <c r="U79" s="37">
        <v>66.67</v>
      </c>
      <c r="V79" s="37">
        <v>11.11</v>
      </c>
      <c r="W79" s="37">
        <v>22.22</v>
      </c>
      <c r="X79" s="37">
        <v>77.78</v>
      </c>
      <c r="Y79" s="37">
        <v>11.11</v>
      </c>
      <c r="Z79" s="37">
        <v>11.11</v>
      </c>
      <c r="AA79" s="37">
        <v>0</v>
      </c>
      <c r="AB79" s="37">
        <v>66.67</v>
      </c>
      <c r="AC79" s="24">
        <f>(+R79*$R$8)+(S79*$S$8)-(T79*$T$8)+(U79*$U$8)+(V79*$V$8)-(W79*$W$8)-(X79*$X$8)-(Y79*$Y$8)+(Z79*$Z$8)</f>
        <v>-34.443999999999988</v>
      </c>
      <c r="AD79" s="25">
        <f>(-R79*$R$8)+(S79*$S$8)+(T79*$T$8)-(U79*$U$8)-(V79*$V$8)+(W79*$W$8)+(X79*$X$8)+(Y79*$Y$8)-(Z79*$Z$8)</f>
        <v>34.443999999999988</v>
      </c>
      <c r="AE79" s="40" t="str">
        <f>IF(G79&gt;H79,"Win","Loss")</f>
        <v>Loss</v>
      </c>
      <c r="AF79" s="40" t="str">
        <f>IF(G79=H79,"Win","Loss")</f>
        <v>Win</v>
      </c>
      <c r="AG79" s="40" t="str">
        <f>IF(G79&lt;H79,"Win","Loss")</f>
        <v>Loss</v>
      </c>
      <c r="AH79" s="40">
        <f>IF(AE79="Win",(I79*$B$2)-$B$2,-$B$2)</f>
        <v>-50</v>
      </c>
      <c r="AI79" s="40">
        <f>IF(AF79="Win",(J79*$B$2)-$B$2,-$B$2)</f>
        <v>154.99999999999997</v>
      </c>
      <c r="AJ79" s="40">
        <f>IF(AG79="Win",(K79*$B$2)-$B$2,-$B$2)</f>
        <v>-50</v>
      </c>
    </row>
    <row r="80" spans="1:36" x14ac:dyDescent="0.2">
      <c r="A80" s="36">
        <v>43590</v>
      </c>
      <c r="B80" s="37" t="s">
        <v>228</v>
      </c>
      <c r="C80" s="37" t="s">
        <v>233</v>
      </c>
      <c r="D80" s="37" t="s">
        <v>234</v>
      </c>
      <c r="E80" s="37" t="s">
        <v>235</v>
      </c>
      <c r="F80" s="37" t="s">
        <v>236</v>
      </c>
      <c r="G80" s="37">
        <v>3</v>
      </c>
      <c r="H80" s="37">
        <v>2</v>
      </c>
      <c r="I80" s="37">
        <v>1.37</v>
      </c>
      <c r="J80" s="37">
        <v>4.68</v>
      </c>
      <c r="K80" s="37">
        <v>6.59</v>
      </c>
      <c r="L80" s="37">
        <v>-5.22</v>
      </c>
      <c r="M80" s="37">
        <v>14</v>
      </c>
      <c r="N80" s="37">
        <v>5</v>
      </c>
      <c r="O80" s="37">
        <v>0</v>
      </c>
      <c r="P80" s="37">
        <v>6</v>
      </c>
      <c r="Q80" s="37">
        <v>3</v>
      </c>
      <c r="R80" s="37">
        <v>0</v>
      </c>
      <c r="S80" s="37">
        <v>0</v>
      </c>
      <c r="T80" s="37">
        <v>0</v>
      </c>
      <c r="U80" s="37">
        <v>42.86</v>
      </c>
      <c r="V80" s="37">
        <v>14.29</v>
      </c>
      <c r="W80" s="37">
        <v>42.86</v>
      </c>
      <c r="X80" s="37">
        <v>20</v>
      </c>
      <c r="Y80" s="37">
        <v>20</v>
      </c>
      <c r="Z80" s="37">
        <v>60</v>
      </c>
      <c r="AA80" s="37">
        <v>50</v>
      </c>
      <c r="AB80" s="37">
        <v>33.33</v>
      </c>
      <c r="AC80" s="24">
        <f>(+R80*$R$8)+(S80*$S$8)-(T80*$T$8)+(U80*$U$8)+(V80*$V$8)-(W80*$W$8)-(X80*$X$8)-(Y80*$Y$8)+(Z80*$Z$8)</f>
        <v>7.4290000000000003</v>
      </c>
      <c r="AD80" s="25">
        <f>(-R80*$R$8)+(S80*$S$8)+(T80*$T$8)-(U80*$U$8)-(V80*$V$8)+(W80*$W$8)+(X80*$X$8)+(Y80*$Y$8)-(Z80*$Z$8)</f>
        <v>-7.4290000000000003</v>
      </c>
      <c r="AE80" s="40" t="str">
        <f>IF(G80&gt;H80,"Win","Loss")</f>
        <v>Win</v>
      </c>
      <c r="AF80" s="40" t="str">
        <f>IF(G80=H80,"Win","Loss")</f>
        <v>Loss</v>
      </c>
      <c r="AG80" s="40" t="str">
        <f>IF(G80&lt;H80,"Win","Loss")</f>
        <v>Loss</v>
      </c>
      <c r="AH80" s="40">
        <f>IF(AE80="Win",(I80*$B$2)-$B$2,-$B$2)</f>
        <v>18.5</v>
      </c>
      <c r="AI80" s="40">
        <f>IF(AF80="Win",(J80*$B$2)-$B$2,-$B$2)</f>
        <v>-50</v>
      </c>
      <c r="AJ80" s="40">
        <f>IF(AG80="Win",(K80*$B$2)-$B$2,-$B$2)</f>
        <v>-50</v>
      </c>
    </row>
    <row r="81" spans="1:36" x14ac:dyDescent="0.2">
      <c r="A81" s="36">
        <v>43590</v>
      </c>
      <c r="B81" s="37" t="s">
        <v>228</v>
      </c>
      <c r="C81" s="37" t="s">
        <v>233</v>
      </c>
      <c r="D81" s="37" t="s">
        <v>237</v>
      </c>
      <c r="E81" s="37" t="s">
        <v>238</v>
      </c>
      <c r="F81" s="37" t="s">
        <v>239</v>
      </c>
      <c r="G81" s="37">
        <v>2</v>
      </c>
      <c r="H81" s="37">
        <v>2</v>
      </c>
      <c r="I81" s="37">
        <v>2.61</v>
      </c>
      <c r="J81" s="37">
        <v>3.48</v>
      </c>
      <c r="K81" s="37">
        <v>2.33</v>
      </c>
      <c r="L81" s="37">
        <v>0.28000000000000003</v>
      </c>
      <c r="M81" s="37">
        <v>5</v>
      </c>
      <c r="N81" s="37">
        <v>6</v>
      </c>
      <c r="O81" s="37">
        <v>0</v>
      </c>
      <c r="P81" s="37">
        <v>1</v>
      </c>
      <c r="Q81" s="37">
        <v>3</v>
      </c>
      <c r="R81" s="37">
        <v>0</v>
      </c>
      <c r="S81" s="37">
        <v>0</v>
      </c>
      <c r="T81" s="37">
        <v>0</v>
      </c>
      <c r="U81" s="37">
        <v>60</v>
      </c>
      <c r="V81" s="37">
        <v>20</v>
      </c>
      <c r="W81" s="37">
        <v>20</v>
      </c>
      <c r="X81" s="37">
        <v>66.67</v>
      </c>
      <c r="Y81" s="37">
        <v>16.670000000000002</v>
      </c>
      <c r="Z81" s="37">
        <v>16.670000000000002</v>
      </c>
      <c r="AA81" s="37">
        <v>100</v>
      </c>
      <c r="AB81" s="37">
        <v>33.33</v>
      </c>
      <c r="AC81" s="24">
        <f>(+R81*$R$8)+(S81*$S$8)-(T81*$T$8)+(U81*$U$8)+(V81*$V$8)-(W81*$W$8)-(X81*$X$8)-(Y81*$Y$8)+(Z81*$Z$8)</f>
        <v>-1.6670000000000007</v>
      </c>
      <c r="AD81" s="25">
        <f>(-R81*$R$8)+(S81*$S$8)+(T81*$T$8)-(U81*$U$8)-(V81*$V$8)+(W81*$W$8)+(X81*$X$8)+(Y81*$Y$8)-(Z81*$Z$8)</f>
        <v>1.6670000000000007</v>
      </c>
      <c r="AE81" s="40" t="str">
        <f>IF(G81&gt;H81,"Win","Loss")</f>
        <v>Loss</v>
      </c>
      <c r="AF81" s="40" t="str">
        <f>IF(G81=H81,"Win","Loss")</f>
        <v>Win</v>
      </c>
      <c r="AG81" s="40" t="str">
        <f>IF(G81&lt;H81,"Win","Loss")</f>
        <v>Loss</v>
      </c>
      <c r="AH81" s="40">
        <f>IF(AE81="Win",(I81*$B$2)-$B$2,-$B$2)</f>
        <v>-50</v>
      </c>
      <c r="AI81" s="40">
        <f>IF(AF81="Win",(J81*$B$2)-$B$2,-$B$2)</f>
        <v>124</v>
      </c>
      <c r="AJ81" s="40">
        <f>IF(AG81="Win",(K81*$B$2)-$B$2,-$B$2)</f>
        <v>-50</v>
      </c>
    </row>
    <row r="82" spans="1:36" x14ac:dyDescent="0.2">
      <c r="A82" s="36">
        <v>43590</v>
      </c>
      <c r="B82" s="37" t="s">
        <v>228</v>
      </c>
      <c r="C82" s="37" t="s">
        <v>240</v>
      </c>
      <c r="D82" s="37" t="s">
        <v>241</v>
      </c>
      <c r="E82" s="37" t="s">
        <v>242</v>
      </c>
      <c r="F82" s="37" t="s">
        <v>243</v>
      </c>
      <c r="G82" s="37">
        <v>3</v>
      </c>
      <c r="H82" s="37">
        <v>0</v>
      </c>
      <c r="I82" s="37">
        <v>1.38</v>
      </c>
      <c r="J82" s="37">
        <v>5.01</v>
      </c>
      <c r="K82" s="37">
        <v>5.71</v>
      </c>
      <c r="L82" s="37">
        <v>-4.33</v>
      </c>
      <c r="M82" s="37">
        <v>18</v>
      </c>
      <c r="N82" s="37">
        <v>19</v>
      </c>
      <c r="O82" s="37">
        <v>2</v>
      </c>
      <c r="P82" s="37">
        <v>9</v>
      </c>
      <c r="Q82" s="37">
        <v>10</v>
      </c>
      <c r="R82" s="37">
        <v>50</v>
      </c>
      <c r="S82" s="37">
        <v>50</v>
      </c>
      <c r="T82" s="37">
        <v>0</v>
      </c>
      <c r="U82" s="37">
        <v>27.78</v>
      </c>
      <c r="V82" s="37">
        <v>22.22</v>
      </c>
      <c r="W82" s="37">
        <v>50</v>
      </c>
      <c r="X82" s="37">
        <v>15.79</v>
      </c>
      <c r="Y82" s="37">
        <v>15.79</v>
      </c>
      <c r="Z82" s="37">
        <v>68.42</v>
      </c>
      <c r="AA82" s="37">
        <v>55.56</v>
      </c>
      <c r="AB82" s="37">
        <v>20</v>
      </c>
      <c r="AC82" s="24">
        <f>(+R82*$R$8)+(S82*$S$8)-(T82*$T$8)+(U82*$U$8)+(V82*$V$8)-(W82*$W$8)-(X82*$X$8)-(Y82*$Y$8)+(Z82*$Z$8)</f>
        <v>26.725000000000001</v>
      </c>
      <c r="AD82" s="25">
        <f>(-R82*$R$8)+(S82*$S$8)+(T82*$T$8)-(U82*$U$8)-(V82*$V$8)+(W82*$W$8)+(X82*$X$8)+(Y82*$Y$8)-(Z82*$Z$8)</f>
        <v>-16.725000000000005</v>
      </c>
      <c r="AE82" s="40" t="str">
        <f>IF(G82&gt;H82,"Win","Loss")</f>
        <v>Win</v>
      </c>
      <c r="AF82" s="40" t="str">
        <f>IF(G82=H82,"Win","Loss")</f>
        <v>Loss</v>
      </c>
      <c r="AG82" s="40" t="str">
        <f>IF(G82&lt;H82,"Win","Loss")</f>
        <v>Loss</v>
      </c>
      <c r="AH82" s="40">
        <f>IF(AE82="Win",(I82*$B$2)-$B$2,-$B$2)</f>
        <v>19</v>
      </c>
      <c r="AI82" s="40">
        <f>IF(AF82="Win",(J82*$B$2)-$B$2,-$B$2)</f>
        <v>-50</v>
      </c>
      <c r="AJ82" s="40">
        <f>IF(AG82="Win",(K82*$B$2)-$B$2,-$B$2)</f>
        <v>-50</v>
      </c>
    </row>
    <row r="83" spans="1:36" x14ac:dyDescent="0.2">
      <c r="A83" s="36">
        <v>43590</v>
      </c>
      <c r="B83" s="37" t="s">
        <v>228</v>
      </c>
      <c r="C83" s="37" t="s">
        <v>240</v>
      </c>
      <c r="D83" s="37" t="s">
        <v>244</v>
      </c>
      <c r="E83" s="37" t="s">
        <v>245</v>
      </c>
      <c r="F83" s="37" t="s">
        <v>246</v>
      </c>
      <c r="G83" s="37">
        <v>2</v>
      </c>
      <c r="H83" s="37">
        <v>3</v>
      </c>
      <c r="I83" s="37">
        <v>2.0299999999999998</v>
      </c>
      <c r="J83" s="37">
        <v>4</v>
      </c>
      <c r="K83" s="37">
        <v>2.8</v>
      </c>
      <c r="L83" s="37">
        <v>-0.77</v>
      </c>
      <c r="M83" s="37">
        <v>23</v>
      </c>
      <c r="N83" s="37">
        <v>19</v>
      </c>
      <c r="O83" s="37">
        <v>2</v>
      </c>
      <c r="P83" s="37">
        <v>12</v>
      </c>
      <c r="Q83" s="37">
        <v>10</v>
      </c>
      <c r="R83" s="37">
        <v>50</v>
      </c>
      <c r="S83" s="37">
        <v>50</v>
      </c>
      <c r="T83" s="37">
        <v>0</v>
      </c>
      <c r="U83" s="37">
        <v>65.22</v>
      </c>
      <c r="V83" s="37">
        <v>8.6999999999999993</v>
      </c>
      <c r="W83" s="37">
        <v>26.09</v>
      </c>
      <c r="X83" s="37">
        <v>42.11</v>
      </c>
      <c r="Y83" s="37">
        <v>15.79</v>
      </c>
      <c r="Z83" s="37">
        <v>42.11</v>
      </c>
      <c r="AA83" s="37">
        <v>58.33</v>
      </c>
      <c r="AB83" s="37">
        <v>20</v>
      </c>
      <c r="AC83" s="24">
        <f>(+R83*$R$8)+(S83*$S$8)-(T83*$T$8)+(U83*$U$8)+(V83*$V$8)-(W83*$W$8)-(X83*$X$8)-(Y83*$Y$8)+(Z83*$Z$8)</f>
        <v>27.116999999999994</v>
      </c>
      <c r="AD83" s="25">
        <f>(-R83*$R$8)+(S83*$S$8)+(T83*$T$8)-(U83*$U$8)-(V83*$V$8)+(W83*$W$8)+(X83*$X$8)+(Y83*$Y$8)-(Z83*$Z$8)</f>
        <v>-17.117000000000001</v>
      </c>
      <c r="AE83" s="40" t="str">
        <f>IF(G83&gt;H83,"Win","Loss")</f>
        <v>Loss</v>
      </c>
      <c r="AF83" s="40" t="str">
        <f>IF(G83=H83,"Win","Loss")</f>
        <v>Loss</v>
      </c>
      <c r="AG83" s="40" t="str">
        <f>IF(G83&lt;H83,"Win","Loss")</f>
        <v>Win</v>
      </c>
      <c r="AH83" s="40">
        <f>IF(AE83="Win",(I83*$B$2)-$B$2,-$B$2)</f>
        <v>-50</v>
      </c>
      <c r="AI83" s="40">
        <f>IF(AF83="Win",(J83*$B$2)-$B$2,-$B$2)</f>
        <v>-50</v>
      </c>
      <c r="AJ83" s="40">
        <f>IF(AG83="Win",(K83*$B$2)-$B$2,-$B$2)</f>
        <v>90</v>
      </c>
    </row>
    <row r="84" spans="1:36" x14ac:dyDescent="0.2">
      <c r="A84" s="36">
        <v>43590</v>
      </c>
      <c r="B84" s="37" t="s">
        <v>228</v>
      </c>
      <c r="C84" s="37" t="s">
        <v>240</v>
      </c>
      <c r="D84" s="37" t="s">
        <v>247</v>
      </c>
      <c r="E84" s="37" t="s">
        <v>248</v>
      </c>
      <c r="F84" s="37" t="s">
        <v>249</v>
      </c>
      <c r="G84" s="37">
        <v>1</v>
      </c>
      <c r="H84" s="37">
        <v>2</v>
      </c>
      <c r="I84" s="37">
        <v>5.44</v>
      </c>
      <c r="J84" s="37">
        <v>4.9000000000000004</v>
      </c>
      <c r="K84" s="37">
        <v>1.4</v>
      </c>
      <c r="L84" s="37">
        <v>4.04</v>
      </c>
      <c r="M84" s="37">
        <v>19</v>
      </c>
      <c r="N84" s="37">
        <v>18</v>
      </c>
      <c r="O84" s="37">
        <v>2</v>
      </c>
      <c r="P84" s="37">
        <v>8</v>
      </c>
      <c r="Q84" s="37">
        <v>8</v>
      </c>
      <c r="R84" s="37">
        <v>0</v>
      </c>
      <c r="S84" s="37">
        <v>0</v>
      </c>
      <c r="T84" s="37">
        <v>100</v>
      </c>
      <c r="U84" s="37">
        <v>42.11</v>
      </c>
      <c r="V84" s="37">
        <v>10.53</v>
      </c>
      <c r="W84" s="37">
        <v>47.37</v>
      </c>
      <c r="X84" s="37">
        <v>66.67</v>
      </c>
      <c r="Y84" s="37">
        <v>0</v>
      </c>
      <c r="Z84" s="37">
        <v>33.33</v>
      </c>
      <c r="AA84" s="37">
        <v>62.5</v>
      </c>
      <c r="AB84" s="37">
        <v>62.5</v>
      </c>
      <c r="AC84" s="24">
        <f>(+R84*$R$8)+(S84*$S$8)-(T84*$T$8)+(U84*$U$8)+(V84*$V$8)-(W84*$W$8)-(X84*$X$8)-(Y84*$Y$8)+(Z84*$Z$8)</f>
        <v>-36.667000000000002</v>
      </c>
      <c r="AD84" s="25">
        <f>(-R84*$R$8)+(S84*$S$8)+(T84*$T$8)-(U84*$U$8)-(V84*$V$8)+(W84*$W$8)+(X84*$X$8)+(Y84*$Y$8)-(Z84*$Z$8)</f>
        <v>36.667000000000002</v>
      </c>
      <c r="AE84" s="40" t="str">
        <f>IF(G84&gt;H84,"Win","Loss")</f>
        <v>Loss</v>
      </c>
      <c r="AF84" s="40" t="str">
        <f>IF(G84=H84,"Win","Loss")</f>
        <v>Loss</v>
      </c>
      <c r="AG84" s="40" t="str">
        <f>IF(G84&lt;H84,"Win","Loss")</f>
        <v>Win</v>
      </c>
      <c r="AH84" s="40">
        <f>IF(AE84="Win",(I84*$B$2)-$B$2,-$B$2)</f>
        <v>-50</v>
      </c>
      <c r="AI84" s="40">
        <f>IF(AF84="Win",(J84*$B$2)-$B$2,-$B$2)</f>
        <v>-50</v>
      </c>
      <c r="AJ84" s="40">
        <f>IF(AG84="Win",(K84*$B$2)-$B$2,-$B$2)</f>
        <v>20</v>
      </c>
    </row>
    <row r="85" spans="1:36" x14ac:dyDescent="0.2">
      <c r="A85" s="36">
        <v>43590</v>
      </c>
      <c r="B85" s="37" t="s">
        <v>228</v>
      </c>
      <c r="C85" s="37" t="s">
        <v>250</v>
      </c>
      <c r="D85" s="37" t="s">
        <v>251</v>
      </c>
      <c r="E85" s="37" t="s">
        <v>252</v>
      </c>
      <c r="F85" s="37" t="s">
        <v>253</v>
      </c>
      <c r="G85" s="37">
        <v>4</v>
      </c>
      <c r="H85" s="37">
        <v>0</v>
      </c>
      <c r="I85" s="37">
        <v>2.0499999999999998</v>
      </c>
      <c r="J85" s="37">
        <v>3.46</v>
      </c>
      <c r="K85" s="37">
        <v>3.14</v>
      </c>
      <c r="L85" s="37">
        <v>-1.0900000000000001</v>
      </c>
      <c r="M85" s="37">
        <v>8</v>
      </c>
      <c r="N85" s="37">
        <v>8</v>
      </c>
      <c r="O85" s="37">
        <v>0</v>
      </c>
      <c r="P85" s="37">
        <v>2</v>
      </c>
      <c r="Q85" s="37">
        <v>4</v>
      </c>
      <c r="R85" s="37">
        <v>0</v>
      </c>
      <c r="S85" s="37">
        <v>0</v>
      </c>
      <c r="T85" s="37">
        <v>0</v>
      </c>
      <c r="U85" s="37">
        <v>62.5</v>
      </c>
      <c r="V85" s="37">
        <v>37.5</v>
      </c>
      <c r="W85" s="37">
        <v>0</v>
      </c>
      <c r="X85" s="37">
        <v>37.5</v>
      </c>
      <c r="Y85" s="37">
        <v>25</v>
      </c>
      <c r="Z85" s="37">
        <v>37.5</v>
      </c>
      <c r="AA85" s="37">
        <v>50</v>
      </c>
      <c r="AB85" s="37">
        <v>25</v>
      </c>
      <c r="AC85" s="24">
        <f>(+R85*$R$8)+(S85*$S$8)-(T85*$T$8)+(U85*$U$8)+(V85*$V$8)-(W85*$W$8)-(X85*$X$8)-(Y85*$Y$8)+(Z85*$Z$8)</f>
        <v>13.75</v>
      </c>
      <c r="AD85" s="25">
        <f>(-R85*$R$8)+(S85*$S$8)+(T85*$T$8)-(U85*$U$8)-(V85*$V$8)+(W85*$W$8)+(X85*$X$8)+(Y85*$Y$8)-(Z85*$Z$8)</f>
        <v>-13.75</v>
      </c>
      <c r="AE85" s="40" t="str">
        <f>IF(G85&gt;H85,"Win","Loss")</f>
        <v>Win</v>
      </c>
      <c r="AF85" s="40" t="str">
        <f>IF(G85=H85,"Win","Loss")</f>
        <v>Loss</v>
      </c>
      <c r="AG85" s="40" t="str">
        <f>IF(G85&lt;H85,"Win","Loss")</f>
        <v>Loss</v>
      </c>
      <c r="AH85" s="40">
        <f>IF(AE85="Win",(I85*$B$2)-$B$2,-$B$2)</f>
        <v>52.499999999999986</v>
      </c>
      <c r="AI85" s="40">
        <f>IF(AF85="Win",(J85*$B$2)-$B$2,-$B$2)</f>
        <v>-50</v>
      </c>
      <c r="AJ85" s="40">
        <f>IF(AG85="Win",(K85*$B$2)-$B$2,-$B$2)</f>
        <v>-50</v>
      </c>
    </row>
    <row r="86" spans="1:36" x14ac:dyDescent="0.2">
      <c r="A86" s="36">
        <v>43590</v>
      </c>
      <c r="B86" s="37" t="s">
        <v>254</v>
      </c>
      <c r="C86" s="37" t="s">
        <v>255</v>
      </c>
      <c r="D86" s="37" t="s">
        <v>256</v>
      </c>
      <c r="E86" s="37" t="s">
        <v>257</v>
      </c>
      <c r="F86" s="37" t="s">
        <v>258</v>
      </c>
      <c r="G86" s="37">
        <v>1</v>
      </c>
      <c r="H86" s="37">
        <v>3</v>
      </c>
      <c r="I86" s="37">
        <v>2.0299999999999998</v>
      </c>
      <c r="J86" s="37">
        <v>3.16</v>
      </c>
      <c r="K86" s="37">
        <v>3.68</v>
      </c>
      <c r="L86" s="37">
        <v>-1.65</v>
      </c>
      <c r="M86" s="37">
        <v>16</v>
      </c>
      <c r="N86" s="37">
        <v>12</v>
      </c>
      <c r="O86" s="37">
        <v>0</v>
      </c>
      <c r="P86" s="37">
        <v>7</v>
      </c>
      <c r="Q86" s="37">
        <v>5</v>
      </c>
      <c r="R86" s="37">
        <v>0</v>
      </c>
      <c r="S86" s="37">
        <v>0</v>
      </c>
      <c r="T86" s="37">
        <v>0</v>
      </c>
      <c r="U86" s="37">
        <v>43.75</v>
      </c>
      <c r="V86" s="37">
        <v>18.75</v>
      </c>
      <c r="W86" s="37">
        <v>37.5</v>
      </c>
      <c r="X86" s="37">
        <v>33.33</v>
      </c>
      <c r="Y86" s="37">
        <v>33.33</v>
      </c>
      <c r="Z86" s="37">
        <v>33.33</v>
      </c>
      <c r="AA86" s="37">
        <v>57.14</v>
      </c>
      <c r="AB86" s="37">
        <v>40</v>
      </c>
      <c r="AC86" s="24">
        <f>(+R86*$R$8)+(S86*$S$8)-(T86*$T$8)+(U86*$U$8)+(V86*$V$8)-(W86*$W$8)-(X86*$X$8)-(Y86*$Y$8)+(Z86*$Z$8)</f>
        <v>-0.20800000000000018</v>
      </c>
      <c r="AD86" s="25">
        <f>(-R86*$R$8)+(S86*$S$8)+(T86*$T$8)-(U86*$U$8)-(V86*$V$8)+(W86*$W$8)+(X86*$X$8)+(Y86*$Y$8)-(Z86*$Z$8)</f>
        <v>0.20800000000000018</v>
      </c>
      <c r="AE86" s="40" t="str">
        <f>IF(G86&gt;H86,"Win","Loss")</f>
        <v>Loss</v>
      </c>
      <c r="AF86" s="40" t="str">
        <f>IF(G86=H86,"Win","Loss")</f>
        <v>Loss</v>
      </c>
      <c r="AG86" s="40" t="str">
        <f>IF(G86&lt;H86,"Win","Loss")</f>
        <v>Win</v>
      </c>
      <c r="AH86" s="40">
        <f>IF(AE86="Win",(I86*$B$2)-$B$2,-$B$2)</f>
        <v>-50</v>
      </c>
      <c r="AI86" s="40">
        <f>IF(AF86="Win",(J86*$B$2)-$B$2,-$B$2)</f>
        <v>-50</v>
      </c>
      <c r="AJ86" s="40">
        <f>IF(AG86="Win",(K86*$B$2)-$B$2,-$B$2)</f>
        <v>134</v>
      </c>
    </row>
    <row r="87" spans="1:36" x14ac:dyDescent="0.2">
      <c r="A87" s="36">
        <v>43590</v>
      </c>
      <c r="B87" s="37" t="s">
        <v>254</v>
      </c>
      <c r="C87" s="37" t="s">
        <v>255</v>
      </c>
      <c r="D87" s="37" t="s">
        <v>259</v>
      </c>
      <c r="E87" s="37" t="s">
        <v>260</v>
      </c>
      <c r="F87" s="37" t="s">
        <v>261</v>
      </c>
      <c r="G87" s="37">
        <v>1</v>
      </c>
      <c r="H87" s="37">
        <v>2</v>
      </c>
      <c r="I87" s="37">
        <v>1.78</v>
      </c>
      <c r="J87" s="37">
        <v>3.4</v>
      </c>
      <c r="K87" s="37">
        <v>4.4400000000000004</v>
      </c>
      <c r="L87" s="37">
        <v>-2.66</v>
      </c>
      <c r="M87" s="37">
        <v>15</v>
      </c>
      <c r="N87" s="37">
        <v>13</v>
      </c>
      <c r="O87" s="37">
        <v>0</v>
      </c>
      <c r="P87" s="37">
        <v>6</v>
      </c>
      <c r="Q87" s="37">
        <v>6</v>
      </c>
      <c r="R87" s="37">
        <v>0</v>
      </c>
      <c r="S87" s="37">
        <v>0</v>
      </c>
      <c r="T87" s="37">
        <v>0</v>
      </c>
      <c r="U87" s="37">
        <v>53.33</v>
      </c>
      <c r="V87" s="37">
        <v>33.33</v>
      </c>
      <c r="W87" s="37">
        <v>13.33</v>
      </c>
      <c r="X87" s="37">
        <v>23.08</v>
      </c>
      <c r="Y87" s="37">
        <v>38.46</v>
      </c>
      <c r="Z87" s="37">
        <v>38.46</v>
      </c>
      <c r="AA87" s="37">
        <v>66.67</v>
      </c>
      <c r="AB87" s="37">
        <v>16.670000000000002</v>
      </c>
      <c r="AC87" s="24">
        <f>(+R87*$R$8)+(S87*$S$8)-(T87*$T$8)+(U87*$U$8)+(V87*$V$8)-(W87*$W$8)-(X87*$X$8)-(Y87*$Y$8)+(Z87*$Z$8)</f>
        <v>10.563000000000001</v>
      </c>
      <c r="AD87" s="25">
        <f>(-R87*$R$8)+(S87*$S$8)+(T87*$T$8)-(U87*$U$8)-(V87*$V$8)+(W87*$W$8)+(X87*$X$8)+(Y87*$Y$8)-(Z87*$Z$8)</f>
        <v>-10.563000000000001</v>
      </c>
      <c r="AE87" s="40" t="str">
        <f>IF(G87&gt;H87,"Win","Loss")</f>
        <v>Loss</v>
      </c>
      <c r="AF87" s="40" t="str">
        <f>IF(G87=H87,"Win","Loss")</f>
        <v>Loss</v>
      </c>
      <c r="AG87" s="40" t="str">
        <f>IF(G87&lt;H87,"Win","Loss")</f>
        <v>Win</v>
      </c>
      <c r="AH87" s="40">
        <f>IF(AE87="Win",(I87*$B$2)-$B$2,-$B$2)</f>
        <v>-50</v>
      </c>
      <c r="AI87" s="40">
        <f>IF(AF87="Win",(J87*$B$2)-$B$2,-$B$2)</f>
        <v>-50</v>
      </c>
      <c r="AJ87" s="40">
        <f>IF(AG87="Win",(K87*$B$2)-$B$2,-$B$2)</f>
        <v>172.00000000000003</v>
      </c>
    </row>
    <row r="88" spans="1:36" x14ac:dyDescent="0.2">
      <c r="A88" s="36">
        <v>43590</v>
      </c>
      <c r="B88" s="37" t="s">
        <v>254</v>
      </c>
      <c r="C88" s="37" t="s">
        <v>255</v>
      </c>
      <c r="D88" s="37" t="s">
        <v>262</v>
      </c>
      <c r="E88" s="37" t="s">
        <v>263</v>
      </c>
      <c r="F88" s="37" t="s">
        <v>264</v>
      </c>
      <c r="G88" s="37">
        <v>3</v>
      </c>
      <c r="H88" s="37">
        <v>2</v>
      </c>
      <c r="I88" s="37">
        <v>1.69</v>
      </c>
      <c r="J88" s="37">
        <v>3.35</v>
      </c>
      <c r="K88" s="37">
        <v>5.24</v>
      </c>
      <c r="L88" s="37">
        <v>-3.55</v>
      </c>
      <c r="M88" s="37">
        <v>13</v>
      </c>
      <c r="N88" s="37">
        <v>12</v>
      </c>
      <c r="O88" s="37">
        <v>1</v>
      </c>
      <c r="P88" s="37">
        <v>6</v>
      </c>
      <c r="Q88" s="37">
        <v>6</v>
      </c>
      <c r="R88" s="37">
        <v>100</v>
      </c>
      <c r="S88" s="37">
        <v>0</v>
      </c>
      <c r="T88" s="37">
        <v>0</v>
      </c>
      <c r="U88" s="37">
        <v>30.77</v>
      </c>
      <c r="V88" s="37">
        <v>30.77</v>
      </c>
      <c r="W88" s="37">
        <v>38.46</v>
      </c>
      <c r="X88" s="37">
        <v>16.670000000000002</v>
      </c>
      <c r="Y88" s="37">
        <v>33.33</v>
      </c>
      <c r="Z88" s="37">
        <v>50</v>
      </c>
      <c r="AA88" s="37">
        <v>50</v>
      </c>
      <c r="AB88" s="37">
        <v>33.33</v>
      </c>
      <c r="AC88" s="24">
        <f>(+R88*$R$8)+(S88*$S$8)-(T88*$T$8)+(U88*$U$8)+(V88*$V$8)-(W88*$W$8)-(X88*$X$8)-(Y88*$Y$8)+(Z88*$Z$8)</f>
        <v>34.871999999999993</v>
      </c>
      <c r="AD88" s="25">
        <f>(-R88*$R$8)+(S88*$S$8)+(T88*$T$8)-(U88*$U$8)-(V88*$V$8)+(W88*$W$8)+(X88*$X$8)+(Y88*$Y$8)-(Z88*$Z$8)</f>
        <v>-34.871999999999993</v>
      </c>
      <c r="AE88" s="40" t="str">
        <f>IF(G88&gt;H88,"Win","Loss")</f>
        <v>Win</v>
      </c>
      <c r="AF88" s="40" t="str">
        <f>IF(G88=H88,"Win","Loss")</f>
        <v>Loss</v>
      </c>
      <c r="AG88" s="40" t="str">
        <f>IF(G88&lt;H88,"Win","Loss")</f>
        <v>Loss</v>
      </c>
      <c r="AH88" s="40">
        <f>IF(AE88="Win",(I88*$B$2)-$B$2,-$B$2)</f>
        <v>34.5</v>
      </c>
      <c r="AI88" s="40">
        <f>IF(AF88="Win",(J88*$B$2)-$B$2,-$B$2)</f>
        <v>-50</v>
      </c>
      <c r="AJ88" s="40">
        <f>IF(AG88="Win",(K88*$B$2)-$B$2,-$B$2)</f>
        <v>-50</v>
      </c>
    </row>
    <row r="89" spans="1:36" x14ac:dyDescent="0.2">
      <c r="A89" s="36">
        <v>43590</v>
      </c>
      <c r="B89" s="37" t="s">
        <v>228</v>
      </c>
      <c r="C89" s="37" t="s">
        <v>265</v>
      </c>
      <c r="D89" s="37" t="s">
        <v>266</v>
      </c>
      <c r="E89" s="37" t="s">
        <v>267</v>
      </c>
      <c r="F89" s="37" t="s">
        <v>268</v>
      </c>
      <c r="G89" s="37">
        <v>1</v>
      </c>
      <c r="H89" s="37">
        <v>0</v>
      </c>
      <c r="I89" s="37">
        <v>1.18</v>
      </c>
      <c r="J89" s="37">
        <v>6.65</v>
      </c>
      <c r="K89" s="37">
        <v>10.77</v>
      </c>
      <c r="L89" s="37">
        <v>-9.59</v>
      </c>
      <c r="M89" s="37">
        <v>12</v>
      </c>
      <c r="N89" s="37">
        <v>12</v>
      </c>
      <c r="O89" s="37">
        <v>0</v>
      </c>
      <c r="P89" s="37">
        <v>6</v>
      </c>
      <c r="Q89" s="37">
        <v>4</v>
      </c>
      <c r="R89" s="37">
        <v>0</v>
      </c>
      <c r="S89" s="37">
        <v>0</v>
      </c>
      <c r="T89" s="37">
        <v>0</v>
      </c>
      <c r="U89" s="37">
        <v>41.67</v>
      </c>
      <c r="V89" s="37">
        <v>16.670000000000002</v>
      </c>
      <c r="W89" s="37">
        <v>41.67</v>
      </c>
      <c r="X89" s="37">
        <v>8.33</v>
      </c>
      <c r="Y89" s="37">
        <v>8.33</v>
      </c>
      <c r="Z89" s="37">
        <v>83.33</v>
      </c>
      <c r="AA89" s="37">
        <v>50</v>
      </c>
      <c r="AB89" s="37">
        <v>0</v>
      </c>
      <c r="AC89" s="24">
        <f>(+R89*$R$8)+(S89*$S$8)-(T89*$T$8)+(U89*$U$8)+(V89*$V$8)-(W89*$W$8)-(X89*$X$8)-(Y89*$Y$8)+(Z89*$Z$8)</f>
        <v>15.834</v>
      </c>
      <c r="AD89" s="25">
        <f>(-R89*$R$8)+(S89*$S$8)+(T89*$T$8)-(U89*$U$8)-(V89*$V$8)+(W89*$W$8)+(X89*$X$8)+(Y89*$Y$8)-(Z89*$Z$8)</f>
        <v>-15.834</v>
      </c>
      <c r="AE89" s="40" t="str">
        <f>IF(G89&gt;H89,"Win","Loss")</f>
        <v>Win</v>
      </c>
      <c r="AF89" s="40" t="str">
        <f>IF(G89=H89,"Win","Loss")</f>
        <v>Loss</v>
      </c>
      <c r="AG89" s="40" t="str">
        <f>IF(G89&lt;H89,"Win","Loss")</f>
        <v>Loss</v>
      </c>
      <c r="AH89" s="40">
        <f>IF(AE89="Win",(I89*$B$2)-$B$2,-$B$2)</f>
        <v>9</v>
      </c>
      <c r="AI89" s="40">
        <f>IF(AF89="Win",(J89*$B$2)-$B$2,-$B$2)</f>
        <v>-50</v>
      </c>
      <c r="AJ89" s="40">
        <f>IF(AG89="Win",(K89*$B$2)-$B$2,-$B$2)</f>
        <v>-50</v>
      </c>
    </row>
    <row r="90" spans="1:36" x14ac:dyDescent="0.2">
      <c r="A90" s="36">
        <v>43590</v>
      </c>
      <c r="B90" s="37" t="s">
        <v>228</v>
      </c>
      <c r="C90" s="37" t="s">
        <v>269</v>
      </c>
      <c r="D90" s="37" t="s">
        <v>270</v>
      </c>
      <c r="E90" s="37" t="s">
        <v>271</v>
      </c>
      <c r="F90" s="37" t="s">
        <v>272</v>
      </c>
      <c r="G90" s="37">
        <v>0</v>
      </c>
      <c r="H90" s="37">
        <v>2</v>
      </c>
      <c r="I90" s="37">
        <v>2.2000000000000002</v>
      </c>
      <c r="J90" s="37">
        <v>3.43</v>
      </c>
      <c r="K90" s="37">
        <v>2.87</v>
      </c>
      <c r="L90" s="37">
        <v>-0.67</v>
      </c>
      <c r="M90" s="37">
        <v>10</v>
      </c>
      <c r="N90" s="37">
        <v>10</v>
      </c>
      <c r="O90" s="37">
        <v>0</v>
      </c>
      <c r="P90" s="37">
        <v>3</v>
      </c>
      <c r="Q90" s="37">
        <v>7</v>
      </c>
      <c r="R90" s="37">
        <v>0</v>
      </c>
      <c r="S90" s="37">
        <v>0</v>
      </c>
      <c r="T90" s="37">
        <v>0</v>
      </c>
      <c r="U90" s="37">
        <v>30</v>
      </c>
      <c r="V90" s="37">
        <v>20</v>
      </c>
      <c r="W90" s="37">
        <v>50</v>
      </c>
      <c r="X90" s="37">
        <v>10</v>
      </c>
      <c r="Y90" s="37">
        <v>20</v>
      </c>
      <c r="Z90" s="37">
        <v>70</v>
      </c>
      <c r="AA90" s="37">
        <v>33.33</v>
      </c>
      <c r="AB90" s="37">
        <v>0</v>
      </c>
      <c r="AC90" s="24">
        <f>(+R90*$R$8)+(S90*$S$8)-(T90*$T$8)+(U90*$U$8)+(V90*$V$8)-(W90*$W$8)-(X90*$X$8)-(Y90*$Y$8)+(Z90*$Z$8)</f>
        <v>8</v>
      </c>
      <c r="AD90" s="25">
        <f>(-R90*$R$8)+(S90*$S$8)+(T90*$T$8)-(U90*$U$8)-(V90*$V$8)+(W90*$W$8)+(X90*$X$8)+(Y90*$Y$8)-(Z90*$Z$8)</f>
        <v>-8</v>
      </c>
      <c r="AE90" s="40" t="str">
        <f>IF(G90&gt;H90,"Win","Loss")</f>
        <v>Loss</v>
      </c>
      <c r="AF90" s="40" t="str">
        <f>IF(G90=H90,"Win","Loss")</f>
        <v>Loss</v>
      </c>
      <c r="AG90" s="40" t="str">
        <f>IF(G90&lt;H90,"Win","Loss")</f>
        <v>Win</v>
      </c>
      <c r="AH90" s="40">
        <f>IF(AE90="Win",(I90*$B$2)-$B$2,-$B$2)</f>
        <v>-50</v>
      </c>
      <c r="AI90" s="40">
        <f>IF(AF90="Win",(J90*$B$2)-$B$2,-$B$2)</f>
        <v>-50</v>
      </c>
      <c r="AJ90" s="40">
        <f>IF(AG90="Win",(K90*$B$2)-$B$2,-$B$2)</f>
        <v>93.5</v>
      </c>
    </row>
    <row r="91" spans="1:36" x14ac:dyDescent="0.2">
      <c r="A91" s="36">
        <v>43590</v>
      </c>
      <c r="B91" s="37" t="s">
        <v>254</v>
      </c>
      <c r="C91" s="37" t="s">
        <v>255</v>
      </c>
      <c r="D91" s="37" t="s">
        <v>273</v>
      </c>
      <c r="E91" s="37" t="s">
        <v>274</v>
      </c>
      <c r="F91" s="37" t="s">
        <v>275</v>
      </c>
      <c r="G91" s="37">
        <v>2</v>
      </c>
      <c r="H91" s="37">
        <v>1</v>
      </c>
      <c r="I91" s="37">
        <v>2.59</v>
      </c>
      <c r="J91" s="37">
        <v>3</v>
      </c>
      <c r="K91" s="37">
        <v>2.77</v>
      </c>
      <c r="L91" s="37">
        <v>-0.18</v>
      </c>
      <c r="M91" s="37">
        <v>14</v>
      </c>
      <c r="N91" s="37">
        <v>20</v>
      </c>
      <c r="O91" s="37">
        <v>0</v>
      </c>
      <c r="P91" s="37">
        <v>7</v>
      </c>
      <c r="Q91" s="37">
        <v>10</v>
      </c>
      <c r="R91" s="37">
        <v>0</v>
      </c>
      <c r="S91" s="37">
        <v>0</v>
      </c>
      <c r="T91" s="37">
        <v>0</v>
      </c>
      <c r="U91" s="37">
        <v>28.57</v>
      </c>
      <c r="V91" s="37">
        <v>35.71</v>
      </c>
      <c r="W91" s="37">
        <v>35.71</v>
      </c>
      <c r="X91" s="37">
        <v>30</v>
      </c>
      <c r="Y91" s="37">
        <v>30</v>
      </c>
      <c r="Z91" s="37">
        <v>40</v>
      </c>
      <c r="AA91" s="37">
        <v>42.86</v>
      </c>
      <c r="AB91" s="37">
        <v>30</v>
      </c>
      <c r="AC91" s="24">
        <f>(+R91*$R$8)+(S91*$S$8)-(T91*$T$8)+(U91*$U$8)+(V91*$V$8)-(W91*$W$8)-(X91*$X$8)-(Y91*$Y$8)+(Z91*$Z$8)</f>
        <v>1.1429999999999998</v>
      </c>
      <c r="AD91" s="25">
        <f>(-R91*$R$8)+(S91*$S$8)+(T91*$T$8)-(U91*$U$8)-(V91*$V$8)+(W91*$W$8)+(X91*$X$8)+(Y91*$Y$8)-(Z91*$Z$8)</f>
        <v>-1.1429999999999998</v>
      </c>
      <c r="AE91" s="40" t="str">
        <f>IF(G91&gt;H91,"Win","Loss")</f>
        <v>Win</v>
      </c>
      <c r="AF91" s="40" t="str">
        <f>IF(G91=H91,"Win","Loss")</f>
        <v>Loss</v>
      </c>
      <c r="AG91" s="40" t="str">
        <f>IF(G91&lt;H91,"Win","Loss")</f>
        <v>Loss</v>
      </c>
      <c r="AH91" s="40">
        <f>IF(AE91="Win",(I91*$B$2)-$B$2,-$B$2)</f>
        <v>79.5</v>
      </c>
      <c r="AI91" s="40">
        <f>IF(AF91="Win",(J91*$B$2)-$B$2,-$B$2)</f>
        <v>-50</v>
      </c>
      <c r="AJ91" s="40">
        <f>IF(AG91="Win",(K91*$B$2)-$B$2,-$B$2)</f>
        <v>-50</v>
      </c>
    </row>
    <row r="92" spans="1:36" x14ac:dyDescent="0.2">
      <c r="A92" s="36">
        <v>43590</v>
      </c>
      <c r="B92" s="37" t="s">
        <v>254</v>
      </c>
      <c r="C92" s="37" t="s">
        <v>255</v>
      </c>
      <c r="D92" s="37" t="s">
        <v>276</v>
      </c>
      <c r="E92" s="37" t="s">
        <v>277</v>
      </c>
      <c r="F92" s="37" t="s">
        <v>278</v>
      </c>
      <c r="G92" s="37">
        <v>0</v>
      </c>
      <c r="H92" s="37">
        <v>2</v>
      </c>
      <c r="I92" s="37">
        <v>3.04</v>
      </c>
      <c r="J92" s="37">
        <v>2.8</v>
      </c>
      <c r="K92" s="37">
        <v>2.52</v>
      </c>
      <c r="L92" s="37">
        <v>0.52</v>
      </c>
      <c r="M92" s="37">
        <v>13</v>
      </c>
      <c r="N92" s="37">
        <v>13</v>
      </c>
      <c r="O92" s="37">
        <v>0</v>
      </c>
      <c r="P92" s="37">
        <v>5</v>
      </c>
      <c r="Q92" s="37">
        <v>7</v>
      </c>
      <c r="R92" s="37">
        <v>0</v>
      </c>
      <c r="S92" s="37">
        <v>0</v>
      </c>
      <c r="T92" s="37">
        <v>0</v>
      </c>
      <c r="U92" s="37">
        <v>38.46</v>
      </c>
      <c r="V92" s="37">
        <v>15.38</v>
      </c>
      <c r="W92" s="37">
        <v>46.15</v>
      </c>
      <c r="X92" s="37">
        <v>53.85</v>
      </c>
      <c r="Y92" s="37">
        <v>38.46</v>
      </c>
      <c r="Z92" s="37">
        <v>7.69</v>
      </c>
      <c r="AA92" s="37">
        <v>40</v>
      </c>
      <c r="AB92" s="37">
        <v>57.14</v>
      </c>
      <c r="AC92" s="24">
        <f>(+R92*$R$8)+(S92*$S$8)-(T92*$T$8)+(U92*$U$8)+(V92*$V$8)-(W92*$W$8)-(X92*$X$8)-(Y92*$Y$8)+(Z92*$Z$8)</f>
        <v>-13.078000000000001</v>
      </c>
      <c r="AD92" s="25">
        <f>(-R92*$R$8)+(S92*$S$8)+(T92*$T$8)-(U92*$U$8)-(V92*$V$8)+(W92*$W$8)+(X92*$X$8)+(Y92*$Y$8)-(Z92*$Z$8)</f>
        <v>13.078000000000001</v>
      </c>
      <c r="AE92" s="40" t="str">
        <f>IF(G92&gt;H92,"Win","Loss")</f>
        <v>Loss</v>
      </c>
      <c r="AF92" s="40" t="str">
        <f>IF(G92=H92,"Win","Loss")</f>
        <v>Loss</v>
      </c>
      <c r="AG92" s="40" t="str">
        <f>IF(G92&lt;H92,"Win","Loss")</f>
        <v>Win</v>
      </c>
      <c r="AH92" s="40">
        <f>IF(AE92="Win",(I92*$B$2)-$B$2,-$B$2)</f>
        <v>-50</v>
      </c>
      <c r="AI92" s="40">
        <f>IF(AF92="Win",(J92*$B$2)-$B$2,-$B$2)</f>
        <v>-50</v>
      </c>
      <c r="AJ92" s="40">
        <f>IF(AG92="Win",(K92*$B$2)-$B$2,-$B$2)</f>
        <v>76</v>
      </c>
    </row>
    <row r="93" spans="1:36" x14ac:dyDescent="0.2">
      <c r="A93" s="36">
        <v>43590</v>
      </c>
      <c r="B93" s="37" t="s">
        <v>1726</v>
      </c>
      <c r="C93" s="37" t="s">
        <v>1727</v>
      </c>
      <c r="D93" s="37" t="s">
        <v>1728</v>
      </c>
      <c r="E93" s="37" t="s">
        <v>1729</v>
      </c>
      <c r="F93" s="37" t="s">
        <v>1730</v>
      </c>
      <c r="G93" s="37">
        <v>2</v>
      </c>
      <c r="H93" s="37">
        <v>0</v>
      </c>
      <c r="I93" s="37">
        <v>1.0900000000000001</v>
      </c>
      <c r="J93" s="37">
        <v>8.32</v>
      </c>
      <c r="K93" s="37">
        <v>15.55</v>
      </c>
      <c r="L93" s="37">
        <v>-14.46</v>
      </c>
      <c r="M93" s="37">
        <v>19</v>
      </c>
      <c r="N93" s="37">
        <v>17</v>
      </c>
      <c r="O93" s="37">
        <v>1</v>
      </c>
      <c r="P93" s="37">
        <v>8</v>
      </c>
      <c r="Q93" s="37">
        <v>6</v>
      </c>
      <c r="R93" s="37">
        <v>100</v>
      </c>
      <c r="S93" s="37">
        <v>0</v>
      </c>
      <c r="T93" s="37">
        <v>0</v>
      </c>
      <c r="U93" s="37">
        <v>63.16</v>
      </c>
      <c r="V93" s="37">
        <v>10.53</v>
      </c>
      <c r="W93" s="37">
        <v>26.32</v>
      </c>
      <c r="X93" s="37">
        <v>17.649999999999999</v>
      </c>
      <c r="Y93" s="37">
        <v>11.76</v>
      </c>
      <c r="Z93" s="37">
        <v>70.59</v>
      </c>
      <c r="AA93" s="37">
        <v>87.5</v>
      </c>
      <c r="AB93" s="37">
        <v>33.33</v>
      </c>
      <c r="AC93" s="24">
        <f>(+R93*$R$8)+(S93*$S$8)-(T93*$T$8)+(U93*$U$8)+(V93*$V$8)-(W93*$W$8)-(X93*$X$8)-(Y93*$Y$8)+(Z93*$Z$8)</f>
        <v>47.832999999999991</v>
      </c>
      <c r="AD93" s="25">
        <f>(-R93*$R$8)+(S93*$S$8)+(T93*$T$8)-(U93*$U$8)-(V93*$V$8)+(W93*$W$8)+(X93*$X$8)+(Y93*$Y$8)-(Z93*$Z$8)</f>
        <v>-47.832999999999991</v>
      </c>
      <c r="AE93" s="40" t="str">
        <f>IF(G93&gt;H93,"Win","Loss")</f>
        <v>Win</v>
      </c>
      <c r="AF93" s="40" t="str">
        <f>IF(G93=H93,"Win","Loss")</f>
        <v>Loss</v>
      </c>
      <c r="AG93" s="40" t="str">
        <f>IF(G93&lt;H93,"Win","Loss")</f>
        <v>Loss</v>
      </c>
      <c r="AH93" s="40">
        <f>IF(AE93="Win",(I93*$B$2)-$B$2,-$B$2)</f>
        <v>4.5000000000000071</v>
      </c>
      <c r="AI93" s="40">
        <f>IF(AF93="Win",(J93*$B$2)-$B$2,-$B$2)</f>
        <v>-50</v>
      </c>
      <c r="AJ93" s="40">
        <f>IF(AG93="Win",(K93*$B$2)-$B$2,-$B$2)</f>
        <v>-50</v>
      </c>
    </row>
    <row r="94" spans="1:36" x14ac:dyDescent="0.2">
      <c r="A94" s="36">
        <v>43590</v>
      </c>
      <c r="B94" s="37" t="s">
        <v>279</v>
      </c>
      <c r="C94" s="37" t="s">
        <v>280</v>
      </c>
      <c r="D94" s="37" t="s">
        <v>284</v>
      </c>
      <c r="E94" s="37" t="s">
        <v>285</v>
      </c>
      <c r="F94" s="37" t="s">
        <v>286</v>
      </c>
      <c r="G94" s="37">
        <v>2</v>
      </c>
      <c r="H94" s="37">
        <v>2</v>
      </c>
      <c r="I94" s="37">
        <v>2.44</v>
      </c>
      <c r="J94" s="37">
        <v>3.2</v>
      </c>
      <c r="K94" s="37">
        <v>2.7</v>
      </c>
      <c r="L94" s="37">
        <v>-0.26</v>
      </c>
      <c r="M94" s="37">
        <v>10</v>
      </c>
      <c r="N94" s="37">
        <v>11</v>
      </c>
      <c r="O94" s="37">
        <v>1</v>
      </c>
      <c r="P94" s="37">
        <v>6</v>
      </c>
      <c r="Q94" s="37">
        <v>10</v>
      </c>
      <c r="R94" s="37">
        <v>100</v>
      </c>
      <c r="S94" s="37">
        <v>0</v>
      </c>
      <c r="T94" s="37">
        <v>0</v>
      </c>
      <c r="U94" s="37">
        <v>30</v>
      </c>
      <c r="V94" s="37">
        <v>20</v>
      </c>
      <c r="W94" s="37">
        <v>50</v>
      </c>
      <c r="X94" s="37">
        <v>54.55</v>
      </c>
      <c r="Y94" s="37">
        <v>18.18</v>
      </c>
      <c r="Z94" s="37">
        <v>27.27</v>
      </c>
      <c r="AA94" s="37">
        <v>33.33</v>
      </c>
      <c r="AB94" s="37">
        <v>50</v>
      </c>
      <c r="AC94" s="24">
        <f>(+R94*$R$8)+(S94*$S$8)-(T94*$T$8)+(U94*$U$8)+(V94*$V$8)-(W94*$W$8)-(X94*$X$8)-(Y94*$Y$8)+(Z94*$Z$8)</f>
        <v>20.725999999999999</v>
      </c>
      <c r="AD94" s="25">
        <f>(-R94*$R$8)+(S94*$S$8)+(T94*$T$8)-(U94*$U$8)-(V94*$V$8)+(W94*$W$8)+(X94*$X$8)+(Y94*$Y$8)-(Z94*$Z$8)</f>
        <v>-20.725999999999999</v>
      </c>
      <c r="AE94" s="40" t="str">
        <f>IF(G94&gt;H94,"Win","Loss")</f>
        <v>Loss</v>
      </c>
      <c r="AF94" s="40" t="str">
        <f>IF(G94=H94,"Win","Loss")</f>
        <v>Win</v>
      </c>
      <c r="AG94" s="40" t="str">
        <f>IF(G94&lt;H94,"Win","Loss")</f>
        <v>Loss</v>
      </c>
      <c r="AH94" s="40">
        <f>IF(AE94="Win",(I94*$B$2)-$B$2,-$B$2)</f>
        <v>-50</v>
      </c>
      <c r="AI94" s="40">
        <f>IF(AF94="Win",(J94*$B$2)-$B$2,-$B$2)</f>
        <v>110</v>
      </c>
      <c r="AJ94" s="40">
        <f>IF(AG94="Win",(K94*$B$2)-$B$2,-$B$2)</f>
        <v>-50</v>
      </c>
    </row>
    <row r="95" spans="1:36" x14ac:dyDescent="0.2">
      <c r="A95" s="36">
        <v>43590</v>
      </c>
      <c r="B95" s="37" t="s">
        <v>228</v>
      </c>
      <c r="C95" s="37" t="s">
        <v>250</v>
      </c>
      <c r="D95" s="37" t="s">
        <v>287</v>
      </c>
      <c r="E95" s="37" t="s">
        <v>288</v>
      </c>
      <c r="F95" s="37" t="s">
        <v>289</v>
      </c>
      <c r="G95" s="37">
        <v>2</v>
      </c>
      <c r="H95" s="37">
        <v>1</v>
      </c>
      <c r="I95" s="37">
        <v>2.21</v>
      </c>
      <c r="J95" s="37">
        <v>3.31</v>
      </c>
      <c r="K95" s="37">
        <v>2.92</v>
      </c>
      <c r="L95" s="37">
        <v>-0.71</v>
      </c>
      <c r="M95" s="37">
        <v>9</v>
      </c>
      <c r="N95" s="37">
        <v>8</v>
      </c>
      <c r="O95" s="37">
        <v>0</v>
      </c>
      <c r="P95" s="37">
        <v>5</v>
      </c>
      <c r="Q95" s="37">
        <v>4</v>
      </c>
      <c r="R95" s="37">
        <v>0</v>
      </c>
      <c r="S95" s="37">
        <v>0</v>
      </c>
      <c r="T95" s="37">
        <v>0</v>
      </c>
      <c r="U95" s="37">
        <v>44.44</v>
      </c>
      <c r="V95" s="37">
        <v>11.11</v>
      </c>
      <c r="W95" s="37">
        <v>44.44</v>
      </c>
      <c r="X95" s="37">
        <v>37.5</v>
      </c>
      <c r="Y95" s="37">
        <v>50</v>
      </c>
      <c r="Z95" s="37">
        <v>12.5</v>
      </c>
      <c r="AA95" s="37">
        <v>40</v>
      </c>
      <c r="AB95" s="37">
        <v>25</v>
      </c>
      <c r="AC95" s="24">
        <f>(+R95*$R$8)+(S95*$S$8)-(T95*$T$8)+(U95*$U$8)+(V95*$V$8)-(W95*$W$8)-(X95*$X$8)-(Y95*$Y$8)+(Z95*$Z$8)</f>
        <v>-8.8889999999999993</v>
      </c>
      <c r="AD95" s="25">
        <f>(-R95*$R$8)+(S95*$S$8)+(T95*$T$8)-(U95*$U$8)-(V95*$V$8)+(W95*$W$8)+(X95*$X$8)+(Y95*$Y$8)-(Z95*$Z$8)</f>
        <v>8.8889999999999993</v>
      </c>
      <c r="AE95" s="40" t="str">
        <f>IF(G95&gt;H95,"Win","Loss")</f>
        <v>Win</v>
      </c>
      <c r="AF95" s="40" t="str">
        <f>IF(G95=H95,"Win","Loss")</f>
        <v>Loss</v>
      </c>
      <c r="AG95" s="40" t="str">
        <f>IF(G95&lt;H95,"Win","Loss")</f>
        <v>Loss</v>
      </c>
      <c r="AH95" s="40">
        <f>IF(AE95="Win",(I95*$B$2)-$B$2,-$B$2)</f>
        <v>60.5</v>
      </c>
      <c r="AI95" s="40">
        <f>IF(AF95="Win",(J95*$B$2)-$B$2,-$B$2)</f>
        <v>-50</v>
      </c>
      <c r="AJ95" s="40">
        <f>IF(AG95="Win",(K95*$B$2)-$B$2,-$B$2)</f>
        <v>-50</v>
      </c>
    </row>
    <row r="96" spans="1:36" x14ac:dyDescent="0.2">
      <c r="A96" s="36">
        <v>43590</v>
      </c>
      <c r="B96" s="37" t="s">
        <v>290</v>
      </c>
      <c r="C96" s="37" t="s">
        <v>291</v>
      </c>
      <c r="D96" s="37" t="s">
        <v>292</v>
      </c>
      <c r="E96" s="37" t="s">
        <v>293</v>
      </c>
      <c r="F96" s="37" t="s">
        <v>294</v>
      </c>
      <c r="G96" s="37">
        <v>3</v>
      </c>
      <c r="H96" s="37">
        <v>4</v>
      </c>
      <c r="I96" s="37">
        <v>3.56</v>
      </c>
      <c r="J96" s="37">
        <v>3.82</v>
      </c>
      <c r="K96" s="37">
        <v>1.8</v>
      </c>
      <c r="L96" s="37">
        <v>1.76</v>
      </c>
      <c r="M96" s="37">
        <v>18</v>
      </c>
      <c r="N96" s="37">
        <v>18</v>
      </c>
      <c r="O96" s="37">
        <v>1</v>
      </c>
      <c r="P96" s="37">
        <v>9</v>
      </c>
      <c r="Q96" s="37">
        <v>9</v>
      </c>
      <c r="R96" s="37">
        <v>0</v>
      </c>
      <c r="S96" s="37">
        <v>0</v>
      </c>
      <c r="T96" s="37">
        <v>100</v>
      </c>
      <c r="U96" s="37">
        <v>22.22</v>
      </c>
      <c r="V96" s="37">
        <v>33.33</v>
      </c>
      <c r="W96" s="37">
        <v>44.44</v>
      </c>
      <c r="X96" s="37">
        <v>38.89</v>
      </c>
      <c r="Y96" s="37">
        <v>38.89</v>
      </c>
      <c r="Z96" s="37">
        <v>22.22</v>
      </c>
      <c r="AA96" s="37">
        <v>22.22</v>
      </c>
      <c r="AB96" s="37">
        <v>22.22</v>
      </c>
      <c r="AC96" s="24">
        <f>(+R96*$R$8)+(S96*$S$8)-(T96*$T$8)+(U96*$U$8)+(V96*$V$8)-(W96*$W$8)-(X96*$X$8)-(Y96*$Y$8)+(Z96*$Z$8)</f>
        <v>-38.333999999999996</v>
      </c>
      <c r="AD96" s="25">
        <f>(-R96*$R$8)+(S96*$S$8)+(T96*$T$8)-(U96*$U$8)-(V96*$V$8)+(W96*$W$8)+(X96*$X$8)+(Y96*$Y$8)-(Z96*$Z$8)</f>
        <v>38.333999999999996</v>
      </c>
      <c r="AE96" s="40" t="str">
        <f>IF(G96&gt;H96,"Win","Loss")</f>
        <v>Loss</v>
      </c>
      <c r="AF96" s="40" t="str">
        <f>IF(G96=H96,"Win","Loss")</f>
        <v>Loss</v>
      </c>
      <c r="AG96" s="40" t="str">
        <f>IF(G96&lt;H96,"Win","Loss")</f>
        <v>Win</v>
      </c>
      <c r="AH96" s="40">
        <f>IF(AE96="Win",(I96*$B$2)-$B$2,-$B$2)</f>
        <v>-50</v>
      </c>
      <c r="AI96" s="40">
        <f>IF(AF96="Win",(J96*$B$2)-$B$2,-$B$2)</f>
        <v>-50</v>
      </c>
      <c r="AJ96" s="40">
        <f>IF(AG96="Win",(K96*$B$2)-$B$2,-$B$2)</f>
        <v>40</v>
      </c>
    </row>
    <row r="97" spans="1:36" x14ac:dyDescent="0.2">
      <c r="A97" s="36">
        <v>43590</v>
      </c>
      <c r="B97" s="37" t="s">
        <v>228</v>
      </c>
      <c r="C97" s="37" t="s">
        <v>250</v>
      </c>
      <c r="D97" s="37" t="s">
        <v>295</v>
      </c>
      <c r="E97" s="37" t="s">
        <v>296</v>
      </c>
      <c r="F97" s="37" t="s">
        <v>297</v>
      </c>
      <c r="G97" s="37">
        <v>2</v>
      </c>
      <c r="H97" s="37">
        <v>0</v>
      </c>
      <c r="I97" s="37">
        <v>1.82</v>
      </c>
      <c r="J97" s="37">
        <v>3.64</v>
      </c>
      <c r="K97" s="37">
        <v>3.67</v>
      </c>
      <c r="L97" s="37">
        <v>-1.85</v>
      </c>
      <c r="M97" s="37">
        <v>8</v>
      </c>
      <c r="N97" s="37">
        <v>9</v>
      </c>
      <c r="O97" s="37">
        <v>0</v>
      </c>
      <c r="P97" s="37">
        <v>4</v>
      </c>
      <c r="Q97" s="37">
        <v>5</v>
      </c>
      <c r="R97" s="37">
        <v>0</v>
      </c>
      <c r="S97" s="37">
        <v>0</v>
      </c>
      <c r="T97" s="37">
        <v>0</v>
      </c>
      <c r="U97" s="37">
        <v>50</v>
      </c>
      <c r="V97" s="37">
        <v>25</v>
      </c>
      <c r="W97" s="37">
        <v>25</v>
      </c>
      <c r="X97" s="37">
        <v>22.22</v>
      </c>
      <c r="Y97" s="37">
        <v>11.11</v>
      </c>
      <c r="Z97" s="37">
        <v>66.67</v>
      </c>
      <c r="AA97" s="37">
        <v>25</v>
      </c>
      <c r="AB97" s="37">
        <v>40</v>
      </c>
      <c r="AC97" s="24">
        <f>(+R97*$R$8)+(S97*$S$8)-(T97*$T$8)+(U97*$U$8)+(V97*$V$8)-(W97*$W$8)-(X97*$X$8)-(Y97*$Y$8)+(Z97*$Z$8)</f>
        <v>15.279000000000002</v>
      </c>
      <c r="AD97" s="25">
        <f>(-R97*$R$8)+(S97*$S$8)+(T97*$T$8)-(U97*$U$8)-(V97*$V$8)+(W97*$W$8)+(X97*$X$8)+(Y97*$Y$8)-(Z97*$Z$8)</f>
        <v>-15.279000000000002</v>
      </c>
      <c r="AE97" s="40" t="str">
        <f>IF(G97&gt;H97,"Win","Loss")</f>
        <v>Win</v>
      </c>
      <c r="AF97" s="40" t="str">
        <f>IF(G97=H97,"Win","Loss")</f>
        <v>Loss</v>
      </c>
      <c r="AG97" s="40" t="str">
        <f>IF(G97&lt;H97,"Win","Loss")</f>
        <v>Loss</v>
      </c>
      <c r="AH97" s="40">
        <f>IF(AE97="Win",(I97*$B$2)-$B$2,-$B$2)</f>
        <v>41</v>
      </c>
      <c r="AI97" s="40">
        <f>IF(AF97="Win",(J97*$B$2)-$B$2,-$B$2)</f>
        <v>-50</v>
      </c>
      <c r="AJ97" s="40">
        <f>IF(AG97="Win",(K97*$B$2)-$B$2,-$B$2)</f>
        <v>-50</v>
      </c>
    </row>
    <row r="98" spans="1:36" x14ac:dyDescent="0.2">
      <c r="A98" s="36">
        <v>43590</v>
      </c>
      <c r="B98" s="37" t="s">
        <v>228</v>
      </c>
      <c r="C98" s="37" t="s">
        <v>298</v>
      </c>
      <c r="D98" s="37" t="s">
        <v>299</v>
      </c>
      <c r="E98" s="37" t="s">
        <v>300</v>
      </c>
      <c r="F98" s="37" t="s">
        <v>301</v>
      </c>
      <c r="G98" s="37">
        <v>4</v>
      </c>
      <c r="H98" s="37">
        <v>2</v>
      </c>
      <c r="I98" s="37">
        <v>1.46</v>
      </c>
      <c r="J98" s="37">
        <v>4.67</v>
      </c>
      <c r="K98" s="37">
        <v>4.97</v>
      </c>
      <c r="L98" s="37">
        <v>-3.51</v>
      </c>
      <c r="M98" s="37">
        <v>15</v>
      </c>
      <c r="N98" s="37">
        <v>7</v>
      </c>
      <c r="O98" s="37">
        <v>0</v>
      </c>
      <c r="P98" s="37">
        <v>7</v>
      </c>
      <c r="Q98" s="37">
        <v>5</v>
      </c>
      <c r="R98" s="37">
        <v>0</v>
      </c>
      <c r="S98" s="37">
        <v>0</v>
      </c>
      <c r="T98" s="37">
        <v>0</v>
      </c>
      <c r="U98" s="37">
        <v>46.67</v>
      </c>
      <c r="V98" s="37">
        <v>20</v>
      </c>
      <c r="W98" s="37">
        <v>33.33</v>
      </c>
      <c r="X98" s="37">
        <v>42.86</v>
      </c>
      <c r="Y98" s="37">
        <v>0</v>
      </c>
      <c r="Z98" s="37">
        <v>57.14</v>
      </c>
      <c r="AA98" s="37">
        <v>71.430000000000007</v>
      </c>
      <c r="AB98" s="37">
        <v>20</v>
      </c>
      <c r="AC98" s="24">
        <f>(+R98*$R$8)+(S98*$S$8)-(T98*$T$8)+(U98*$U$8)+(V98*$V$8)-(W98*$W$8)-(X98*$X$8)-(Y98*$Y$8)+(Z98*$Z$8)</f>
        <v>7.5240000000000009</v>
      </c>
      <c r="AD98" s="25">
        <f>(-R98*$R$8)+(S98*$S$8)+(T98*$T$8)-(U98*$U$8)-(V98*$V$8)+(W98*$W$8)+(X98*$X$8)+(Y98*$Y$8)-(Z98*$Z$8)</f>
        <v>-7.5240000000000009</v>
      </c>
      <c r="AE98" s="40" t="str">
        <f>IF(G98&gt;H98,"Win","Loss")</f>
        <v>Win</v>
      </c>
      <c r="AF98" s="40" t="str">
        <f>IF(G98=H98,"Win","Loss")</f>
        <v>Loss</v>
      </c>
      <c r="AG98" s="40" t="str">
        <f>IF(G98&lt;H98,"Win","Loss")</f>
        <v>Loss</v>
      </c>
      <c r="AH98" s="40">
        <f>IF(AE98="Win",(I98*$B$2)-$B$2,-$B$2)</f>
        <v>23</v>
      </c>
      <c r="AI98" s="40">
        <f>IF(AF98="Win",(J98*$B$2)-$B$2,-$B$2)</f>
        <v>-50</v>
      </c>
      <c r="AJ98" s="40">
        <f>IF(AG98="Win",(K98*$B$2)-$B$2,-$B$2)</f>
        <v>-50</v>
      </c>
    </row>
    <row r="99" spans="1:36" x14ac:dyDescent="0.2">
      <c r="A99" s="36">
        <v>43590</v>
      </c>
      <c r="B99" s="37" t="s">
        <v>302</v>
      </c>
      <c r="C99" s="37" t="s">
        <v>303</v>
      </c>
      <c r="D99" s="37" t="s">
        <v>304</v>
      </c>
      <c r="E99" s="37" t="s">
        <v>305</v>
      </c>
      <c r="F99" s="37" t="s">
        <v>306</v>
      </c>
      <c r="G99" s="37">
        <v>1</v>
      </c>
      <c r="H99" s="37">
        <v>0</v>
      </c>
      <c r="I99" s="37">
        <v>1.46</v>
      </c>
      <c r="J99" s="37">
        <v>4.1500000000000004</v>
      </c>
      <c r="K99" s="37">
        <v>5.62</v>
      </c>
      <c r="L99" s="37">
        <v>-4.16</v>
      </c>
      <c r="M99" s="37">
        <v>8</v>
      </c>
      <c r="N99" s="37">
        <v>7</v>
      </c>
      <c r="O99" s="37">
        <v>0</v>
      </c>
      <c r="P99" s="37">
        <v>4</v>
      </c>
      <c r="Q99" s="37">
        <v>4</v>
      </c>
      <c r="R99" s="37">
        <v>0</v>
      </c>
      <c r="S99" s="37">
        <v>0</v>
      </c>
      <c r="T99" s="37">
        <v>0</v>
      </c>
      <c r="U99" s="37">
        <v>75</v>
      </c>
      <c r="V99" s="37">
        <v>12.5</v>
      </c>
      <c r="W99" s="37">
        <v>12.5</v>
      </c>
      <c r="X99" s="37">
        <v>28.57</v>
      </c>
      <c r="Y99" s="37">
        <v>28.57</v>
      </c>
      <c r="Z99" s="37">
        <v>42.86</v>
      </c>
      <c r="AA99" s="37">
        <v>100</v>
      </c>
      <c r="AB99" s="37">
        <v>0</v>
      </c>
      <c r="AC99" s="24">
        <f>(+R99*$R$8)+(S99*$S$8)-(T99*$T$8)+(U99*$U$8)+(V99*$V$8)-(W99*$W$8)-(X99*$X$8)-(Y99*$Y$8)+(Z99*$Z$8)</f>
        <v>13.751000000000001</v>
      </c>
      <c r="AD99" s="25">
        <f>(-R99*$R$8)+(S99*$S$8)+(T99*$T$8)-(U99*$U$8)-(V99*$V$8)+(W99*$W$8)+(X99*$X$8)+(Y99*$Y$8)-(Z99*$Z$8)</f>
        <v>-13.751000000000001</v>
      </c>
      <c r="AE99" s="40" t="str">
        <f>IF(G99&gt;H99,"Win","Loss")</f>
        <v>Win</v>
      </c>
      <c r="AF99" s="40" t="str">
        <f>IF(G99=H99,"Win","Loss")</f>
        <v>Loss</v>
      </c>
      <c r="AG99" s="40" t="str">
        <f>IF(G99&lt;H99,"Win","Loss")</f>
        <v>Loss</v>
      </c>
      <c r="AH99" s="40">
        <f>IF(AE99="Win",(I99*$B$2)-$B$2,-$B$2)</f>
        <v>23</v>
      </c>
      <c r="AI99" s="40">
        <f>IF(AF99="Win",(J99*$B$2)-$B$2,-$B$2)</f>
        <v>-50</v>
      </c>
      <c r="AJ99" s="40">
        <f>IF(AG99="Win",(K99*$B$2)-$B$2,-$B$2)</f>
        <v>-50</v>
      </c>
    </row>
    <row r="100" spans="1:36" x14ac:dyDescent="0.2">
      <c r="A100" s="36">
        <v>43590</v>
      </c>
      <c r="B100" s="37" t="s">
        <v>254</v>
      </c>
      <c r="C100" s="37" t="s">
        <v>255</v>
      </c>
      <c r="D100" s="37" t="s">
        <v>307</v>
      </c>
      <c r="E100" s="37" t="s">
        <v>308</v>
      </c>
      <c r="F100" s="37" t="s">
        <v>309</v>
      </c>
      <c r="G100" s="37">
        <v>1</v>
      </c>
      <c r="H100" s="37">
        <v>0</v>
      </c>
      <c r="I100" s="37">
        <v>2.2599999999999998</v>
      </c>
      <c r="J100" s="37">
        <v>2.87</v>
      </c>
      <c r="K100" s="37">
        <v>3.45</v>
      </c>
      <c r="L100" s="37">
        <v>-1.19</v>
      </c>
      <c r="M100" s="37">
        <v>16</v>
      </c>
      <c r="N100" s="37">
        <v>12</v>
      </c>
      <c r="O100" s="37">
        <v>0</v>
      </c>
      <c r="P100" s="37">
        <v>6</v>
      </c>
      <c r="Q100" s="37">
        <v>4</v>
      </c>
      <c r="R100" s="37">
        <v>0</v>
      </c>
      <c r="S100" s="37">
        <v>0</v>
      </c>
      <c r="T100" s="37">
        <v>0</v>
      </c>
      <c r="U100" s="37">
        <v>62.5</v>
      </c>
      <c r="V100" s="37">
        <v>18.75</v>
      </c>
      <c r="W100" s="37">
        <v>18.75</v>
      </c>
      <c r="X100" s="37">
        <v>33.33</v>
      </c>
      <c r="Y100" s="37">
        <v>33.33</v>
      </c>
      <c r="Z100" s="37">
        <v>33.33</v>
      </c>
      <c r="AA100" s="37">
        <v>66.67</v>
      </c>
      <c r="AB100" s="37">
        <v>25</v>
      </c>
      <c r="AC100" s="24">
        <f>(+R100*$R$8)+(S100*$S$8)-(T100*$T$8)+(U100*$U$8)+(V100*$V$8)-(W100*$W$8)-(X100*$X$8)-(Y100*$Y$8)+(Z100*$Z$8)</f>
        <v>7.2919999999999998</v>
      </c>
      <c r="AD100" s="25">
        <f>(-R100*$R$8)+(S100*$S$8)+(T100*$T$8)-(U100*$U$8)-(V100*$V$8)+(W100*$W$8)+(X100*$X$8)+(Y100*$Y$8)-(Z100*$Z$8)</f>
        <v>-7.2919999999999998</v>
      </c>
      <c r="AE100" s="40" t="str">
        <f>IF(G100&gt;H100,"Win","Loss")</f>
        <v>Win</v>
      </c>
      <c r="AF100" s="40" t="str">
        <f>IF(G100=H100,"Win","Loss")</f>
        <v>Loss</v>
      </c>
      <c r="AG100" s="40" t="str">
        <f>IF(G100&lt;H100,"Win","Loss")</f>
        <v>Loss</v>
      </c>
      <c r="AH100" s="40">
        <f>IF(AE100="Win",(I100*$B$2)-$B$2,-$B$2)</f>
        <v>62.999999999999986</v>
      </c>
      <c r="AI100" s="40">
        <f>IF(AF100="Win",(J100*$B$2)-$B$2,-$B$2)</f>
        <v>-50</v>
      </c>
      <c r="AJ100" s="40">
        <f>IF(AG100="Win",(K100*$B$2)-$B$2,-$B$2)</f>
        <v>-50</v>
      </c>
    </row>
    <row r="101" spans="1:36" x14ac:dyDescent="0.2">
      <c r="A101" s="36">
        <v>43590</v>
      </c>
      <c r="B101" s="37" t="s">
        <v>279</v>
      </c>
      <c r="C101" s="37" t="s">
        <v>310</v>
      </c>
      <c r="D101" s="37" t="s">
        <v>311</v>
      </c>
      <c r="E101" s="37" t="s">
        <v>312</v>
      </c>
      <c r="F101" s="37" t="s">
        <v>313</v>
      </c>
      <c r="G101" s="37">
        <v>1</v>
      </c>
      <c r="H101" s="37">
        <v>1</v>
      </c>
      <c r="I101" s="37">
        <v>2.61</v>
      </c>
      <c r="J101" s="37">
        <v>3.17</v>
      </c>
      <c r="K101" s="37">
        <v>2.64</v>
      </c>
      <c r="L101" s="37">
        <v>-0.03</v>
      </c>
      <c r="M101" s="37">
        <v>12</v>
      </c>
      <c r="N101" s="37">
        <v>11</v>
      </c>
      <c r="O101" s="37">
        <v>0</v>
      </c>
      <c r="P101" s="37">
        <v>5</v>
      </c>
      <c r="Q101" s="37">
        <v>6</v>
      </c>
      <c r="R101" s="37">
        <v>0</v>
      </c>
      <c r="S101" s="37">
        <v>0</v>
      </c>
      <c r="T101" s="37">
        <v>0</v>
      </c>
      <c r="U101" s="37">
        <v>33.33</v>
      </c>
      <c r="V101" s="37">
        <v>25</v>
      </c>
      <c r="W101" s="37">
        <v>41.67</v>
      </c>
      <c r="X101" s="37">
        <v>45.45</v>
      </c>
      <c r="Y101" s="37">
        <v>18.18</v>
      </c>
      <c r="Z101" s="37">
        <v>36.36</v>
      </c>
      <c r="AA101" s="37">
        <v>40</v>
      </c>
      <c r="AB101" s="37">
        <v>33.33</v>
      </c>
      <c r="AC101" s="24">
        <f>(+R101*$R$8)+(S101*$S$8)-(T101*$T$8)+(U101*$U$8)+(V101*$V$8)-(W101*$W$8)-(X101*$X$8)-(Y101*$Y$8)+(Z101*$Z$8)</f>
        <v>-2.804000000000002</v>
      </c>
      <c r="AD101" s="25">
        <f>(-R101*$R$8)+(S101*$S$8)+(T101*$T$8)-(U101*$U$8)-(V101*$V$8)+(W101*$W$8)+(X101*$X$8)+(Y101*$Y$8)-(Z101*$Z$8)</f>
        <v>2.804000000000002</v>
      </c>
      <c r="AE101" s="40" t="str">
        <f>IF(G101&gt;H101,"Win","Loss")</f>
        <v>Loss</v>
      </c>
      <c r="AF101" s="40" t="str">
        <f>IF(G101=H101,"Win","Loss")</f>
        <v>Win</v>
      </c>
      <c r="AG101" s="40" t="str">
        <f>IF(G101&lt;H101,"Win","Loss")</f>
        <v>Loss</v>
      </c>
      <c r="AH101" s="40">
        <f>IF(AE101="Win",(I101*$B$2)-$B$2,-$B$2)</f>
        <v>-50</v>
      </c>
      <c r="AI101" s="40">
        <f>IF(AF101="Win",(J101*$B$2)-$B$2,-$B$2)</f>
        <v>108.5</v>
      </c>
      <c r="AJ101" s="40">
        <f>IF(AG101="Win",(K101*$B$2)-$B$2,-$B$2)</f>
        <v>-50</v>
      </c>
    </row>
    <row r="102" spans="1:36" x14ac:dyDescent="0.2">
      <c r="A102" s="36">
        <v>43590</v>
      </c>
      <c r="B102" s="37" t="s">
        <v>279</v>
      </c>
      <c r="C102" s="37" t="s">
        <v>310</v>
      </c>
      <c r="D102" s="37" t="s">
        <v>314</v>
      </c>
      <c r="E102" s="37" t="s">
        <v>315</v>
      </c>
      <c r="F102" s="37" t="s">
        <v>316</v>
      </c>
      <c r="G102" s="37">
        <v>1</v>
      </c>
      <c r="H102" s="37">
        <v>0</v>
      </c>
      <c r="I102" s="37">
        <v>1.9</v>
      </c>
      <c r="J102" s="37">
        <v>3.42</v>
      </c>
      <c r="K102" s="37">
        <v>3.89</v>
      </c>
      <c r="L102" s="37">
        <v>-1.99</v>
      </c>
      <c r="M102" s="37">
        <v>15</v>
      </c>
      <c r="N102" s="37">
        <v>15</v>
      </c>
      <c r="O102" s="37">
        <v>0</v>
      </c>
      <c r="P102" s="37">
        <v>9</v>
      </c>
      <c r="Q102" s="37">
        <v>7</v>
      </c>
      <c r="R102" s="37">
        <v>0</v>
      </c>
      <c r="S102" s="37">
        <v>0</v>
      </c>
      <c r="T102" s="37">
        <v>0</v>
      </c>
      <c r="U102" s="37">
        <v>33.33</v>
      </c>
      <c r="V102" s="37">
        <v>13.33</v>
      </c>
      <c r="W102" s="37">
        <v>53.33</v>
      </c>
      <c r="X102" s="37">
        <v>13.33</v>
      </c>
      <c r="Y102" s="37">
        <v>33.33</v>
      </c>
      <c r="Z102" s="37">
        <v>53.33</v>
      </c>
      <c r="AA102" s="37">
        <v>33.33</v>
      </c>
      <c r="AB102" s="37">
        <v>0</v>
      </c>
      <c r="AC102" s="24">
        <f>(+R102*$R$8)+(S102*$S$8)-(T102*$T$8)+(U102*$U$8)+(V102*$V$8)-(W102*$W$8)-(X102*$X$8)-(Y102*$Y$8)+(Z102*$Z$8)</f>
        <v>2</v>
      </c>
      <c r="AD102" s="25">
        <f>(-R102*$R$8)+(S102*$S$8)+(T102*$T$8)-(U102*$U$8)-(V102*$V$8)+(W102*$W$8)+(X102*$X$8)+(Y102*$Y$8)-(Z102*$Z$8)</f>
        <v>-2</v>
      </c>
      <c r="AE102" s="40" t="str">
        <f>IF(G102&gt;H102,"Win","Loss")</f>
        <v>Win</v>
      </c>
      <c r="AF102" s="40" t="str">
        <f>IF(G102=H102,"Win","Loss")</f>
        <v>Loss</v>
      </c>
      <c r="AG102" s="40" t="str">
        <f>IF(G102&lt;H102,"Win","Loss")</f>
        <v>Loss</v>
      </c>
      <c r="AH102" s="40">
        <f>IF(AE102="Win",(I102*$B$2)-$B$2,-$B$2)</f>
        <v>45</v>
      </c>
      <c r="AI102" s="40">
        <f>IF(AF102="Win",(J102*$B$2)-$B$2,-$B$2)</f>
        <v>-50</v>
      </c>
      <c r="AJ102" s="40">
        <f>IF(AG102="Win",(K102*$B$2)-$B$2,-$B$2)</f>
        <v>-50</v>
      </c>
    </row>
    <row r="103" spans="1:36" x14ac:dyDescent="0.2">
      <c r="A103" s="36">
        <v>43590</v>
      </c>
      <c r="B103" s="37" t="s">
        <v>302</v>
      </c>
      <c r="C103" s="37" t="s">
        <v>317</v>
      </c>
      <c r="D103" s="37" t="s">
        <v>318</v>
      </c>
      <c r="E103" s="37" t="s">
        <v>319</v>
      </c>
      <c r="F103" s="37" t="s">
        <v>320</v>
      </c>
      <c r="G103" s="37">
        <v>6</v>
      </c>
      <c r="H103" s="37">
        <v>2</v>
      </c>
      <c r="I103" s="37">
        <v>2.58</v>
      </c>
      <c r="J103" s="37">
        <v>3.37</v>
      </c>
      <c r="K103" s="37">
        <v>2.44</v>
      </c>
      <c r="L103" s="37">
        <v>0.14000000000000001</v>
      </c>
      <c r="M103" s="37">
        <v>8</v>
      </c>
      <c r="N103" s="37">
        <v>9</v>
      </c>
      <c r="O103" s="37">
        <v>0</v>
      </c>
      <c r="P103" s="37">
        <v>3</v>
      </c>
      <c r="Q103" s="37">
        <v>4</v>
      </c>
      <c r="R103" s="37">
        <v>0</v>
      </c>
      <c r="S103" s="37">
        <v>0</v>
      </c>
      <c r="T103" s="37">
        <v>0</v>
      </c>
      <c r="U103" s="37">
        <v>37.5</v>
      </c>
      <c r="V103" s="37">
        <v>12.5</v>
      </c>
      <c r="W103" s="37">
        <v>50</v>
      </c>
      <c r="X103" s="37">
        <v>55.56</v>
      </c>
      <c r="Y103" s="37">
        <v>11.11</v>
      </c>
      <c r="Z103" s="37">
        <v>33.33</v>
      </c>
      <c r="AA103" s="37">
        <v>33.33</v>
      </c>
      <c r="AB103" s="37">
        <v>50</v>
      </c>
      <c r="AC103" s="24">
        <f>(+R103*$R$8)+(S103*$S$8)-(T103*$T$8)+(U103*$U$8)+(V103*$V$8)-(W103*$W$8)-(X103*$X$8)-(Y103*$Y$8)+(Z103*$Z$8)</f>
        <v>-6.8070000000000022</v>
      </c>
      <c r="AD103" s="25">
        <f>(-R103*$R$8)+(S103*$S$8)+(T103*$T$8)-(U103*$U$8)-(V103*$V$8)+(W103*$W$8)+(X103*$X$8)+(Y103*$Y$8)-(Z103*$Z$8)</f>
        <v>6.8070000000000022</v>
      </c>
      <c r="AE103" s="40" t="str">
        <f>IF(G103&gt;H103,"Win","Loss")</f>
        <v>Win</v>
      </c>
      <c r="AF103" s="40" t="str">
        <f>IF(G103=H103,"Win","Loss")</f>
        <v>Loss</v>
      </c>
      <c r="AG103" s="40" t="str">
        <f>IF(G103&lt;H103,"Win","Loss")</f>
        <v>Loss</v>
      </c>
      <c r="AH103" s="40">
        <f>IF(AE103="Win",(I103*$B$2)-$B$2,-$B$2)</f>
        <v>79</v>
      </c>
      <c r="AI103" s="40">
        <f>IF(AF103="Win",(J103*$B$2)-$B$2,-$B$2)</f>
        <v>-50</v>
      </c>
      <c r="AJ103" s="40">
        <f>IF(AG103="Win",(K103*$B$2)-$B$2,-$B$2)</f>
        <v>-50</v>
      </c>
    </row>
    <row r="104" spans="1:36" x14ac:dyDescent="0.2">
      <c r="A104" s="36">
        <v>43590</v>
      </c>
      <c r="B104" s="37" t="s">
        <v>302</v>
      </c>
      <c r="C104" s="37" t="s">
        <v>321</v>
      </c>
      <c r="D104" s="37" t="s">
        <v>322</v>
      </c>
      <c r="E104" s="37" t="s">
        <v>323</v>
      </c>
      <c r="F104" s="37" t="s">
        <v>324</v>
      </c>
      <c r="G104" s="37">
        <v>1</v>
      </c>
      <c r="H104" s="37">
        <v>2</v>
      </c>
      <c r="I104" s="37">
        <v>2.2999999999999998</v>
      </c>
      <c r="J104" s="37">
        <v>3.09</v>
      </c>
      <c r="K104" s="37">
        <v>3.12</v>
      </c>
      <c r="L104" s="37">
        <v>-0.82</v>
      </c>
      <c r="M104" s="37">
        <v>8</v>
      </c>
      <c r="N104" s="37">
        <v>7</v>
      </c>
      <c r="O104" s="37">
        <v>0</v>
      </c>
      <c r="P104" s="37">
        <v>3</v>
      </c>
      <c r="Q104" s="37">
        <v>3</v>
      </c>
      <c r="R104" s="37">
        <v>0</v>
      </c>
      <c r="S104" s="37">
        <v>0</v>
      </c>
      <c r="T104" s="37">
        <v>0</v>
      </c>
      <c r="U104" s="37">
        <v>25</v>
      </c>
      <c r="V104" s="37">
        <v>25</v>
      </c>
      <c r="W104" s="37">
        <v>50</v>
      </c>
      <c r="X104" s="37">
        <v>14.29</v>
      </c>
      <c r="Y104" s="37">
        <v>28.57</v>
      </c>
      <c r="Z104" s="37">
        <v>57.14</v>
      </c>
      <c r="AA104" s="37">
        <v>33.33</v>
      </c>
      <c r="AB104" s="37">
        <v>0</v>
      </c>
      <c r="AC104" s="24">
        <f>(+R104*$R$8)+(S104*$S$8)-(T104*$T$8)+(U104*$U$8)+(V104*$V$8)-(W104*$W$8)-(X104*$X$8)-(Y104*$Y$8)+(Z104*$Z$8)</f>
        <v>3.213000000000001</v>
      </c>
      <c r="AD104" s="25">
        <f>(-R104*$R$8)+(S104*$S$8)+(T104*$T$8)-(U104*$U$8)-(V104*$V$8)+(W104*$W$8)+(X104*$X$8)+(Y104*$Y$8)-(Z104*$Z$8)</f>
        <v>-3.213000000000001</v>
      </c>
      <c r="AE104" s="40" t="str">
        <f>IF(G104&gt;H104,"Win","Loss")</f>
        <v>Loss</v>
      </c>
      <c r="AF104" s="40" t="str">
        <f>IF(G104=H104,"Win","Loss")</f>
        <v>Loss</v>
      </c>
      <c r="AG104" s="40" t="str">
        <f>IF(G104&lt;H104,"Win","Loss")</f>
        <v>Win</v>
      </c>
      <c r="AH104" s="40">
        <f>IF(AE104="Win",(I104*$B$2)-$B$2,-$B$2)</f>
        <v>-50</v>
      </c>
      <c r="AI104" s="40">
        <f>IF(AF104="Win",(J104*$B$2)-$B$2,-$B$2)</f>
        <v>-50</v>
      </c>
      <c r="AJ104" s="40">
        <f>IF(AG104="Win",(K104*$B$2)-$B$2,-$B$2)</f>
        <v>106</v>
      </c>
    </row>
    <row r="105" spans="1:36" x14ac:dyDescent="0.2">
      <c r="A105" s="36">
        <v>43590</v>
      </c>
      <c r="B105" s="37" t="s">
        <v>228</v>
      </c>
      <c r="C105" s="37" t="s">
        <v>325</v>
      </c>
      <c r="D105" s="37" t="s">
        <v>326</v>
      </c>
      <c r="E105" s="37" t="s">
        <v>327</v>
      </c>
      <c r="F105" s="37" t="s">
        <v>328</v>
      </c>
      <c r="G105" s="37">
        <v>1</v>
      </c>
      <c r="H105" s="37">
        <v>6</v>
      </c>
      <c r="I105" s="37">
        <v>6.02</v>
      </c>
      <c r="J105" s="37">
        <v>4.74</v>
      </c>
      <c r="K105" s="37">
        <v>1.39</v>
      </c>
      <c r="L105" s="37">
        <v>4.63</v>
      </c>
      <c r="M105" s="37">
        <v>4</v>
      </c>
      <c r="N105" s="37">
        <v>8</v>
      </c>
      <c r="O105" s="37">
        <v>0</v>
      </c>
      <c r="P105" s="37">
        <v>1</v>
      </c>
      <c r="Q105" s="37">
        <v>2</v>
      </c>
      <c r="R105" s="37">
        <v>0</v>
      </c>
      <c r="S105" s="37">
        <v>0</v>
      </c>
      <c r="T105" s="37">
        <v>0</v>
      </c>
      <c r="U105" s="37">
        <v>25</v>
      </c>
      <c r="V105" s="37">
        <v>0</v>
      </c>
      <c r="W105" s="37">
        <v>75</v>
      </c>
      <c r="X105" s="37">
        <v>75</v>
      </c>
      <c r="Y105" s="37">
        <v>0</v>
      </c>
      <c r="Z105" s="37">
        <v>25</v>
      </c>
      <c r="AA105" s="37">
        <v>0</v>
      </c>
      <c r="AB105" s="37">
        <v>50</v>
      </c>
      <c r="AC105" s="24">
        <f>(+R105*$R$8)+(S105*$S$8)-(T105*$T$8)+(U105*$U$8)+(V105*$V$8)-(W105*$W$8)-(X105*$X$8)-(Y105*$Y$8)+(Z105*$Z$8)</f>
        <v>-20</v>
      </c>
      <c r="AD105" s="25">
        <f>(-R105*$R$8)+(S105*$S$8)+(T105*$T$8)-(U105*$U$8)-(V105*$V$8)+(W105*$W$8)+(X105*$X$8)+(Y105*$Y$8)-(Z105*$Z$8)</f>
        <v>20</v>
      </c>
      <c r="AE105" s="40" t="str">
        <f>IF(G105&gt;H105,"Win","Loss")</f>
        <v>Loss</v>
      </c>
      <c r="AF105" s="40" t="str">
        <f>IF(G105=H105,"Win","Loss")</f>
        <v>Loss</v>
      </c>
      <c r="AG105" s="40" t="str">
        <f>IF(G105&lt;H105,"Win","Loss")</f>
        <v>Win</v>
      </c>
      <c r="AH105" s="40">
        <f>IF(AE105="Win",(I105*$B$2)-$B$2,-$B$2)</f>
        <v>-50</v>
      </c>
      <c r="AI105" s="40">
        <f>IF(AF105="Win",(J105*$B$2)-$B$2,-$B$2)</f>
        <v>-50</v>
      </c>
      <c r="AJ105" s="40">
        <f>IF(AG105="Win",(K105*$B$2)-$B$2,-$B$2)</f>
        <v>19.5</v>
      </c>
    </row>
    <row r="106" spans="1:36" x14ac:dyDescent="0.2">
      <c r="A106" s="36">
        <v>43590</v>
      </c>
      <c r="B106" s="37" t="s">
        <v>329</v>
      </c>
      <c r="C106" s="37" t="s">
        <v>330</v>
      </c>
      <c r="D106" s="37" t="s">
        <v>331</v>
      </c>
      <c r="E106" s="37" t="s">
        <v>332</v>
      </c>
      <c r="F106" s="37" t="s">
        <v>333</v>
      </c>
      <c r="G106" s="37">
        <v>0</v>
      </c>
      <c r="H106" s="37">
        <v>3</v>
      </c>
      <c r="I106" s="37">
        <v>4.42</v>
      </c>
      <c r="J106" s="37">
        <v>4.3099999999999996</v>
      </c>
      <c r="K106" s="37">
        <v>1.51</v>
      </c>
      <c r="L106" s="37">
        <v>2.91</v>
      </c>
      <c r="M106" s="37">
        <v>6</v>
      </c>
      <c r="N106" s="37">
        <v>1</v>
      </c>
      <c r="O106" s="37">
        <v>0</v>
      </c>
      <c r="P106" s="37">
        <v>6</v>
      </c>
      <c r="Q106" s="37">
        <v>1</v>
      </c>
      <c r="R106" s="37">
        <v>0</v>
      </c>
      <c r="S106" s="37">
        <v>0</v>
      </c>
      <c r="T106" s="37">
        <v>0</v>
      </c>
      <c r="U106" s="37">
        <v>66.67</v>
      </c>
      <c r="V106" s="37">
        <v>0</v>
      </c>
      <c r="W106" s="37">
        <v>33.33</v>
      </c>
      <c r="X106" s="37">
        <v>0</v>
      </c>
      <c r="Y106" s="37">
        <v>0</v>
      </c>
      <c r="Z106" s="37">
        <v>100</v>
      </c>
      <c r="AA106" s="37">
        <v>66.67</v>
      </c>
      <c r="AB106" s="37">
        <v>0</v>
      </c>
      <c r="AC106" s="24">
        <f>(+R106*$R$8)+(S106*$S$8)-(T106*$T$8)+(U106*$U$8)+(V106*$V$8)-(W106*$W$8)-(X106*$X$8)-(Y106*$Y$8)+(Z106*$Z$8)</f>
        <v>26.667999999999999</v>
      </c>
      <c r="AD106" s="25">
        <f>(-R106*$R$8)+(S106*$S$8)+(T106*$T$8)-(U106*$U$8)-(V106*$V$8)+(W106*$W$8)+(X106*$X$8)+(Y106*$Y$8)-(Z106*$Z$8)</f>
        <v>-26.667999999999999</v>
      </c>
      <c r="AE106" s="40" t="str">
        <f>IF(G106&gt;H106,"Win","Loss")</f>
        <v>Loss</v>
      </c>
      <c r="AF106" s="40" t="str">
        <f>IF(G106=H106,"Win","Loss")</f>
        <v>Loss</v>
      </c>
      <c r="AG106" s="40" t="str">
        <f>IF(G106&lt;H106,"Win","Loss")</f>
        <v>Win</v>
      </c>
      <c r="AH106" s="40">
        <f>IF(AE106="Win",(I106*$B$2)-$B$2,-$B$2)</f>
        <v>-50</v>
      </c>
      <c r="AI106" s="40">
        <f>IF(AF106="Win",(J106*$B$2)-$B$2,-$B$2)</f>
        <v>-50</v>
      </c>
      <c r="AJ106" s="40">
        <f>IF(AG106="Win",(K106*$B$2)-$B$2,-$B$2)</f>
        <v>25.5</v>
      </c>
    </row>
    <row r="107" spans="1:36" x14ac:dyDescent="0.2">
      <c r="A107" s="36">
        <v>43590</v>
      </c>
      <c r="B107" s="37" t="s">
        <v>334</v>
      </c>
      <c r="C107" s="37" t="s">
        <v>335</v>
      </c>
      <c r="D107" s="37" t="s">
        <v>336</v>
      </c>
      <c r="E107" s="37" t="s">
        <v>337</v>
      </c>
      <c r="F107" s="37" t="s">
        <v>338</v>
      </c>
      <c r="G107" s="37">
        <v>1</v>
      </c>
      <c r="H107" s="37">
        <v>0</v>
      </c>
      <c r="I107" s="37">
        <v>2.21</v>
      </c>
      <c r="J107" s="37">
        <v>3.41</v>
      </c>
      <c r="K107" s="37">
        <v>2.78</v>
      </c>
      <c r="L107" s="37">
        <v>-0.56999999999999995</v>
      </c>
      <c r="M107" s="37">
        <v>47</v>
      </c>
      <c r="N107" s="37">
        <v>42</v>
      </c>
      <c r="O107" s="37">
        <v>3</v>
      </c>
      <c r="P107" s="37">
        <v>24</v>
      </c>
      <c r="Q107" s="37">
        <v>21</v>
      </c>
      <c r="R107" s="37">
        <v>33.33</v>
      </c>
      <c r="S107" s="37">
        <v>0</v>
      </c>
      <c r="T107" s="37">
        <v>66.67</v>
      </c>
      <c r="U107" s="37">
        <v>48.94</v>
      </c>
      <c r="V107" s="37">
        <v>23.4</v>
      </c>
      <c r="W107" s="37">
        <v>27.66</v>
      </c>
      <c r="X107" s="37">
        <v>45.24</v>
      </c>
      <c r="Y107" s="37">
        <v>21.43</v>
      </c>
      <c r="Z107" s="37">
        <v>33.33</v>
      </c>
      <c r="AA107" s="37">
        <v>62.5</v>
      </c>
      <c r="AB107" s="37">
        <v>28.57</v>
      </c>
      <c r="AC107" s="24">
        <f>(+R107*$R$8)+(S107*$S$8)-(T107*$T$8)+(U107*$U$8)+(V107*$V$8)-(W107*$W$8)-(X107*$X$8)-(Y107*$Y$8)+(Z107*$Z$8)</f>
        <v>-7.9310000000000027</v>
      </c>
      <c r="AD107" s="25">
        <f>(-R107*$R$8)+(S107*$S$8)+(T107*$T$8)-(U107*$U$8)-(V107*$V$8)+(W107*$W$8)+(X107*$X$8)+(Y107*$Y$8)-(Z107*$Z$8)</f>
        <v>7.9310000000000027</v>
      </c>
      <c r="AE107" s="40" t="str">
        <f>IF(G107&gt;H107,"Win","Loss")</f>
        <v>Win</v>
      </c>
      <c r="AF107" s="40" t="str">
        <f>IF(G107=H107,"Win","Loss")</f>
        <v>Loss</v>
      </c>
      <c r="AG107" s="40" t="str">
        <f>IF(G107&lt;H107,"Win","Loss")</f>
        <v>Loss</v>
      </c>
      <c r="AH107" s="40">
        <f>IF(AE107="Win",(I107*$B$2)-$B$2,-$B$2)</f>
        <v>60.5</v>
      </c>
      <c r="AI107" s="40">
        <f>IF(AF107="Win",(J107*$B$2)-$B$2,-$B$2)</f>
        <v>-50</v>
      </c>
      <c r="AJ107" s="40">
        <f>IF(AG107="Win",(K107*$B$2)-$B$2,-$B$2)</f>
        <v>-50</v>
      </c>
    </row>
    <row r="108" spans="1:36" x14ac:dyDescent="0.2">
      <c r="A108" s="36">
        <v>43590</v>
      </c>
      <c r="B108" s="37" t="s">
        <v>339</v>
      </c>
      <c r="C108" s="37" t="s">
        <v>340</v>
      </c>
      <c r="D108" s="37" t="s">
        <v>341</v>
      </c>
      <c r="E108" s="37" t="s">
        <v>342</v>
      </c>
      <c r="F108" s="37" t="s">
        <v>343</v>
      </c>
      <c r="G108" s="37">
        <v>2</v>
      </c>
      <c r="H108" s="37">
        <v>11</v>
      </c>
      <c r="I108" s="37">
        <v>15.02</v>
      </c>
      <c r="J108" s="37">
        <v>9.4600000000000009</v>
      </c>
      <c r="K108" s="37">
        <v>1.07</v>
      </c>
      <c r="L108" s="37">
        <v>13.95</v>
      </c>
      <c r="M108" s="37">
        <v>13</v>
      </c>
      <c r="N108" s="37">
        <v>5</v>
      </c>
      <c r="O108" s="37">
        <v>0</v>
      </c>
      <c r="P108" s="37">
        <v>7</v>
      </c>
      <c r="Q108" s="37">
        <v>3</v>
      </c>
      <c r="R108" s="37">
        <v>0</v>
      </c>
      <c r="S108" s="37">
        <v>0</v>
      </c>
      <c r="T108" s="37">
        <v>0</v>
      </c>
      <c r="U108" s="37">
        <v>23.08</v>
      </c>
      <c r="V108" s="37">
        <v>7.69</v>
      </c>
      <c r="W108" s="37">
        <v>69.23</v>
      </c>
      <c r="X108" s="37">
        <v>20</v>
      </c>
      <c r="Y108" s="37">
        <v>0</v>
      </c>
      <c r="Z108" s="37">
        <v>80</v>
      </c>
      <c r="AA108" s="37">
        <v>28.57</v>
      </c>
      <c r="AB108" s="37">
        <v>0</v>
      </c>
      <c r="AC108" s="24">
        <f>(+R108*$R$8)+(S108*$S$8)-(T108*$T$8)+(U108*$U$8)+(V108*$V$8)-(W108*$W$8)-(X108*$X$8)-(Y108*$Y$8)+(Z108*$Z$8)</f>
        <v>3.5389999999999979</v>
      </c>
      <c r="AD108" s="25">
        <f>(-R108*$R$8)+(S108*$S$8)+(T108*$T$8)-(U108*$U$8)-(V108*$V$8)+(W108*$W$8)+(X108*$X$8)+(Y108*$Y$8)-(Z108*$Z$8)</f>
        <v>-3.5389999999999979</v>
      </c>
      <c r="AE108" s="40" t="str">
        <f>IF(G108&gt;H108,"Win","Loss")</f>
        <v>Loss</v>
      </c>
      <c r="AF108" s="40" t="str">
        <f>IF(G108=H108,"Win","Loss")</f>
        <v>Loss</v>
      </c>
      <c r="AG108" s="40" t="str">
        <f>IF(G108&lt;H108,"Win","Loss")</f>
        <v>Win</v>
      </c>
      <c r="AH108" s="40">
        <f>IF(AE108="Win",(I108*$B$2)-$B$2,-$B$2)</f>
        <v>-50</v>
      </c>
      <c r="AI108" s="40">
        <f>IF(AF108="Win",(J108*$B$2)-$B$2,-$B$2)</f>
        <v>-50</v>
      </c>
      <c r="AJ108" s="40">
        <f>IF(AG108="Win",(K108*$B$2)-$B$2,-$B$2)</f>
        <v>3.5</v>
      </c>
    </row>
    <row r="109" spans="1:36" x14ac:dyDescent="0.2">
      <c r="A109" s="36">
        <v>43590</v>
      </c>
      <c r="B109" s="37" t="s">
        <v>339</v>
      </c>
      <c r="C109" s="37" t="s">
        <v>340</v>
      </c>
      <c r="D109" s="37" t="s">
        <v>344</v>
      </c>
      <c r="E109" s="37" t="s">
        <v>345</v>
      </c>
      <c r="F109" s="37" t="s">
        <v>346</v>
      </c>
      <c r="G109" s="37">
        <v>7</v>
      </c>
      <c r="H109" s="37">
        <v>1</v>
      </c>
      <c r="I109" s="37">
        <v>2.2400000000000002</v>
      </c>
      <c r="J109" s="37">
        <v>3.76</v>
      </c>
      <c r="K109" s="37">
        <v>2.54</v>
      </c>
      <c r="L109" s="37">
        <v>-0.3</v>
      </c>
      <c r="M109" s="37">
        <v>13</v>
      </c>
      <c r="N109" s="37">
        <v>10</v>
      </c>
      <c r="O109" s="37">
        <v>1</v>
      </c>
      <c r="P109" s="37">
        <v>6</v>
      </c>
      <c r="Q109" s="37">
        <v>5</v>
      </c>
      <c r="R109" s="37">
        <v>0</v>
      </c>
      <c r="S109" s="37">
        <v>0</v>
      </c>
      <c r="T109" s="37">
        <v>100</v>
      </c>
      <c r="U109" s="37">
        <v>53.85</v>
      </c>
      <c r="V109" s="37">
        <v>15.38</v>
      </c>
      <c r="W109" s="37">
        <v>30.77</v>
      </c>
      <c r="X109" s="37">
        <v>50</v>
      </c>
      <c r="Y109" s="37">
        <v>10</v>
      </c>
      <c r="Z109" s="37">
        <v>40</v>
      </c>
      <c r="AA109" s="37">
        <v>66.67</v>
      </c>
      <c r="AB109" s="37">
        <v>60</v>
      </c>
      <c r="AC109" s="24">
        <f>(+R109*$R$8)+(S109*$S$8)-(T109*$T$8)+(U109*$U$8)+(V109*$V$8)-(W109*$W$8)-(X109*$X$8)-(Y109*$Y$8)+(Z109*$Z$8)</f>
        <v>-26.845999999999997</v>
      </c>
      <c r="AD109" s="25">
        <f>(-R109*$R$8)+(S109*$S$8)+(T109*$T$8)-(U109*$U$8)-(V109*$V$8)+(W109*$W$8)+(X109*$X$8)+(Y109*$Y$8)-(Z109*$Z$8)</f>
        <v>26.845999999999997</v>
      </c>
      <c r="AE109" s="40" t="str">
        <f>IF(G109&gt;H109,"Win","Loss")</f>
        <v>Win</v>
      </c>
      <c r="AF109" s="40" t="str">
        <f>IF(G109=H109,"Win","Loss")</f>
        <v>Loss</v>
      </c>
      <c r="AG109" s="40" t="str">
        <f>IF(G109&lt;H109,"Win","Loss")</f>
        <v>Loss</v>
      </c>
      <c r="AH109" s="40">
        <f>IF(AE109="Win",(I109*$B$2)-$B$2,-$B$2)</f>
        <v>62.000000000000014</v>
      </c>
      <c r="AI109" s="40">
        <f>IF(AF109="Win",(J109*$B$2)-$B$2,-$B$2)</f>
        <v>-50</v>
      </c>
      <c r="AJ109" s="40">
        <f>IF(AG109="Win",(K109*$B$2)-$B$2,-$B$2)</f>
        <v>-50</v>
      </c>
    </row>
    <row r="110" spans="1:36" x14ac:dyDescent="0.2">
      <c r="A110" s="36">
        <v>43590</v>
      </c>
      <c r="B110" s="37" t="s">
        <v>347</v>
      </c>
      <c r="C110" s="37" t="s">
        <v>348</v>
      </c>
      <c r="D110" s="37" t="s">
        <v>349</v>
      </c>
      <c r="E110" s="37" t="s">
        <v>350</v>
      </c>
      <c r="F110" s="37" t="s">
        <v>351</v>
      </c>
      <c r="G110" s="37">
        <v>1</v>
      </c>
      <c r="H110" s="37">
        <v>1</v>
      </c>
      <c r="I110" s="37">
        <v>2.13</v>
      </c>
      <c r="J110" s="37">
        <v>3.33</v>
      </c>
      <c r="K110" s="37">
        <v>3.04</v>
      </c>
      <c r="L110" s="37">
        <v>-0.91</v>
      </c>
      <c r="M110" s="37">
        <v>21</v>
      </c>
      <c r="N110" s="37">
        <v>22</v>
      </c>
      <c r="O110" s="37">
        <v>1</v>
      </c>
      <c r="P110" s="37">
        <v>10</v>
      </c>
      <c r="Q110" s="37">
        <v>10</v>
      </c>
      <c r="R110" s="37">
        <v>0</v>
      </c>
      <c r="S110" s="37">
        <v>100</v>
      </c>
      <c r="T110" s="37">
        <v>0</v>
      </c>
      <c r="U110" s="37">
        <v>28.57</v>
      </c>
      <c r="V110" s="37">
        <v>23.81</v>
      </c>
      <c r="W110" s="37">
        <v>47.62</v>
      </c>
      <c r="X110" s="37">
        <v>31.82</v>
      </c>
      <c r="Y110" s="37">
        <v>22.73</v>
      </c>
      <c r="Z110" s="37">
        <v>45.45</v>
      </c>
      <c r="AA110" s="37">
        <v>50</v>
      </c>
      <c r="AB110" s="37">
        <v>30</v>
      </c>
      <c r="AC110" s="24">
        <f>(+R110*$R$8)+(S110*$S$8)-(T110*$T$8)+(U110*$U$8)+(V110*$V$8)-(W110*$W$8)-(X110*$X$8)-(Y110*$Y$8)+(Z110*$Z$8)</f>
        <v>9.0240000000000009</v>
      </c>
      <c r="AD110" s="25">
        <f>(-R110*$R$8)+(S110*$S$8)+(T110*$T$8)-(U110*$U$8)-(V110*$V$8)+(W110*$W$8)+(X110*$X$8)+(Y110*$Y$8)-(Z110*$Z$8)</f>
        <v>10.975999999999997</v>
      </c>
      <c r="AE110" s="40" t="str">
        <f>IF(G110&gt;H110,"Win","Loss")</f>
        <v>Loss</v>
      </c>
      <c r="AF110" s="40" t="str">
        <f>IF(G110=H110,"Win","Loss")</f>
        <v>Win</v>
      </c>
      <c r="AG110" s="40" t="str">
        <f>IF(G110&lt;H110,"Win","Loss")</f>
        <v>Loss</v>
      </c>
      <c r="AH110" s="40">
        <f>IF(AE110="Win",(I110*$B$2)-$B$2,-$B$2)</f>
        <v>-50</v>
      </c>
      <c r="AI110" s="40">
        <f>IF(AF110="Win",(J110*$B$2)-$B$2,-$B$2)</f>
        <v>116.5</v>
      </c>
      <c r="AJ110" s="40">
        <f>IF(AG110="Win",(K110*$B$2)-$B$2,-$B$2)</f>
        <v>-50</v>
      </c>
    </row>
    <row r="111" spans="1:36" x14ac:dyDescent="0.2">
      <c r="A111" s="36">
        <v>43590</v>
      </c>
      <c r="B111" s="37" t="s">
        <v>279</v>
      </c>
      <c r="C111" s="37" t="s">
        <v>280</v>
      </c>
      <c r="D111" s="37" t="s">
        <v>352</v>
      </c>
      <c r="E111" s="37" t="s">
        <v>353</v>
      </c>
      <c r="F111" s="37" t="s">
        <v>354</v>
      </c>
      <c r="G111" s="37">
        <v>3</v>
      </c>
      <c r="H111" s="37">
        <v>1</v>
      </c>
      <c r="I111" s="37">
        <v>1.9</v>
      </c>
      <c r="J111" s="37">
        <v>3.32</v>
      </c>
      <c r="K111" s="37">
        <v>3.76</v>
      </c>
      <c r="L111" s="37">
        <v>-1.86</v>
      </c>
      <c r="M111" s="37">
        <v>11</v>
      </c>
      <c r="N111" s="37">
        <v>10</v>
      </c>
      <c r="O111" s="37">
        <v>1</v>
      </c>
      <c r="P111" s="37">
        <v>6</v>
      </c>
      <c r="Q111" s="37">
        <v>5</v>
      </c>
      <c r="R111" s="37">
        <v>0</v>
      </c>
      <c r="S111" s="37">
        <v>100</v>
      </c>
      <c r="T111" s="37">
        <v>0</v>
      </c>
      <c r="U111" s="37">
        <v>36.36</v>
      </c>
      <c r="V111" s="37">
        <v>18.18</v>
      </c>
      <c r="W111" s="37">
        <v>45.45</v>
      </c>
      <c r="X111" s="37">
        <v>20</v>
      </c>
      <c r="Y111" s="37">
        <v>40</v>
      </c>
      <c r="Z111" s="37">
        <v>40</v>
      </c>
      <c r="AA111" s="37">
        <v>33.33</v>
      </c>
      <c r="AB111" s="37">
        <v>20</v>
      </c>
      <c r="AC111" s="24">
        <f>(+R111*$R$8)+(S111*$S$8)-(T111*$T$8)+(U111*$U$8)+(V111*$V$8)-(W111*$W$8)-(X111*$X$8)-(Y111*$Y$8)+(Z111*$Z$8)</f>
        <v>9.9999999999999982</v>
      </c>
      <c r="AD111" s="25">
        <f>(-R111*$R$8)+(S111*$S$8)+(T111*$T$8)-(U111*$U$8)-(V111*$V$8)+(W111*$W$8)+(X111*$X$8)+(Y111*$Y$8)-(Z111*$Z$8)</f>
        <v>10</v>
      </c>
      <c r="AE111" s="40" t="str">
        <f>IF(G111&gt;H111,"Win","Loss")</f>
        <v>Win</v>
      </c>
      <c r="AF111" s="40" t="str">
        <f>IF(G111=H111,"Win","Loss")</f>
        <v>Loss</v>
      </c>
      <c r="AG111" s="40" t="str">
        <f>IF(G111&lt;H111,"Win","Loss")</f>
        <v>Loss</v>
      </c>
      <c r="AH111" s="40">
        <f>IF(AE111="Win",(I111*$B$2)-$B$2,-$B$2)</f>
        <v>45</v>
      </c>
      <c r="AI111" s="40">
        <f>IF(AF111="Win",(J111*$B$2)-$B$2,-$B$2)</f>
        <v>-50</v>
      </c>
      <c r="AJ111" s="40">
        <f>IF(AG111="Win",(K111*$B$2)-$B$2,-$B$2)</f>
        <v>-50</v>
      </c>
    </row>
    <row r="112" spans="1:36" x14ac:dyDescent="0.2">
      <c r="A112" s="36">
        <v>43590</v>
      </c>
      <c r="B112" s="37" t="s">
        <v>329</v>
      </c>
      <c r="C112" s="37" t="s">
        <v>355</v>
      </c>
      <c r="D112" s="37" t="s">
        <v>356</v>
      </c>
      <c r="E112" s="37" t="s">
        <v>357</v>
      </c>
      <c r="F112" s="37" t="s">
        <v>358</v>
      </c>
      <c r="G112" s="37">
        <v>1</v>
      </c>
      <c r="H112" s="37">
        <v>0</v>
      </c>
      <c r="I112" s="37">
        <v>1.2</v>
      </c>
      <c r="J112" s="37">
        <v>6.13</v>
      </c>
      <c r="K112" s="37">
        <v>7.91</v>
      </c>
      <c r="L112" s="37">
        <v>-6.71</v>
      </c>
      <c r="M112" s="37">
        <v>13</v>
      </c>
      <c r="N112" s="37">
        <v>6</v>
      </c>
      <c r="O112" s="37">
        <v>0</v>
      </c>
      <c r="P112" s="37">
        <v>8</v>
      </c>
      <c r="Q112" s="37">
        <v>3</v>
      </c>
      <c r="R112" s="37">
        <v>0</v>
      </c>
      <c r="S112" s="37">
        <v>0</v>
      </c>
      <c r="T112" s="37">
        <v>0</v>
      </c>
      <c r="U112" s="37">
        <v>84.62</v>
      </c>
      <c r="V112" s="37">
        <v>0</v>
      </c>
      <c r="W112" s="37">
        <v>15.38</v>
      </c>
      <c r="X112" s="37">
        <v>66.67</v>
      </c>
      <c r="Y112" s="37">
        <v>0</v>
      </c>
      <c r="Z112" s="37">
        <v>33.33</v>
      </c>
      <c r="AA112" s="37">
        <v>75</v>
      </c>
      <c r="AB112" s="37">
        <v>66.67</v>
      </c>
      <c r="AC112" s="24">
        <f>(+R112*$R$8)+(S112*$S$8)-(T112*$T$8)+(U112*$U$8)+(V112*$V$8)-(W112*$W$8)-(X112*$X$8)-(Y112*$Y$8)+(Z112*$Z$8)</f>
        <v>7.1800000000000015</v>
      </c>
      <c r="AD112" s="25">
        <f>(-R112*$R$8)+(S112*$S$8)+(T112*$T$8)-(U112*$U$8)-(V112*$V$8)+(W112*$W$8)+(X112*$X$8)+(Y112*$Y$8)-(Z112*$Z$8)</f>
        <v>-7.1800000000000015</v>
      </c>
      <c r="AE112" s="40" t="str">
        <f>IF(G112&gt;H112,"Win","Loss")</f>
        <v>Win</v>
      </c>
      <c r="AF112" s="40" t="str">
        <f>IF(G112=H112,"Win","Loss")</f>
        <v>Loss</v>
      </c>
      <c r="AG112" s="40" t="str">
        <f>IF(G112&lt;H112,"Win","Loss")</f>
        <v>Loss</v>
      </c>
      <c r="AH112" s="40">
        <f>IF(AE112="Win",(I112*$B$2)-$B$2,-$B$2)</f>
        <v>10</v>
      </c>
      <c r="AI112" s="40">
        <f>IF(AF112="Win",(J112*$B$2)-$B$2,-$B$2)</f>
        <v>-50</v>
      </c>
      <c r="AJ112" s="40">
        <f>IF(AG112="Win",(K112*$B$2)-$B$2,-$B$2)</f>
        <v>-50</v>
      </c>
    </row>
    <row r="113" spans="1:36" x14ac:dyDescent="0.2">
      <c r="A113" s="36">
        <v>43590</v>
      </c>
      <c r="B113" s="37" t="s">
        <v>329</v>
      </c>
      <c r="C113" s="37" t="s">
        <v>359</v>
      </c>
      <c r="D113" s="37" t="s">
        <v>360</v>
      </c>
      <c r="E113" s="37" t="s">
        <v>361</v>
      </c>
      <c r="F113" s="37" t="s">
        <v>362</v>
      </c>
      <c r="G113" s="37">
        <v>2</v>
      </c>
      <c r="H113" s="37">
        <v>4</v>
      </c>
      <c r="I113" s="37">
        <v>1.84</v>
      </c>
      <c r="J113" s="37">
        <v>4.42</v>
      </c>
      <c r="K113" s="37">
        <v>2.91</v>
      </c>
      <c r="L113" s="37">
        <v>-1.07</v>
      </c>
      <c r="M113" s="37">
        <v>13</v>
      </c>
      <c r="N113" s="37">
        <v>9</v>
      </c>
      <c r="O113" s="37">
        <v>1</v>
      </c>
      <c r="P113" s="37">
        <v>7</v>
      </c>
      <c r="Q113" s="37">
        <v>6</v>
      </c>
      <c r="R113" s="37">
        <v>0</v>
      </c>
      <c r="S113" s="37">
        <v>0</v>
      </c>
      <c r="T113" s="37">
        <v>100</v>
      </c>
      <c r="U113" s="37">
        <v>53.85</v>
      </c>
      <c r="V113" s="37">
        <v>7.69</v>
      </c>
      <c r="W113" s="37">
        <v>38.46</v>
      </c>
      <c r="X113" s="37">
        <v>55.56</v>
      </c>
      <c r="Y113" s="37">
        <v>0</v>
      </c>
      <c r="Z113" s="37">
        <v>44.44</v>
      </c>
      <c r="AA113" s="37">
        <v>57.14</v>
      </c>
      <c r="AB113" s="37">
        <v>50</v>
      </c>
      <c r="AC113" s="24">
        <f>(+R113*$R$8)+(S113*$S$8)-(T113*$T$8)+(U113*$U$8)+(V113*$V$8)-(W113*$W$8)-(X113*$X$8)-(Y113*$Y$8)+(Z113*$Z$8)</f>
        <v>-28.377000000000002</v>
      </c>
      <c r="AD113" s="25">
        <f>(-R113*$R$8)+(S113*$S$8)+(T113*$T$8)-(U113*$U$8)-(V113*$V$8)+(W113*$W$8)+(X113*$X$8)+(Y113*$Y$8)-(Z113*$Z$8)</f>
        <v>28.377000000000002</v>
      </c>
      <c r="AE113" s="40" t="str">
        <f>IF(G113&gt;H113,"Win","Loss")</f>
        <v>Loss</v>
      </c>
      <c r="AF113" s="40" t="str">
        <f>IF(G113=H113,"Win","Loss")</f>
        <v>Loss</v>
      </c>
      <c r="AG113" s="40" t="str">
        <f>IF(G113&lt;H113,"Win","Loss")</f>
        <v>Win</v>
      </c>
      <c r="AH113" s="40">
        <f>IF(AE113="Win",(I113*$B$2)-$B$2,-$B$2)</f>
        <v>-50</v>
      </c>
      <c r="AI113" s="40">
        <f>IF(AF113="Win",(J113*$B$2)-$B$2,-$B$2)</f>
        <v>-50</v>
      </c>
      <c r="AJ113" s="40">
        <f>IF(AG113="Win",(K113*$B$2)-$B$2,-$B$2)</f>
        <v>95.5</v>
      </c>
    </row>
    <row r="114" spans="1:36" x14ac:dyDescent="0.2">
      <c r="A114" s="36">
        <v>43590</v>
      </c>
      <c r="B114" s="37" t="s">
        <v>329</v>
      </c>
      <c r="C114" s="37" t="s">
        <v>359</v>
      </c>
      <c r="D114" s="37" t="s">
        <v>363</v>
      </c>
      <c r="E114" s="37" t="s">
        <v>364</v>
      </c>
      <c r="F114" s="37" t="s">
        <v>365</v>
      </c>
      <c r="G114" s="37">
        <v>3</v>
      </c>
      <c r="H114" s="37">
        <v>1</v>
      </c>
      <c r="I114" s="37">
        <v>1.22</v>
      </c>
      <c r="J114" s="37">
        <v>5.88</v>
      </c>
      <c r="K114" s="37">
        <v>7.69</v>
      </c>
      <c r="L114" s="37">
        <v>-6.47</v>
      </c>
      <c r="M114" s="37">
        <v>13</v>
      </c>
      <c r="N114" s="37">
        <v>14</v>
      </c>
      <c r="O114" s="37">
        <v>1</v>
      </c>
      <c r="P114" s="37">
        <v>8</v>
      </c>
      <c r="Q114" s="37">
        <v>8</v>
      </c>
      <c r="R114" s="37">
        <v>0</v>
      </c>
      <c r="S114" s="37">
        <v>0</v>
      </c>
      <c r="T114" s="37">
        <v>100</v>
      </c>
      <c r="U114" s="37">
        <v>61.54</v>
      </c>
      <c r="V114" s="37">
        <v>15.38</v>
      </c>
      <c r="W114" s="37">
        <v>23.08</v>
      </c>
      <c r="X114" s="37">
        <v>35.71</v>
      </c>
      <c r="Y114" s="37">
        <v>21.43</v>
      </c>
      <c r="Z114" s="37">
        <v>42.86</v>
      </c>
      <c r="AA114" s="37">
        <v>75</v>
      </c>
      <c r="AB114" s="37">
        <v>25</v>
      </c>
      <c r="AC114" s="24">
        <f>(+R114*$R$8)+(S114*$S$8)-(T114*$T$8)+(U114*$U$8)+(V114*$V$8)-(W114*$W$8)-(X114*$X$8)-(Y114*$Y$8)+(Z114*$Z$8)</f>
        <v>-21.482999999999997</v>
      </c>
      <c r="AD114" s="25">
        <f>(-R114*$R$8)+(S114*$S$8)+(T114*$T$8)-(U114*$U$8)-(V114*$V$8)+(W114*$W$8)+(X114*$X$8)+(Y114*$Y$8)-(Z114*$Z$8)</f>
        <v>21.482999999999997</v>
      </c>
      <c r="AE114" s="40" t="str">
        <f>IF(G114&gt;H114,"Win","Loss")</f>
        <v>Win</v>
      </c>
      <c r="AF114" s="40" t="str">
        <f>IF(G114=H114,"Win","Loss")</f>
        <v>Loss</v>
      </c>
      <c r="AG114" s="40" t="str">
        <f>IF(G114&lt;H114,"Win","Loss")</f>
        <v>Loss</v>
      </c>
      <c r="AH114" s="40">
        <f>IF(AE114="Win",(I114*$B$2)-$B$2,-$B$2)</f>
        <v>11</v>
      </c>
      <c r="AI114" s="40">
        <f>IF(AF114="Win",(J114*$B$2)-$B$2,-$B$2)</f>
        <v>-50</v>
      </c>
      <c r="AJ114" s="40">
        <f>IF(AG114="Win",(K114*$B$2)-$B$2,-$B$2)</f>
        <v>-50</v>
      </c>
    </row>
    <row r="115" spans="1:36" x14ac:dyDescent="0.2">
      <c r="A115" s="36">
        <v>43590</v>
      </c>
      <c r="B115" s="37" t="s">
        <v>366</v>
      </c>
      <c r="C115" s="37" t="s">
        <v>367</v>
      </c>
      <c r="D115" s="37" t="s">
        <v>368</v>
      </c>
      <c r="E115" s="37" t="s">
        <v>369</v>
      </c>
      <c r="F115" s="37" t="s">
        <v>370</v>
      </c>
      <c r="G115" s="37">
        <v>0</v>
      </c>
      <c r="H115" s="37">
        <v>2</v>
      </c>
      <c r="I115" s="37">
        <v>2.14</v>
      </c>
      <c r="J115" s="37">
        <v>3.49</v>
      </c>
      <c r="K115" s="37">
        <v>3.05</v>
      </c>
      <c r="L115" s="37">
        <v>-0.91</v>
      </c>
      <c r="M115" s="37">
        <v>25</v>
      </c>
      <c r="N115" s="37">
        <v>24</v>
      </c>
      <c r="O115" s="37">
        <v>1</v>
      </c>
      <c r="P115" s="37">
        <v>12</v>
      </c>
      <c r="Q115" s="37">
        <v>12</v>
      </c>
      <c r="R115" s="37">
        <v>0</v>
      </c>
      <c r="S115" s="37">
        <v>0</v>
      </c>
      <c r="T115" s="37">
        <v>100</v>
      </c>
      <c r="U115" s="37">
        <v>48</v>
      </c>
      <c r="V115" s="37">
        <v>8</v>
      </c>
      <c r="W115" s="37">
        <v>44</v>
      </c>
      <c r="X115" s="37">
        <v>45.83</v>
      </c>
      <c r="Y115" s="37">
        <v>8.33</v>
      </c>
      <c r="Z115" s="37">
        <v>45.83</v>
      </c>
      <c r="AA115" s="37">
        <v>41.67</v>
      </c>
      <c r="AB115" s="37">
        <v>25</v>
      </c>
      <c r="AC115" s="24">
        <f>(+R115*$R$8)+(S115*$S$8)-(T115*$T$8)+(U115*$U$8)+(V115*$V$8)-(W115*$W$8)-(X115*$X$8)-(Y115*$Y$8)+(Z115*$Z$8)</f>
        <v>-29.233000000000001</v>
      </c>
      <c r="AD115" s="25">
        <f>(-R115*$R$8)+(S115*$S$8)+(T115*$T$8)-(U115*$U$8)-(V115*$V$8)+(W115*$W$8)+(X115*$X$8)+(Y115*$Y$8)-(Z115*$Z$8)</f>
        <v>29.233000000000001</v>
      </c>
      <c r="AE115" s="40" t="str">
        <f>IF(G115&gt;H115,"Win","Loss")</f>
        <v>Loss</v>
      </c>
      <c r="AF115" s="40" t="str">
        <f>IF(G115=H115,"Win","Loss")</f>
        <v>Loss</v>
      </c>
      <c r="AG115" s="40" t="str">
        <f>IF(G115&lt;H115,"Win","Loss")</f>
        <v>Win</v>
      </c>
      <c r="AH115" s="40">
        <f>IF(AE115="Win",(I115*$B$2)-$B$2,-$B$2)</f>
        <v>-50</v>
      </c>
      <c r="AI115" s="40">
        <f>IF(AF115="Win",(J115*$B$2)-$B$2,-$B$2)</f>
        <v>-50</v>
      </c>
      <c r="AJ115" s="40">
        <f>IF(AG115="Win",(K115*$B$2)-$B$2,-$B$2)</f>
        <v>102.5</v>
      </c>
    </row>
    <row r="116" spans="1:36" x14ac:dyDescent="0.2">
      <c r="A116" s="36">
        <v>43590</v>
      </c>
      <c r="B116" s="37" t="s">
        <v>371</v>
      </c>
      <c r="C116" s="37" t="s">
        <v>372</v>
      </c>
      <c r="D116" s="37" t="s">
        <v>373</v>
      </c>
      <c r="E116" s="37" t="s">
        <v>374</v>
      </c>
      <c r="F116" s="37" t="s">
        <v>375</v>
      </c>
      <c r="G116" s="37">
        <v>2</v>
      </c>
      <c r="H116" s="37">
        <v>2</v>
      </c>
      <c r="I116" s="37">
        <v>1.53</v>
      </c>
      <c r="J116" s="37">
        <v>4.3099999999999996</v>
      </c>
      <c r="K116" s="37">
        <v>4.54</v>
      </c>
      <c r="L116" s="37">
        <v>-3.01</v>
      </c>
      <c r="M116" s="37">
        <v>3</v>
      </c>
      <c r="N116" s="37">
        <v>1</v>
      </c>
      <c r="O116" s="37">
        <v>0</v>
      </c>
      <c r="P116" s="37">
        <v>2</v>
      </c>
      <c r="Q116" s="37">
        <v>0</v>
      </c>
      <c r="R116" s="37">
        <v>0</v>
      </c>
      <c r="S116" s="37">
        <v>0</v>
      </c>
      <c r="T116" s="37">
        <v>0</v>
      </c>
      <c r="U116" s="37">
        <v>33.33</v>
      </c>
      <c r="V116" s="37">
        <v>0</v>
      </c>
      <c r="W116" s="37">
        <v>66.67</v>
      </c>
      <c r="X116" s="37">
        <v>100</v>
      </c>
      <c r="Y116" s="37">
        <v>0</v>
      </c>
      <c r="Z116" s="37">
        <v>0</v>
      </c>
      <c r="AA116" s="37">
        <v>50</v>
      </c>
      <c r="AB116" s="37">
        <v>0</v>
      </c>
      <c r="AC116" s="24">
        <f>(+R116*$R$8)+(S116*$S$8)-(T116*$T$8)+(U116*$U$8)+(V116*$V$8)-(W116*$W$8)-(X116*$X$8)-(Y116*$Y$8)+(Z116*$Z$8)</f>
        <v>-26.667999999999999</v>
      </c>
      <c r="AD116" s="25">
        <f>(-R116*$R$8)+(S116*$S$8)+(T116*$T$8)-(U116*$U$8)-(V116*$V$8)+(W116*$W$8)+(X116*$X$8)+(Y116*$Y$8)-(Z116*$Z$8)</f>
        <v>26.667999999999999</v>
      </c>
      <c r="AE116" s="40" t="str">
        <f>IF(G116&gt;H116,"Win","Loss")</f>
        <v>Loss</v>
      </c>
      <c r="AF116" s="40" t="str">
        <f>IF(G116=H116,"Win","Loss")</f>
        <v>Win</v>
      </c>
      <c r="AG116" s="40" t="str">
        <f>IF(G116&lt;H116,"Win","Loss")</f>
        <v>Loss</v>
      </c>
      <c r="AH116" s="40">
        <f>IF(AE116="Win",(I116*$B$2)-$B$2,-$B$2)</f>
        <v>-50</v>
      </c>
      <c r="AI116" s="40">
        <f>IF(AF116="Win",(J116*$B$2)-$B$2,-$B$2)</f>
        <v>165.49999999999997</v>
      </c>
      <c r="AJ116" s="40">
        <f>IF(AG116="Win",(K116*$B$2)-$B$2,-$B$2)</f>
        <v>-50</v>
      </c>
    </row>
    <row r="117" spans="1:36" x14ac:dyDescent="0.2">
      <c r="A117" s="36">
        <v>43590</v>
      </c>
      <c r="B117" s="37" t="s">
        <v>376</v>
      </c>
      <c r="C117" s="37" t="s">
        <v>377</v>
      </c>
      <c r="D117" s="37" t="s">
        <v>378</v>
      </c>
      <c r="E117" s="37" t="s">
        <v>379</v>
      </c>
      <c r="F117" s="37" t="s">
        <v>380</v>
      </c>
      <c r="G117" s="37">
        <v>1</v>
      </c>
      <c r="H117" s="37">
        <v>4</v>
      </c>
      <c r="I117" s="37">
        <v>8.1300000000000008</v>
      </c>
      <c r="J117" s="37">
        <v>5.25</v>
      </c>
      <c r="K117" s="37">
        <v>1.25</v>
      </c>
      <c r="L117" s="37">
        <v>6.88</v>
      </c>
      <c r="M117" s="37">
        <v>4</v>
      </c>
      <c r="N117" s="37">
        <v>3</v>
      </c>
      <c r="O117" s="37">
        <v>0</v>
      </c>
      <c r="P117" s="37">
        <v>3</v>
      </c>
      <c r="Q117" s="37">
        <v>2</v>
      </c>
      <c r="R117" s="37">
        <v>0</v>
      </c>
      <c r="S117" s="37">
        <v>0</v>
      </c>
      <c r="T117" s="37">
        <v>0</v>
      </c>
      <c r="U117" s="37">
        <v>75</v>
      </c>
      <c r="V117" s="37">
        <v>25</v>
      </c>
      <c r="W117" s="37">
        <v>0</v>
      </c>
      <c r="X117" s="37">
        <v>66.67</v>
      </c>
      <c r="Y117" s="37">
        <v>33.33</v>
      </c>
      <c r="Z117" s="37">
        <v>0</v>
      </c>
      <c r="AA117" s="37">
        <v>100</v>
      </c>
      <c r="AB117" s="37">
        <v>50</v>
      </c>
      <c r="AC117" s="24">
        <f>(+R117*$R$8)+(S117*$S$8)-(T117*$T$8)+(U117*$U$8)+(V117*$V$8)-(W117*$W$8)-(X117*$X$8)-(Y117*$Y$8)+(Z117*$Z$8)</f>
        <v>0.83299999999999841</v>
      </c>
      <c r="AD117" s="25">
        <f>(-R117*$R$8)+(S117*$S$8)+(T117*$T$8)-(U117*$U$8)-(V117*$V$8)+(W117*$W$8)+(X117*$X$8)+(Y117*$Y$8)-(Z117*$Z$8)</f>
        <v>-0.83299999999999841</v>
      </c>
      <c r="AE117" s="40" t="str">
        <f>IF(G117&gt;H117,"Win","Loss")</f>
        <v>Loss</v>
      </c>
      <c r="AF117" s="40" t="str">
        <f>IF(G117=H117,"Win","Loss")</f>
        <v>Loss</v>
      </c>
      <c r="AG117" s="40" t="str">
        <f>IF(G117&lt;H117,"Win","Loss")</f>
        <v>Win</v>
      </c>
      <c r="AH117" s="40">
        <f>IF(AE117="Win",(I117*$B$2)-$B$2,-$B$2)</f>
        <v>-50</v>
      </c>
      <c r="AI117" s="40">
        <f>IF(AF117="Win",(J117*$B$2)-$B$2,-$B$2)</f>
        <v>-50</v>
      </c>
      <c r="AJ117" s="40">
        <f>IF(AG117="Win",(K117*$B$2)-$B$2,-$B$2)</f>
        <v>12.5</v>
      </c>
    </row>
    <row r="118" spans="1:36" x14ac:dyDescent="0.2">
      <c r="A118" s="36">
        <v>43590</v>
      </c>
      <c r="B118" s="37" t="s">
        <v>347</v>
      </c>
      <c r="C118" s="37" t="s">
        <v>381</v>
      </c>
      <c r="D118" s="37" t="s">
        <v>382</v>
      </c>
      <c r="E118" s="37" t="s">
        <v>383</v>
      </c>
      <c r="F118" s="37" t="s">
        <v>384</v>
      </c>
      <c r="G118" s="37">
        <v>4</v>
      </c>
      <c r="H118" s="37">
        <v>1</v>
      </c>
      <c r="I118" s="37">
        <v>1.49</v>
      </c>
      <c r="J118" s="37">
        <v>3.92</v>
      </c>
      <c r="K118" s="37">
        <v>5.7</v>
      </c>
      <c r="L118" s="37">
        <v>-4.21</v>
      </c>
      <c r="M118" s="37">
        <v>18</v>
      </c>
      <c r="N118" s="37">
        <v>16</v>
      </c>
      <c r="O118" s="37">
        <v>4</v>
      </c>
      <c r="P118" s="37">
        <v>10</v>
      </c>
      <c r="Q118" s="37">
        <v>9</v>
      </c>
      <c r="R118" s="37">
        <v>75</v>
      </c>
      <c r="S118" s="37">
        <v>25</v>
      </c>
      <c r="T118" s="37">
        <v>0</v>
      </c>
      <c r="U118" s="37">
        <v>66.67</v>
      </c>
      <c r="V118" s="37">
        <v>22.22</v>
      </c>
      <c r="W118" s="37">
        <v>11.11</v>
      </c>
      <c r="X118" s="37">
        <v>31.25</v>
      </c>
      <c r="Y118" s="37">
        <v>37.5</v>
      </c>
      <c r="Z118" s="37">
        <v>31.25</v>
      </c>
      <c r="AA118" s="37">
        <v>70</v>
      </c>
      <c r="AB118" s="37">
        <v>22.22</v>
      </c>
      <c r="AC118" s="24">
        <f>(+R118*$R$8)+(S118*$S$8)-(T118*$T$8)+(U118*$U$8)+(V118*$V$8)-(W118*$W$8)-(X118*$X$8)-(Y118*$Y$8)+(Z118*$Z$8)</f>
        <v>34.584000000000003</v>
      </c>
      <c r="AD118" s="25">
        <f>(-R118*$R$8)+(S118*$S$8)+(T118*$T$8)-(U118*$U$8)-(V118*$V$8)+(W118*$W$8)+(X118*$X$8)+(Y118*$Y$8)-(Z118*$Z$8)</f>
        <v>-29.584000000000003</v>
      </c>
      <c r="AE118" s="40" t="str">
        <f>IF(G118&gt;H118,"Win","Loss")</f>
        <v>Win</v>
      </c>
      <c r="AF118" s="40" t="str">
        <f>IF(G118=H118,"Win","Loss")</f>
        <v>Loss</v>
      </c>
      <c r="AG118" s="40" t="str">
        <f>IF(G118&lt;H118,"Win","Loss")</f>
        <v>Loss</v>
      </c>
      <c r="AH118" s="40">
        <f>IF(AE118="Win",(I118*$B$2)-$B$2,-$B$2)</f>
        <v>24.5</v>
      </c>
      <c r="AI118" s="40">
        <f>IF(AF118="Win",(J118*$B$2)-$B$2,-$B$2)</f>
        <v>-50</v>
      </c>
      <c r="AJ118" s="40">
        <f>IF(AG118="Win",(K118*$B$2)-$B$2,-$B$2)</f>
        <v>-50</v>
      </c>
    </row>
    <row r="119" spans="1:36" x14ac:dyDescent="0.2">
      <c r="A119" s="36">
        <v>43590</v>
      </c>
      <c r="B119" s="37" t="s">
        <v>385</v>
      </c>
      <c r="C119" s="37" t="s">
        <v>386</v>
      </c>
      <c r="D119" s="37" t="s">
        <v>387</v>
      </c>
      <c r="E119" s="37" t="s">
        <v>388</v>
      </c>
      <c r="F119" s="37" t="s">
        <v>389</v>
      </c>
      <c r="G119" s="37">
        <v>3</v>
      </c>
      <c r="H119" s="37">
        <v>1</v>
      </c>
      <c r="I119" s="37">
        <v>2.42</v>
      </c>
      <c r="J119" s="37">
        <v>3.27</v>
      </c>
      <c r="K119" s="37">
        <v>2.63</v>
      </c>
      <c r="L119" s="37">
        <v>-0.21</v>
      </c>
      <c r="M119" s="37">
        <v>27</v>
      </c>
      <c r="N119" s="37">
        <v>52</v>
      </c>
      <c r="O119" s="37">
        <v>1</v>
      </c>
      <c r="P119" s="37">
        <v>13</v>
      </c>
      <c r="Q119" s="37">
        <v>27</v>
      </c>
      <c r="R119" s="37">
        <v>100</v>
      </c>
      <c r="S119" s="37">
        <v>0</v>
      </c>
      <c r="T119" s="37">
        <v>0</v>
      </c>
      <c r="U119" s="37">
        <v>37.04</v>
      </c>
      <c r="V119" s="37">
        <v>25.93</v>
      </c>
      <c r="W119" s="37">
        <v>37.04</v>
      </c>
      <c r="X119" s="37">
        <v>25</v>
      </c>
      <c r="Y119" s="37">
        <v>28.85</v>
      </c>
      <c r="Z119" s="37">
        <v>46.15</v>
      </c>
      <c r="AA119" s="37">
        <v>46.15</v>
      </c>
      <c r="AB119" s="37">
        <v>18.52</v>
      </c>
      <c r="AC119" s="24">
        <f>(+R119*$R$8)+(S119*$S$8)-(T119*$T$8)+(U119*$U$8)+(V119*$V$8)-(W119*$W$8)-(X119*$X$8)-(Y119*$Y$8)+(Z119*$Z$8)</f>
        <v>33.938000000000002</v>
      </c>
      <c r="AD119" s="25">
        <f>(-R119*$R$8)+(S119*$S$8)+(T119*$T$8)-(U119*$U$8)-(V119*$V$8)+(W119*$W$8)+(X119*$X$8)+(Y119*$Y$8)-(Z119*$Z$8)</f>
        <v>-33.938000000000002</v>
      </c>
      <c r="AE119" s="40" t="str">
        <f>IF(G119&gt;H119,"Win","Loss")</f>
        <v>Win</v>
      </c>
      <c r="AF119" s="40" t="str">
        <f>IF(G119=H119,"Win","Loss")</f>
        <v>Loss</v>
      </c>
      <c r="AG119" s="40" t="str">
        <f>IF(G119&lt;H119,"Win","Loss")</f>
        <v>Loss</v>
      </c>
      <c r="AH119" s="40">
        <f>IF(AE119="Win",(I119*$B$2)-$B$2,-$B$2)</f>
        <v>71</v>
      </c>
      <c r="AI119" s="40">
        <f>IF(AF119="Win",(J119*$B$2)-$B$2,-$B$2)</f>
        <v>-50</v>
      </c>
      <c r="AJ119" s="40">
        <f>IF(AG119="Win",(K119*$B$2)-$B$2,-$B$2)</f>
        <v>-50</v>
      </c>
    </row>
    <row r="120" spans="1:36" x14ac:dyDescent="0.2">
      <c r="A120" s="36">
        <v>43590</v>
      </c>
      <c r="B120" s="37" t="s">
        <v>385</v>
      </c>
      <c r="C120" s="37" t="s">
        <v>390</v>
      </c>
      <c r="D120" s="37" t="s">
        <v>391</v>
      </c>
      <c r="E120" s="37" t="s">
        <v>392</v>
      </c>
      <c r="F120" s="37" t="s">
        <v>393</v>
      </c>
      <c r="G120" s="37">
        <v>3</v>
      </c>
      <c r="H120" s="37">
        <v>1</v>
      </c>
      <c r="I120" s="37">
        <v>1.58</v>
      </c>
      <c r="J120" s="37">
        <v>3.76</v>
      </c>
      <c r="K120" s="37">
        <v>4.54</v>
      </c>
      <c r="L120" s="37">
        <v>-2.96</v>
      </c>
      <c r="M120" s="37">
        <v>8</v>
      </c>
      <c r="N120" s="37">
        <v>11</v>
      </c>
      <c r="O120" s="37">
        <v>1</v>
      </c>
      <c r="P120" s="37">
        <v>4</v>
      </c>
      <c r="Q120" s="37">
        <v>4</v>
      </c>
      <c r="R120" s="37">
        <v>100</v>
      </c>
      <c r="S120" s="37">
        <v>0</v>
      </c>
      <c r="T120" s="37">
        <v>0</v>
      </c>
      <c r="U120" s="37">
        <v>62.5</v>
      </c>
      <c r="V120" s="37">
        <v>0</v>
      </c>
      <c r="W120" s="37">
        <v>37.5</v>
      </c>
      <c r="X120" s="37">
        <v>27.27</v>
      </c>
      <c r="Y120" s="37">
        <v>18.18</v>
      </c>
      <c r="Z120" s="37">
        <v>54.55</v>
      </c>
      <c r="AA120" s="37">
        <v>75</v>
      </c>
      <c r="AB120" s="37">
        <v>25</v>
      </c>
      <c r="AC120" s="24">
        <f>(+R120*$R$8)+(S120*$S$8)-(T120*$T$8)+(U120*$U$8)+(V120*$V$8)-(W120*$W$8)-(X120*$X$8)-(Y120*$Y$8)+(Z120*$Z$8)</f>
        <v>38.637999999999998</v>
      </c>
      <c r="AD120" s="25">
        <f>(-R120*$R$8)+(S120*$S$8)+(T120*$T$8)-(U120*$U$8)-(V120*$V$8)+(W120*$W$8)+(X120*$X$8)+(Y120*$Y$8)-(Z120*$Z$8)</f>
        <v>-38.637999999999998</v>
      </c>
      <c r="AE120" s="40" t="str">
        <f>IF(G120&gt;H120,"Win","Loss")</f>
        <v>Win</v>
      </c>
      <c r="AF120" s="40" t="str">
        <f>IF(G120=H120,"Win","Loss")</f>
        <v>Loss</v>
      </c>
      <c r="AG120" s="40" t="str">
        <f>IF(G120&lt;H120,"Win","Loss")</f>
        <v>Loss</v>
      </c>
      <c r="AH120" s="40">
        <f>IF(AE120="Win",(I120*$B$2)-$B$2,-$B$2)</f>
        <v>29</v>
      </c>
      <c r="AI120" s="40">
        <f>IF(AF120="Win",(J120*$B$2)-$B$2,-$B$2)</f>
        <v>-50</v>
      </c>
      <c r="AJ120" s="40">
        <f>IF(AG120="Win",(K120*$B$2)-$B$2,-$B$2)</f>
        <v>-50</v>
      </c>
    </row>
    <row r="121" spans="1:36" x14ac:dyDescent="0.2">
      <c r="A121" s="36">
        <v>43590</v>
      </c>
      <c r="B121" s="37" t="s">
        <v>385</v>
      </c>
      <c r="C121" s="37" t="s">
        <v>394</v>
      </c>
      <c r="D121" s="37" t="s">
        <v>395</v>
      </c>
      <c r="E121" s="37" t="s">
        <v>396</v>
      </c>
      <c r="F121" s="37" t="s">
        <v>397</v>
      </c>
      <c r="G121" s="37">
        <v>2</v>
      </c>
      <c r="H121" s="37">
        <v>1</v>
      </c>
      <c r="I121" s="37">
        <v>1.89</v>
      </c>
      <c r="J121" s="37">
        <v>3.39</v>
      </c>
      <c r="K121" s="37">
        <v>3.4</v>
      </c>
      <c r="L121" s="37">
        <v>-1.51</v>
      </c>
      <c r="M121" s="37">
        <v>12</v>
      </c>
      <c r="N121" s="37">
        <v>2</v>
      </c>
      <c r="O121" s="37">
        <v>0</v>
      </c>
      <c r="P121" s="37">
        <v>9</v>
      </c>
      <c r="Q121" s="37">
        <v>2</v>
      </c>
      <c r="R121" s="37">
        <v>0</v>
      </c>
      <c r="S121" s="37">
        <v>0</v>
      </c>
      <c r="T121" s="37">
        <v>0</v>
      </c>
      <c r="U121" s="37">
        <v>58.33</v>
      </c>
      <c r="V121" s="37">
        <v>16.670000000000002</v>
      </c>
      <c r="W121" s="37">
        <v>25</v>
      </c>
      <c r="X121" s="37">
        <v>50</v>
      </c>
      <c r="Y121" s="37">
        <v>0</v>
      </c>
      <c r="Z121" s="37">
        <v>50</v>
      </c>
      <c r="AA121" s="37">
        <v>66.67</v>
      </c>
      <c r="AB121" s="37">
        <v>50</v>
      </c>
      <c r="AC121" s="24">
        <f>(+R121*$R$8)+(S121*$S$8)-(T121*$T$8)+(U121*$U$8)+(V121*$V$8)-(W121*$W$8)-(X121*$X$8)-(Y121*$Y$8)+(Z121*$Z$8)</f>
        <v>8.3330000000000002</v>
      </c>
      <c r="AD121" s="25">
        <f>(-R121*$R$8)+(S121*$S$8)+(T121*$T$8)-(U121*$U$8)-(V121*$V$8)+(W121*$W$8)+(X121*$X$8)+(Y121*$Y$8)-(Z121*$Z$8)</f>
        <v>-8.3330000000000002</v>
      </c>
      <c r="AE121" s="40" t="str">
        <f>IF(G121&gt;H121,"Win","Loss")</f>
        <v>Win</v>
      </c>
      <c r="AF121" s="40" t="str">
        <f>IF(G121=H121,"Win","Loss")</f>
        <v>Loss</v>
      </c>
      <c r="AG121" s="40" t="str">
        <f>IF(G121&lt;H121,"Win","Loss")</f>
        <v>Loss</v>
      </c>
      <c r="AH121" s="40">
        <f>IF(AE121="Win",(I121*$B$2)-$B$2,-$B$2)</f>
        <v>44.5</v>
      </c>
      <c r="AI121" s="40">
        <f>IF(AF121="Win",(J121*$B$2)-$B$2,-$B$2)</f>
        <v>-50</v>
      </c>
      <c r="AJ121" s="40">
        <f>IF(AG121="Win",(K121*$B$2)-$B$2,-$B$2)</f>
        <v>-50</v>
      </c>
    </row>
    <row r="122" spans="1:36" x14ac:dyDescent="0.2">
      <c r="A122" s="36">
        <v>43590</v>
      </c>
      <c r="B122" s="37" t="s">
        <v>398</v>
      </c>
      <c r="C122" s="37" t="s">
        <v>399</v>
      </c>
      <c r="D122" s="37" t="s">
        <v>400</v>
      </c>
      <c r="E122" s="37" t="s">
        <v>401</v>
      </c>
      <c r="F122" s="37" t="s">
        <v>402</v>
      </c>
      <c r="G122" s="37">
        <v>4</v>
      </c>
      <c r="H122" s="37">
        <v>1</v>
      </c>
      <c r="I122" s="37">
        <v>2.46</v>
      </c>
      <c r="J122" s="37">
        <v>4.0999999999999996</v>
      </c>
      <c r="K122" s="37">
        <v>2.1800000000000002</v>
      </c>
      <c r="L122" s="37">
        <v>0.28000000000000003</v>
      </c>
      <c r="M122" s="37">
        <v>29</v>
      </c>
      <c r="N122" s="37">
        <v>26</v>
      </c>
      <c r="O122" s="37">
        <v>1</v>
      </c>
      <c r="P122" s="37">
        <v>15</v>
      </c>
      <c r="Q122" s="37">
        <v>12</v>
      </c>
      <c r="R122" s="37">
        <v>0</v>
      </c>
      <c r="S122" s="37">
        <v>0</v>
      </c>
      <c r="T122" s="37">
        <v>100</v>
      </c>
      <c r="U122" s="37">
        <v>27.59</v>
      </c>
      <c r="V122" s="37">
        <v>3.45</v>
      </c>
      <c r="W122" s="37">
        <v>68.97</v>
      </c>
      <c r="X122" s="37">
        <v>23.08</v>
      </c>
      <c r="Y122" s="37">
        <v>34.619999999999997</v>
      </c>
      <c r="Z122" s="37">
        <v>42.31</v>
      </c>
      <c r="AA122" s="37">
        <v>40</v>
      </c>
      <c r="AB122" s="37">
        <v>16.670000000000002</v>
      </c>
      <c r="AC122" s="24">
        <f>(+R122*$R$8)+(S122*$S$8)-(T122*$T$8)+(U122*$U$8)+(V122*$V$8)-(W122*$W$8)-(X122*$X$8)-(Y122*$Y$8)+(Z122*$Z$8)</f>
        <v>-37.546999999999997</v>
      </c>
      <c r="AD122" s="25">
        <f>(-R122*$R$8)+(S122*$S$8)+(T122*$T$8)-(U122*$U$8)-(V122*$V$8)+(W122*$W$8)+(X122*$X$8)+(Y122*$Y$8)-(Z122*$Z$8)</f>
        <v>37.546999999999997</v>
      </c>
      <c r="AE122" s="40" t="str">
        <f>IF(G122&gt;H122,"Win","Loss")</f>
        <v>Win</v>
      </c>
      <c r="AF122" s="40" t="str">
        <f>IF(G122=H122,"Win","Loss")</f>
        <v>Loss</v>
      </c>
      <c r="AG122" s="40" t="str">
        <f>IF(G122&lt;H122,"Win","Loss")</f>
        <v>Loss</v>
      </c>
      <c r="AH122" s="40">
        <f>IF(AE122="Win",(I122*$B$2)-$B$2,-$B$2)</f>
        <v>73</v>
      </c>
      <c r="AI122" s="40">
        <f>IF(AF122="Win",(J122*$B$2)-$B$2,-$B$2)</f>
        <v>-50</v>
      </c>
      <c r="AJ122" s="40">
        <f>IF(AG122="Win",(K122*$B$2)-$B$2,-$B$2)</f>
        <v>-50</v>
      </c>
    </row>
    <row r="123" spans="1:36" x14ac:dyDescent="0.2">
      <c r="A123" s="36">
        <v>43590</v>
      </c>
      <c r="B123" s="37" t="s">
        <v>228</v>
      </c>
      <c r="C123" s="37" t="s">
        <v>403</v>
      </c>
      <c r="D123" s="37" t="s">
        <v>404</v>
      </c>
      <c r="E123" s="37" t="s">
        <v>405</v>
      </c>
      <c r="F123" s="37" t="s">
        <v>406</v>
      </c>
      <c r="G123" s="37">
        <v>1</v>
      </c>
      <c r="H123" s="37">
        <v>0</v>
      </c>
      <c r="I123" s="37">
        <v>2.46</v>
      </c>
      <c r="J123" s="37">
        <v>3.24</v>
      </c>
      <c r="K123" s="37">
        <v>2.83</v>
      </c>
      <c r="L123" s="37">
        <v>-0.37</v>
      </c>
      <c r="M123" s="37">
        <v>32</v>
      </c>
      <c r="N123" s="37">
        <v>30</v>
      </c>
      <c r="O123" s="37">
        <v>3</v>
      </c>
      <c r="P123" s="37">
        <v>16</v>
      </c>
      <c r="Q123" s="37">
        <v>15</v>
      </c>
      <c r="R123" s="37">
        <v>0</v>
      </c>
      <c r="S123" s="37">
        <v>66.67</v>
      </c>
      <c r="T123" s="37">
        <v>33.33</v>
      </c>
      <c r="U123" s="37">
        <v>53.13</v>
      </c>
      <c r="V123" s="37">
        <v>25</v>
      </c>
      <c r="W123" s="37">
        <v>21.88</v>
      </c>
      <c r="X123" s="37">
        <v>43.33</v>
      </c>
      <c r="Y123" s="37">
        <v>23.33</v>
      </c>
      <c r="Z123" s="37">
        <v>33.33</v>
      </c>
      <c r="AA123" s="37">
        <v>50</v>
      </c>
      <c r="AB123" s="37">
        <v>33.33</v>
      </c>
      <c r="AC123" s="24">
        <f>(+R123*$R$8)+(S123*$S$8)-(T123*$T$8)+(U123*$U$8)+(V123*$V$8)-(W123*$W$8)-(X123*$X$8)-(Y123*$Y$8)+(Z123*$Z$8)</f>
        <v>1.0850000000000044</v>
      </c>
      <c r="AD123" s="25">
        <f>(-R123*$R$8)+(S123*$S$8)+(T123*$T$8)-(U123*$U$8)-(V123*$V$8)+(W123*$W$8)+(X123*$X$8)+(Y123*$Y$8)-(Z123*$Z$8)</f>
        <v>12.248999999999999</v>
      </c>
      <c r="AE123" s="40" t="str">
        <f>IF(G123&gt;H123,"Win","Loss")</f>
        <v>Win</v>
      </c>
      <c r="AF123" s="40" t="str">
        <f>IF(G123=H123,"Win","Loss")</f>
        <v>Loss</v>
      </c>
      <c r="AG123" s="40" t="str">
        <f>IF(G123&lt;H123,"Win","Loss")</f>
        <v>Loss</v>
      </c>
      <c r="AH123" s="40">
        <f>IF(AE123="Win",(I123*$B$2)-$B$2,-$B$2)</f>
        <v>73</v>
      </c>
      <c r="AI123" s="40">
        <f>IF(AF123="Win",(J123*$B$2)-$B$2,-$B$2)</f>
        <v>-50</v>
      </c>
      <c r="AJ123" s="40">
        <f>IF(AG123="Win",(K123*$B$2)-$B$2,-$B$2)</f>
        <v>-50</v>
      </c>
    </row>
    <row r="124" spans="1:36" x14ac:dyDescent="0.2">
      <c r="A124" s="36">
        <v>43590</v>
      </c>
      <c r="B124" s="37" t="s">
        <v>329</v>
      </c>
      <c r="C124" s="37" t="s">
        <v>407</v>
      </c>
      <c r="D124" s="37" t="s">
        <v>408</v>
      </c>
      <c r="E124" s="37" t="s">
        <v>409</v>
      </c>
      <c r="F124" s="37" t="s">
        <v>410</v>
      </c>
      <c r="G124" s="37">
        <v>1</v>
      </c>
      <c r="H124" s="37">
        <v>1</v>
      </c>
      <c r="I124" s="37">
        <v>1.29</v>
      </c>
      <c r="J124" s="37">
        <v>5.56</v>
      </c>
      <c r="K124" s="37">
        <v>6.75</v>
      </c>
      <c r="L124" s="37">
        <v>-5.46</v>
      </c>
      <c r="M124" s="37">
        <v>10</v>
      </c>
      <c r="N124" s="37">
        <v>10</v>
      </c>
      <c r="O124" s="37">
        <v>0</v>
      </c>
      <c r="P124" s="37">
        <v>5</v>
      </c>
      <c r="Q124" s="37">
        <v>5</v>
      </c>
      <c r="R124" s="37">
        <v>0</v>
      </c>
      <c r="S124" s="37">
        <v>0</v>
      </c>
      <c r="T124" s="37">
        <v>0</v>
      </c>
      <c r="U124" s="37">
        <v>30</v>
      </c>
      <c r="V124" s="37">
        <v>20</v>
      </c>
      <c r="W124" s="37">
        <v>50</v>
      </c>
      <c r="X124" s="37">
        <v>60</v>
      </c>
      <c r="Y124" s="37">
        <v>20</v>
      </c>
      <c r="Z124" s="37">
        <v>20</v>
      </c>
      <c r="AA124" s="37">
        <v>60</v>
      </c>
      <c r="AB124" s="37">
        <v>60</v>
      </c>
      <c r="AC124" s="24">
        <f>(+R124*$R$8)+(S124*$S$8)-(T124*$T$8)+(U124*$U$8)+(V124*$V$8)-(W124*$W$8)-(X124*$X$8)-(Y124*$Y$8)+(Z124*$Z$8)</f>
        <v>-12</v>
      </c>
      <c r="AD124" s="25">
        <f>(-R124*$R$8)+(S124*$S$8)+(T124*$T$8)-(U124*$U$8)-(V124*$V$8)+(W124*$W$8)+(X124*$X$8)+(Y124*$Y$8)-(Z124*$Z$8)</f>
        <v>12</v>
      </c>
      <c r="AE124" s="40" t="str">
        <f>IF(G124&gt;H124,"Win","Loss")</f>
        <v>Loss</v>
      </c>
      <c r="AF124" s="40" t="str">
        <f>IF(G124=H124,"Win","Loss")</f>
        <v>Win</v>
      </c>
      <c r="AG124" s="40" t="str">
        <f>IF(G124&lt;H124,"Win","Loss")</f>
        <v>Loss</v>
      </c>
      <c r="AH124" s="40">
        <f>IF(AE124="Win",(I124*$B$2)-$B$2,-$B$2)</f>
        <v>-50</v>
      </c>
      <c r="AI124" s="40">
        <f>IF(AF124="Win",(J124*$B$2)-$B$2,-$B$2)</f>
        <v>228</v>
      </c>
      <c r="AJ124" s="40">
        <f>IF(AG124="Win",(K124*$B$2)-$B$2,-$B$2)</f>
        <v>-50</v>
      </c>
    </row>
    <row r="125" spans="1:36" x14ac:dyDescent="0.2">
      <c r="A125" s="36">
        <v>43590</v>
      </c>
      <c r="B125" s="37" t="s">
        <v>329</v>
      </c>
      <c r="C125" s="37" t="s">
        <v>407</v>
      </c>
      <c r="D125" s="37" t="s">
        <v>411</v>
      </c>
      <c r="E125" s="37" t="s">
        <v>412</v>
      </c>
      <c r="F125" s="37" t="s">
        <v>413</v>
      </c>
      <c r="G125" s="37">
        <v>1</v>
      </c>
      <c r="H125" s="37">
        <v>0</v>
      </c>
      <c r="I125" s="37">
        <v>2.63</v>
      </c>
      <c r="J125" s="37">
        <v>4.09</v>
      </c>
      <c r="K125" s="37">
        <v>2.11</v>
      </c>
      <c r="L125" s="37">
        <v>0.52</v>
      </c>
      <c r="M125" s="37">
        <v>10</v>
      </c>
      <c r="N125" s="37">
        <v>10</v>
      </c>
      <c r="O125" s="37">
        <v>0</v>
      </c>
      <c r="P125" s="37">
        <v>4</v>
      </c>
      <c r="Q125" s="37">
        <v>4</v>
      </c>
      <c r="R125" s="37">
        <v>0</v>
      </c>
      <c r="S125" s="37">
        <v>0</v>
      </c>
      <c r="T125" s="37">
        <v>0</v>
      </c>
      <c r="U125" s="37">
        <v>20</v>
      </c>
      <c r="V125" s="37">
        <v>10</v>
      </c>
      <c r="W125" s="37">
        <v>70</v>
      </c>
      <c r="X125" s="37">
        <v>50</v>
      </c>
      <c r="Y125" s="37">
        <v>20</v>
      </c>
      <c r="Z125" s="37">
        <v>30</v>
      </c>
      <c r="AA125" s="37">
        <v>0</v>
      </c>
      <c r="AB125" s="37">
        <v>25</v>
      </c>
      <c r="AC125" s="24">
        <f>(+R125*$R$8)+(S125*$S$8)-(T125*$T$8)+(U125*$U$8)+(V125*$V$8)-(W125*$W$8)-(X125*$X$8)-(Y125*$Y$8)+(Z125*$Z$8)</f>
        <v>-15</v>
      </c>
      <c r="AD125" s="25">
        <f>(-R125*$R$8)+(S125*$S$8)+(T125*$T$8)-(U125*$U$8)-(V125*$V$8)+(W125*$W$8)+(X125*$X$8)+(Y125*$Y$8)-(Z125*$Z$8)</f>
        <v>15</v>
      </c>
      <c r="AE125" s="40" t="str">
        <f>IF(G125&gt;H125,"Win","Loss")</f>
        <v>Win</v>
      </c>
      <c r="AF125" s="40" t="str">
        <f>IF(G125=H125,"Win","Loss")</f>
        <v>Loss</v>
      </c>
      <c r="AG125" s="40" t="str">
        <f>IF(G125&lt;H125,"Win","Loss")</f>
        <v>Loss</v>
      </c>
      <c r="AH125" s="40">
        <f>IF(AE125="Win",(I125*$B$2)-$B$2,-$B$2)</f>
        <v>81.5</v>
      </c>
      <c r="AI125" s="40">
        <f>IF(AF125="Win",(J125*$B$2)-$B$2,-$B$2)</f>
        <v>-50</v>
      </c>
      <c r="AJ125" s="40">
        <f>IF(AG125="Win",(K125*$B$2)-$B$2,-$B$2)</f>
        <v>-50</v>
      </c>
    </row>
    <row r="126" spans="1:36" x14ac:dyDescent="0.2">
      <c r="A126" s="36">
        <v>43590</v>
      </c>
      <c r="B126" s="37" t="s">
        <v>398</v>
      </c>
      <c r="C126" s="37" t="s">
        <v>414</v>
      </c>
      <c r="D126" s="37" t="s">
        <v>415</v>
      </c>
      <c r="E126" s="37" t="s">
        <v>416</v>
      </c>
      <c r="F126" s="37" t="s">
        <v>417</v>
      </c>
      <c r="G126" s="37">
        <v>1</v>
      </c>
      <c r="H126" s="37">
        <v>0</v>
      </c>
      <c r="I126" s="37">
        <v>1.69</v>
      </c>
      <c r="J126" s="37">
        <v>4.4800000000000004</v>
      </c>
      <c r="K126" s="37">
        <v>3.34</v>
      </c>
      <c r="L126" s="37">
        <v>-1.65</v>
      </c>
      <c r="M126" s="37">
        <v>23</v>
      </c>
      <c r="N126" s="37">
        <v>23</v>
      </c>
      <c r="O126" s="37">
        <v>1</v>
      </c>
      <c r="P126" s="37">
        <v>12</v>
      </c>
      <c r="Q126" s="37">
        <v>11</v>
      </c>
      <c r="R126" s="37">
        <v>0</v>
      </c>
      <c r="S126" s="37">
        <v>0</v>
      </c>
      <c r="T126" s="37">
        <v>100</v>
      </c>
      <c r="U126" s="37">
        <v>47.83</v>
      </c>
      <c r="V126" s="37">
        <v>0</v>
      </c>
      <c r="W126" s="37">
        <v>52.17</v>
      </c>
      <c r="X126" s="37">
        <v>21.74</v>
      </c>
      <c r="Y126" s="37">
        <v>21.74</v>
      </c>
      <c r="Z126" s="37">
        <v>56.52</v>
      </c>
      <c r="AA126" s="37">
        <v>50</v>
      </c>
      <c r="AB126" s="37">
        <v>9.09</v>
      </c>
      <c r="AC126" s="24">
        <f>(+R126*$R$8)+(S126*$S$8)-(T126*$T$8)+(U126*$U$8)+(V126*$V$8)-(W126*$W$8)-(X126*$X$8)-(Y126*$Y$8)+(Z126*$Z$8)</f>
        <v>-26.085999999999999</v>
      </c>
      <c r="AD126" s="25">
        <f>(-R126*$R$8)+(S126*$S$8)+(T126*$T$8)-(U126*$U$8)-(V126*$V$8)+(W126*$W$8)+(X126*$X$8)+(Y126*$Y$8)-(Z126*$Z$8)</f>
        <v>26.085999999999999</v>
      </c>
      <c r="AE126" s="40" t="str">
        <f>IF(G126&gt;H126,"Win","Loss")</f>
        <v>Win</v>
      </c>
      <c r="AF126" s="40" t="str">
        <f>IF(G126=H126,"Win","Loss")</f>
        <v>Loss</v>
      </c>
      <c r="AG126" s="40" t="str">
        <f>IF(G126&lt;H126,"Win","Loss")</f>
        <v>Loss</v>
      </c>
      <c r="AH126" s="40">
        <f>IF(AE126="Win",(I126*$B$2)-$B$2,-$B$2)</f>
        <v>34.5</v>
      </c>
      <c r="AI126" s="40">
        <f>IF(AF126="Win",(J126*$B$2)-$B$2,-$B$2)</f>
        <v>-50</v>
      </c>
      <c r="AJ126" s="40">
        <f>IF(AG126="Win",(K126*$B$2)-$B$2,-$B$2)</f>
        <v>-50</v>
      </c>
    </row>
    <row r="127" spans="1:36" x14ac:dyDescent="0.2">
      <c r="A127" s="36">
        <v>43590</v>
      </c>
      <c r="B127" s="37" t="s">
        <v>254</v>
      </c>
      <c r="C127" s="37" t="s">
        <v>255</v>
      </c>
      <c r="D127" s="37" t="s">
        <v>418</v>
      </c>
      <c r="E127" s="37" t="s">
        <v>419</v>
      </c>
      <c r="F127" s="37" t="s">
        <v>420</v>
      </c>
      <c r="G127" s="37">
        <v>2</v>
      </c>
      <c r="H127" s="37">
        <v>1</v>
      </c>
      <c r="I127" s="37">
        <v>3.16</v>
      </c>
      <c r="J127" s="37">
        <v>3.2</v>
      </c>
      <c r="K127" s="37">
        <v>2.2200000000000002</v>
      </c>
      <c r="L127" s="37">
        <v>0.94</v>
      </c>
      <c r="M127" s="37">
        <v>12</v>
      </c>
      <c r="N127" s="37">
        <v>11</v>
      </c>
      <c r="O127" s="37">
        <v>0</v>
      </c>
      <c r="P127" s="37">
        <v>6</v>
      </c>
      <c r="Q127" s="37">
        <v>5</v>
      </c>
      <c r="R127" s="37">
        <v>0</v>
      </c>
      <c r="S127" s="37">
        <v>0</v>
      </c>
      <c r="T127" s="37">
        <v>0</v>
      </c>
      <c r="U127" s="37">
        <v>16.670000000000002</v>
      </c>
      <c r="V127" s="37">
        <v>25</v>
      </c>
      <c r="W127" s="37">
        <v>58.33</v>
      </c>
      <c r="X127" s="37">
        <v>36.36</v>
      </c>
      <c r="Y127" s="37">
        <v>45.45</v>
      </c>
      <c r="Z127" s="37">
        <v>18.18</v>
      </c>
      <c r="AA127" s="37">
        <v>33.33</v>
      </c>
      <c r="AB127" s="37">
        <v>20</v>
      </c>
      <c r="AC127" s="24">
        <f>(+R127*$R$8)+(S127*$S$8)-(T127*$T$8)+(U127*$U$8)+(V127*$V$8)-(W127*$W$8)-(X127*$X$8)-(Y127*$Y$8)+(Z127*$Z$8)</f>
        <v>-14.013000000000002</v>
      </c>
      <c r="AD127" s="25">
        <f>(-R127*$R$8)+(S127*$S$8)+(T127*$T$8)-(U127*$U$8)-(V127*$V$8)+(W127*$W$8)+(X127*$X$8)+(Y127*$Y$8)-(Z127*$Z$8)</f>
        <v>14.013000000000002</v>
      </c>
      <c r="AE127" s="40" t="str">
        <f>IF(G127&gt;H127,"Win","Loss")</f>
        <v>Win</v>
      </c>
      <c r="AF127" s="40" t="str">
        <f>IF(G127=H127,"Win","Loss")</f>
        <v>Loss</v>
      </c>
      <c r="AG127" s="40" t="str">
        <f>IF(G127&lt;H127,"Win","Loss")</f>
        <v>Loss</v>
      </c>
      <c r="AH127" s="40">
        <f>IF(AE127="Win",(I127*$B$2)-$B$2,-$B$2)</f>
        <v>108</v>
      </c>
      <c r="AI127" s="40">
        <f>IF(AF127="Win",(J127*$B$2)-$B$2,-$B$2)</f>
        <v>-50</v>
      </c>
      <c r="AJ127" s="40">
        <f>IF(AG127="Win",(K127*$B$2)-$B$2,-$B$2)</f>
        <v>-50</v>
      </c>
    </row>
    <row r="128" spans="1:36" x14ac:dyDescent="0.2">
      <c r="A128" s="36">
        <v>43590</v>
      </c>
      <c r="B128" s="37" t="s">
        <v>421</v>
      </c>
      <c r="C128" s="37" t="s">
        <v>291</v>
      </c>
      <c r="D128" s="37" t="s">
        <v>422</v>
      </c>
      <c r="E128" s="37" t="s">
        <v>423</v>
      </c>
      <c r="F128" s="37" t="s">
        <v>424</v>
      </c>
      <c r="G128" s="37">
        <v>2</v>
      </c>
      <c r="H128" s="37">
        <v>2</v>
      </c>
      <c r="I128" s="37">
        <v>2.41</v>
      </c>
      <c r="J128" s="37">
        <v>3.08</v>
      </c>
      <c r="K128" s="37">
        <v>2.79</v>
      </c>
      <c r="L128" s="37">
        <v>-0.38</v>
      </c>
      <c r="M128" s="37">
        <v>9</v>
      </c>
      <c r="N128" s="37">
        <v>9</v>
      </c>
      <c r="O128" s="37">
        <v>0</v>
      </c>
      <c r="P128" s="37">
        <v>4</v>
      </c>
      <c r="Q128" s="37">
        <v>5</v>
      </c>
      <c r="R128" s="37">
        <v>0</v>
      </c>
      <c r="S128" s="37">
        <v>0</v>
      </c>
      <c r="T128" s="37">
        <v>0</v>
      </c>
      <c r="U128" s="37">
        <v>33.33</v>
      </c>
      <c r="V128" s="37">
        <v>11.11</v>
      </c>
      <c r="W128" s="37">
        <v>55.56</v>
      </c>
      <c r="X128" s="37">
        <v>33.33</v>
      </c>
      <c r="Y128" s="37">
        <v>11.11</v>
      </c>
      <c r="Z128" s="37">
        <v>55.56</v>
      </c>
      <c r="AA128" s="37">
        <v>25</v>
      </c>
      <c r="AB128" s="37">
        <v>20</v>
      </c>
      <c r="AC128" s="24">
        <f>(+R128*$R$8)+(S128*$S$8)-(T128*$T$8)+(U128*$U$8)+(V128*$V$8)-(W128*$W$8)-(X128*$X$8)-(Y128*$Y$8)+(Z128*$Z$8)</f>
        <v>0</v>
      </c>
      <c r="AD128" s="25">
        <f>(-R128*$R$8)+(S128*$S$8)+(T128*$T$8)-(U128*$U$8)-(V128*$V$8)+(W128*$W$8)+(X128*$X$8)+(Y128*$Y$8)-(Z128*$Z$8)</f>
        <v>0</v>
      </c>
      <c r="AE128" s="40" t="str">
        <f>IF(G128&gt;H128,"Win","Loss")</f>
        <v>Loss</v>
      </c>
      <c r="AF128" s="40" t="str">
        <f>IF(G128=H128,"Win","Loss")</f>
        <v>Win</v>
      </c>
      <c r="AG128" s="40" t="str">
        <f>IF(G128&lt;H128,"Win","Loss")</f>
        <v>Loss</v>
      </c>
      <c r="AH128" s="40">
        <f>IF(AE128="Win",(I128*$B$2)-$B$2,-$B$2)</f>
        <v>-50</v>
      </c>
      <c r="AI128" s="40">
        <f>IF(AF128="Win",(J128*$B$2)-$B$2,-$B$2)</f>
        <v>104</v>
      </c>
      <c r="AJ128" s="40">
        <f>IF(AG128="Win",(K128*$B$2)-$B$2,-$B$2)</f>
        <v>-50</v>
      </c>
    </row>
    <row r="129" spans="1:36" x14ac:dyDescent="0.2">
      <c r="A129" s="36">
        <v>43590</v>
      </c>
      <c r="B129" s="37" t="s">
        <v>425</v>
      </c>
      <c r="C129" s="37" t="s">
        <v>426</v>
      </c>
      <c r="D129" s="37" t="s">
        <v>427</v>
      </c>
      <c r="E129" s="37" t="s">
        <v>428</v>
      </c>
      <c r="F129" s="37" t="s">
        <v>429</v>
      </c>
      <c r="G129" s="37">
        <v>0</v>
      </c>
      <c r="H129" s="37">
        <v>3</v>
      </c>
      <c r="I129" s="37">
        <v>2.6</v>
      </c>
      <c r="J129" s="37">
        <v>3.48</v>
      </c>
      <c r="K129" s="37">
        <v>2.35</v>
      </c>
      <c r="L129" s="37">
        <v>0.25</v>
      </c>
      <c r="M129" s="37">
        <v>21</v>
      </c>
      <c r="N129" s="37">
        <v>19</v>
      </c>
      <c r="O129" s="37">
        <v>1</v>
      </c>
      <c r="P129" s="37">
        <v>10</v>
      </c>
      <c r="Q129" s="37">
        <v>11</v>
      </c>
      <c r="R129" s="37">
        <v>0</v>
      </c>
      <c r="S129" s="37">
        <v>0</v>
      </c>
      <c r="T129" s="37">
        <v>100</v>
      </c>
      <c r="U129" s="37">
        <v>52.38</v>
      </c>
      <c r="V129" s="37">
        <v>9.52</v>
      </c>
      <c r="W129" s="37">
        <v>38.1</v>
      </c>
      <c r="X129" s="37">
        <v>57.89</v>
      </c>
      <c r="Y129" s="37">
        <v>21.05</v>
      </c>
      <c r="Z129" s="37">
        <v>21.05</v>
      </c>
      <c r="AA129" s="37">
        <v>70</v>
      </c>
      <c r="AB129" s="37">
        <v>54.55</v>
      </c>
      <c r="AC129" s="24">
        <f>(+R129*$R$8)+(S129*$S$8)-(T129*$T$8)+(U129*$U$8)+(V129*$V$8)-(W129*$W$8)-(X129*$X$8)-(Y129*$Y$8)+(Z129*$Z$8)</f>
        <v>-35.664999999999999</v>
      </c>
      <c r="AD129" s="25">
        <f>(-R129*$R$8)+(S129*$S$8)+(T129*$T$8)-(U129*$U$8)-(V129*$V$8)+(W129*$W$8)+(X129*$X$8)+(Y129*$Y$8)-(Z129*$Z$8)</f>
        <v>35.664999999999999</v>
      </c>
      <c r="AE129" s="40" t="str">
        <f>IF(G129&gt;H129,"Win","Loss")</f>
        <v>Loss</v>
      </c>
      <c r="AF129" s="40" t="str">
        <f>IF(G129=H129,"Win","Loss")</f>
        <v>Loss</v>
      </c>
      <c r="AG129" s="40" t="str">
        <f>IF(G129&lt;H129,"Win","Loss")</f>
        <v>Win</v>
      </c>
      <c r="AH129" s="40">
        <f>IF(AE129="Win",(I129*$B$2)-$B$2,-$B$2)</f>
        <v>-50</v>
      </c>
      <c r="AI129" s="40">
        <f>IF(AF129="Win",(J129*$B$2)-$B$2,-$B$2)</f>
        <v>-50</v>
      </c>
      <c r="AJ129" s="40">
        <f>IF(AG129="Win",(K129*$B$2)-$B$2,-$B$2)</f>
        <v>67.5</v>
      </c>
    </row>
    <row r="130" spans="1:36" x14ac:dyDescent="0.2">
      <c r="A130" s="36">
        <v>43590</v>
      </c>
      <c r="B130" s="37" t="s">
        <v>430</v>
      </c>
      <c r="C130" s="37" t="s">
        <v>431</v>
      </c>
      <c r="D130" s="37" t="s">
        <v>432</v>
      </c>
      <c r="E130" s="37" t="s">
        <v>433</v>
      </c>
      <c r="F130" s="37" t="s">
        <v>434</v>
      </c>
      <c r="G130" s="37">
        <v>0</v>
      </c>
      <c r="H130" s="37">
        <v>4</v>
      </c>
      <c r="I130" s="37">
        <v>2</v>
      </c>
      <c r="J130" s="37">
        <v>3</v>
      </c>
      <c r="K130" s="37">
        <v>3.65</v>
      </c>
      <c r="L130" s="37">
        <v>-1.65</v>
      </c>
      <c r="M130" s="37">
        <v>21</v>
      </c>
      <c r="N130" s="37">
        <v>27</v>
      </c>
      <c r="O130" s="37">
        <v>1</v>
      </c>
      <c r="P130" s="37">
        <v>11</v>
      </c>
      <c r="Q130" s="37">
        <v>11</v>
      </c>
      <c r="R130" s="37">
        <v>0</v>
      </c>
      <c r="S130" s="37">
        <v>0</v>
      </c>
      <c r="T130" s="37">
        <v>100</v>
      </c>
      <c r="U130" s="37">
        <v>33.33</v>
      </c>
      <c r="V130" s="37">
        <v>38.1</v>
      </c>
      <c r="W130" s="37">
        <v>28.57</v>
      </c>
      <c r="X130" s="37">
        <v>29.63</v>
      </c>
      <c r="Y130" s="37">
        <v>29.63</v>
      </c>
      <c r="Z130" s="37">
        <v>40.74</v>
      </c>
      <c r="AA130" s="37">
        <v>36.36</v>
      </c>
      <c r="AB130" s="37">
        <v>27.27</v>
      </c>
      <c r="AC130" s="24">
        <f>(+R130*$R$8)+(S130*$S$8)-(T130*$T$8)+(U130*$U$8)+(V130*$V$8)-(W130*$W$8)-(X130*$X$8)-(Y130*$Y$8)+(Z130*$Z$8)</f>
        <v>-25.978999999999999</v>
      </c>
      <c r="AD130" s="25">
        <f>(-R130*$R$8)+(S130*$S$8)+(T130*$T$8)-(U130*$U$8)-(V130*$V$8)+(W130*$W$8)+(X130*$X$8)+(Y130*$Y$8)-(Z130*$Z$8)</f>
        <v>25.978999999999999</v>
      </c>
      <c r="AE130" s="40" t="str">
        <f>IF(G130&gt;H130,"Win","Loss")</f>
        <v>Loss</v>
      </c>
      <c r="AF130" s="40" t="str">
        <f>IF(G130=H130,"Win","Loss")</f>
        <v>Loss</v>
      </c>
      <c r="AG130" s="40" t="str">
        <f>IF(G130&lt;H130,"Win","Loss")</f>
        <v>Win</v>
      </c>
      <c r="AH130" s="40">
        <f>IF(AE130="Win",(I130*$B$2)-$B$2,-$B$2)</f>
        <v>-50</v>
      </c>
      <c r="AI130" s="40">
        <f>IF(AF130="Win",(J130*$B$2)-$B$2,-$B$2)</f>
        <v>-50</v>
      </c>
      <c r="AJ130" s="40">
        <f>IF(AG130="Win",(K130*$B$2)-$B$2,-$B$2)</f>
        <v>132.5</v>
      </c>
    </row>
    <row r="131" spans="1:36" x14ac:dyDescent="0.2">
      <c r="A131" s="36">
        <v>43590</v>
      </c>
      <c r="B131" s="37" t="s">
        <v>430</v>
      </c>
      <c r="C131" s="37" t="s">
        <v>435</v>
      </c>
      <c r="D131" s="37" t="s">
        <v>436</v>
      </c>
      <c r="E131" s="37" t="s">
        <v>437</v>
      </c>
      <c r="F131" s="37" t="s">
        <v>438</v>
      </c>
      <c r="G131" s="37">
        <v>2</v>
      </c>
      <c r="H131" s="37">
        <v>1</v>
      </c>
      <c r="I131" s="37">
        <v>1.89</v>
      </c>
      <c r="J131" s="37">
        <v>3.36</v>
      </c>
      <c r="K131" s="37">
        <v>3.5</v>
      </c>
      <c r="L131" s="37">
        <v>-1.61</v>
      </c>
      <c r="M131" s="37">
        <v>19</v>
      </c>
      <c r="N131" s="37">
        <v>11</v>
      </c>
      <c r="O131" s="37">
        <v>1</v>
      </c>
      <c r="P131" s="37">
        <v>13</v>
      </c>
      <c r="Q131" s="37">
        <v>6</v>
      </c>
      <c r="R131" s="37">
        <v>0</v>
      </c>
      <c r="S131" s="37">
        <v>100</v>
      </c>
      <c r="T131" s="37">
        <v>0</v>
      </c>
      <c r="U131" s="37">
        <v>21.05</v>
      </c>
      <c r="V131" s="37">
        <v>36.840000000000003</v>
      </c>
      <c r="W131" s="37">
        <v>42.11</v>
      </c>
      <c r="X131" s="37">
        <v>45.45</v>
      </c>
      <c r="Y131" s="37">
        <v>18.18</v>
      </c>
      <c r="Z131" s="37">
        <v>36.36</v>
      </c>
      <c r="AA131" s="37">
        <v>23.08</v>
      </c>
      <c r="AB131" s="37">
        <v>50</v>
      </c>
      <c r="AC131" s="24">
        <f>(+R131*$R$8)+(S131*$S$8)-(T131*$T$8)+(U131*$U$8)+(V131*$V$8)-(W131*$W$8)-(X131*$X$8)-(Y131*$Y$8)+(Z131*$Z$8)</f>
        <v>5.8360000000000003</v>
      </c>
      <c r="AD131" s="25">
        <f>(-R131*$R$8)+(S131*$S$8)+(T131*$T$8)-(U131*$U$8)-(V131*$V$8)+(W131*$W$8)+(X131*$X$8)+(Y131*$Y$8)-(Z131*$Z$8)</f>
        <v>14.164000000000003</v>
      </c>
      <c r="AE131" s="40" t="str">
        <f>IF(G131&gt;H131,"Win","Loss")</f>
        <v>Win</v>
      </c>
      <c r="AF131" s="40" t="str">
        <f>IF(G131=H131,"Win","Loss")</f>
        <v>Loss</v>
      </c>
      <c r="AG131" s="40" t="str">
        <f>IF(G131&lt;H131,"Win","Loss")</f>
        <v>Loss</v>
      </c>
      <c r="AH131" s="40">
        <f>IF(AE131="Win",(I131*$B$2)-$B$2,-$B$2)</f>
        <v>44.5</v>
      </c>
      <c r="AI131" s="40">
        <f>IF(AF131="Win",(J131*$B$2)-$B$2,-$B$2)</f>
        <v>-50</v>
      </c>
      <c r="AJ131" s="40">
        <f>IF(AG131="Win",(K131*$B$2)-$B$2,-$B$2)</f>
        <v>-50</v>
      </c>
    </row>
    <row r="132" spans="1:36" x14ac:dyDescent="0.2">
      <c r="A132" s="36">
        <v>43590</v>
      </c>
      <c r="B132" s="37" t="s">
        <v>425</v>
      </c>
      <c r="C132" s="37" t="s">
        <v>439</v>
      </c>
      <c r="D132" s="37" t="s">
        <v>440</v>
      </c>
      <c r="E132" s="37" t="s">
        <v>441</v>
      </c>
      <c r="F132" s="37" t="s">
        <v>442</v>
      </c>
      <c r="G132" s="37">
        <v>1</v>
      </c>
      <c r="H132" s="37">
        <v>0</v>
      </c>
      <c r="I132" s="37">
        <v>1.83</v>
      </c>
      <c r="J132" s="37">
        <v>3.63</v>
      </c>
      <c r="K132" s="37">
        <v>3.59</v>
      </c>
      <c r="L132" s="37">
        <v>-1.76</v>
      </c>
      <c r="M132" s="37">
        <v>60</v>
      </c>
      <c r="N132" s="37">
        <v>21</v>
      </c>
      <c r="O132" s="37">
        <v>1</v>
      </c>
      <c r="P132" s="37">
        <v>30</v>
      </c>
      <c r="Q132" s="37">
        <v>11</v>
      </c>
      <c r="R132" s="37">
        <v>100</v>
      </c>
      <c r="S132" s="37">
        <v>0</v>
      </c>
      <c r="T132" s="37">
        <v>0</v>
      </c>
      <c r="U132" s="37">
        <v>31.67</v>
      </c>
      <c r="V132" s="37">
        <v>30</v>
      </c>
      <c r="W132" s="37">
        <v>38.33</v>
      </c>
      <c r="X132" s="37">
        <v>28.57</v>
      </c>
      <c r="Y132" s="37">
        <v>19.05</v>
      </c>
      <c r="Z132" s="37">
        <v>52.38</v>
      </c>
      <c r="AA132" s="37">
        <v>43.33</v>
      </c>
      <c r="AB132" s="37">
        <v>36.36</v>
      </c>
      <c r="AC132" s="24">
        <f>(+R132*$R$8)+(S132*$S$8)-(T132*$T$8)+(U132*$U$8)+(V132*$V$8)-(W132*$W$8)-(X132*$X$8)-(Y132*$Y$8)+(Z132*$Z$8)</f>
        <v>34.524999999999999</v>
      </c>
      <c r="AD132" s="25">
        <f>(-R132*$R$8)+(S132*$S$8)+(T132*$T$8)-(U132*$U$8)-(V132*$V$8)+(W132*$W$8)+(X132*$X$8)+(Y132*$Y$8)-(Z132*$Z$8)</f>
        <v>-34.524999999999999</v>
      </c>
      <c r="AE132" s="40" t="str">
        <f>IF(G132&gt;H132,"Win","Loss")</f>
        <v>Win</v>
      </c>
      <c r="AF132" s="40" t="str">
        <f>IF(G132=H132,"Win","Loss")</f>
        <v>Loss</v>
      </c>
      <c r="AG132" s="40" t="str">
        <f>IF(G132&lt;H132,"Win","Loss")</f>
        <v>Loss</v>
      </c>
      <c r="AH132" s="40">
        <f>IF(AE132="Win",(I132*$B$2)-$B$2,-$B$2)</f>
        <v>41.5</v>
      </c>
      <c r="AI132" s="40">
        <f>IF(AF132="Win",(J132*$B$2)-$B$2,-$B$2)</f>
        <v>-50</v>
      </c>
      <c r="AJ132" s="40">
        <f>IF(AG132="Win",(K132*$B$2)-$B$2,-$B$2)</f>
        <v>-50</v>
      </c>
    </row>
    <row r="133" spans="1:36" x14ac:dyDescent="0.2">
      <c r="A133" s="36">
        <v>43590</v>
      </c>
      <c r="B133" s="37" t="s">
        <v>430</v>
      </c>
      <c r="C133" s="37" t="s">
        <v>443</v>
      </c>
      <c r="D133" s="37" t="s">
        <v>444</v>
      </c>
      <c r="E133" s="37" t="s">
        <v>445</v>
      </c>
      <c r="F133" s="37" t="s">
        <v>446</v>
      </c>
      <c r="G133" s="37">
        <v>1</v>
      </c>
      <c r="H133" s="37">
        <v>1</v>
      </c>
      <c r="I133" s="37">
        <v>2.7</v>
      </c>
      <c r="J133" s="37">
        <v>2.8</v>
      </c>
      <c r="K133" s="37">
        <v>2.6</v>
      </c>
      <c r="L133" s="37">
        <v>0.1</v>
      </c>
      <c r="M133" s="37">
        <v>23</v>
      </c>
      <c r="N133" s="37">
        <v>21</v>
      </c>
      <c r="O133" s="37">
        <v>1</v>
      </c>
      <c r="P133" s="37">
        <v>16</v>
      </c>
      <c r="Q133" s="37">
        <v>8</v>
      </c>
      <c r="R133" s="37">
        <v>0</v>
      </c>
      <c r="S133" s="37">
        <v>0</v>
      </c>
      <c r="T133" s="37">
        <v>100</v>
      </c>
      <c r="U133" s="37">
        <v>30.43</v>
      </c>
      <c r="V133" s="37">
        <v>21.74</v>
      </c>
      <c r="W133" s="37">
        <v>47.83</v>
      </c>
      <c r="X133" s="37">
        <v>33.33</v>
      </c>
      <c r="Y133" s="37">
        <v>42.86</v>
      </c>
      <c r="Z133" s="37">
        <v>23.81</v>
      </c>
      <c r="AA133" s="37">
        <v>37.5</v>
      </c>
      <c r="AB133" s="37">
        <v>25</v>
      </c>
      <c r="AC133" s="24">
        <f>(+R133*$R$8)+(S133*$S$8)-(T133*$T$8)+(U133*$U$8)+(V133*$V$8)-(W133*$W$8)-(X133*$X$8)-(Y133*$Y$8)+(Z133*$Z$8)</f>
        <v>-37.496000000000009</v>
      </c>
      <c r="AD133" s="25">
        <f>(-R133*$R$8)+(S133*$S$8)+(T133*$T$8)-(U133*$U$8)-(V133*$V$8)+(W133*$W$8)+(X133*$X$8)+(Y133*$Y$8)-(Z133*$Z$8)</f>
        <v>37.496000000000009</v>
      </c>
      <c r="AE133" s="40" t="str">
        <f>IF(G133&gt;H133,"Win","Loss")</f>
        <v>Loss</v>
      </c>
      <c r="AF133" s="40" t="str">
        <f>IF(G133=H133,"Win","Loss")</f>
        <v>Win</v>
      </c>
      <c r="AG133" s="40" t="str">
        <f>IF(G133&lt;H133,"Win","Loss")</f>
        <v>Loss</v>
      </c>
      <c r="AH133" s="40">
        <f>IF(AE133="Win",(I133*$B$2)-$B$2,-$B$2)</f>
        <v>-50</v>
      </c>
      <c r="AI133" s="40">
        <f>IF(AF133="Win",(J133*$B$2)-$B$2,-$B$2)</f>
        <v>90</v>
      </c>
      <c r="AJ133" s="40">
        <f>IF(AG133="Win",(K133*$B$2)-$B$2,-$B$2)</f>
        <v>-50</v>
      </c>
    </row>
    <row r="134" spans="1:36" x14ac:dyDescent="0.2">
      <c r="A134" s="36">
        <v>43590</v>
      </c>
      <c r="B134" s="37" t="s">
        <v>228</v>
      </c>
      <c r="C134" s="37" t="s">
        <v>265</v>
      </c>
      <c r="D134" s="37" t="s">
        <v>447</v>
      </c>
      <c r="E134" s="37" t="s">
        <v>448</v>
      </c>
      <c r="F134" s="37" t="s">
        <v>449</v>
      </c>
      <c r="G134" s="37">
        <v>1</v>
      </c>
      <c r="H134" s="37">
        <v>3</v>
      </c>
      <c r="I134" s="37">
        <v>5.48</v>
      </c>
      <c r="J134" s="37">
        <v>4.92</v>
      </c>
      <c r="K134" s="37">
        <v>1.41</v>
      </c>
      <c r="L134" s="37">
        <v>4.07</v>
      </c>
      <c r="M134" s="37">
        <v>21</v>
      </c>
      <c r="N134" s="37">
        <v>12</v>
      </c>
      <c r="O134" s="37">
        <v>0</v>
      </c>
      <c r="P134" s="37">
        <v>7</v>
      </c>
      <c r="Q134" s="37">
        <v>5</v>
      </c>
      <c r="R134" s="37">
        <v>0</v>
      </c>
      <c r="S134" s="37">
        <v>0</v>
      </c>
      <c r="T134" s="37">
        <v>0</v>
      </c>
      <c r="U134" s="37">
        <v>42.86</v>
      </c>
      <c r="V134" s="37">
        <v>14.29</v>
      </c>
      <c r="W134" s="37">
        <v>42.86</v>
      </c>
      <c r="X134" s="37">
        <v>66.67</v>
      </c>
      <c r="Y134" s="37">
        <v>8.33</v>
      </c>
      <c r="Z134" s="37">
        <v>25</v>
      </c>
      <c r="AA134" s="37">
        <v>42.86</v>
      </c>
      <c r="AB134" s="37">
        <v>60</v>
      </c>
      <c r="AC134" s="24">
        <f>(+R134*$R$8)+(S134*$S$8)-(T134*$T$8)+(U134*$U$8)+(V134*$V$8)-(W134*$W$8)-(X134*$X$8)-(Y134*$Y$8)+(Z134*$Z$8)</f>
        <v>-7.7380000000000013</v>
      </c>
      <c r="AD134" s="25">
        <f>(-R134*$R$8)+(S134*$S$8)+(T134*$T$8)-(U134*$U$8)-(V134*$V$8)+(W134*$W$8)+(X134*$X$8)+(Y134*$Y$8)-(Z134*$Z$8)</f>
        <v>7.7380000000000013</v>
      </c>
      <c r="AE134" s="40" t="str">
        <f>IF(G134&gt;H134,"Win","Loss")</f>
        <v>Loss</v>
      </c>
      <c r="AF134" s="40" t="str">
        <f>IF(G134=H134,"Win","Loss")</f>
        <v>Loss</v>
      </c>
      <c r="AG134" s="40" t="str">
        <f>IF(G134&lt;H134,"Win","Loss")</f>
        <v>Win</v>
      </c>
      <c r="AH134" s="40">
        <f>IF(AE134="Win",(I134*$B$2)-$B$2,-$B$2)</f>
        <v>-50</v>
      </c>
      <c r="AI134" s="40">
        <f>IF(AF134="Win",(J134*$B$2)-$B$2,-$B$2)</f>
        <v>-50</v>
      </c>
      <c r="AJ134" s="40">
        <f>IF(AG134="Win",(K134*$B$2)-$B$2,-$B$2)</f>
        <v>20.5</v>
      </c>
    </row>
    <row r="135" spans="1:36" x14ac:dyDescent="0.2">
      <c r="A135" s="36">
        <v>43590</v>
      </c>
      <c r="B135" s="37" t="s">
        <v>290</v>
      </c>
      <c r="C135" s="37" t="s">
        <v>291</v>
      </c>
      <c r="D135" s="37" t="s">
        <v>450</v>
      </c>
      <c r="E135" s="37" t="s">
        <v>451</v>
      </c>
      <c r="F135" s="37" t="s">
        <v>452</v>
      </c>
      <c r="G135" s="37">
        <v>6</v>
      </c>
      <c r="H135" s="37">
        <v>0</v>
      </c>
      <c r="I135" s="37">
        <v>1.71</v>
      </c>
      <c r="J135" s="37">
        <v>4.16</v>
      </c>
      <c r="K135" s="37">
        <v>3.69</v>
      </c>
      <c r="L135" s="37">
        <v>-1.98</v>
      </c>
      <c r="M135" s="37">
        <v>18</v>
      </c>
      <c r="N135" s="37">
        <v>18</v>
      </c>
      <c r="O135" s="37">
        <v>1</v>
      </c>
      <c r="P135" s="37">
        <v>9</v>
      </c>
      <c r="Q135" s="37">
        <v>10</v>
      </c>
      <c r="R135" s="37">
        <v>0</v>
      </c>
      <c r="S135" s="37">
        <v>100</v>
      </c>
      <c r="T135" s="37">
        <v>0</v>
      </c>
      <c r="U135" s="37">
        <v>22.22</v>
      </c>
      <c r="V135" s="37">
        <v>22.22</v>
      </c>
      <c r="W135" s="37">
        <v>55.56</v>
      </c>
      <c r="X135" s="37">
        <v>11.11</v>
      </c>
      <c r="Y135" s="37">
        <v>27.78</v>
      </c>
      <c r="Z135" s="37">
        <v>61.11</v>
      </c>
      <c r="AA135" s="37">
        <v>33.33</v>
      </c>
      <c r="AB135" s="37">
        <v>10</v>
      </c>
      <c r="AC135" s="24">
        <f>(+R135*$R$8)+(S135*$S$8)-(T135*$T$8)+(U135*$U$8)+(V135*$V$8)-(W135*$W$8)-(X135*$X$8)-(Y135*$Y$8)+(Z135*$Z$8)</f>
        <v>12.776</v>
      </c>
      <c r="AD135" s="25">
        <f>(-R135*$R$8)+(S135*$S$8)+(T135*$T$8)-(U135*$U$8)-(V135*$V$8)+(W135*$W$8)+(X135*$X$8)+(Y135*$Y$8)-(Z135*$Z$8)</f>
        <v>7.2240000000000038</v>
      </c>
      <c r="AE135" s="40" t="str">
        <f>IF(G135&gt;H135,"Win","Loss")</f>
        <v>Win</v>
      </c>
      <c r="AF135" s="40" t="str">
        <f>IF(G135=H135,"Win","Loss")</f>
        <v>Loss</v>
      </c>
      <c r="AG135" s="40" t="str">
        <f>IF(G135&lt;H135,"Win","Loss")</f>
        <v>Loss</v>
      </c>
      <c r="AH135" s="40">
        <f>IF(AE135="Win",(I135*$B$2)-$B$2,-$B$2)</f>
        <v>35.5</v>
      </c>
      <c r="AI135" s="40">
        <f>IF(AF135="Win",(J135*$B$2)-$B$2,-$B$2)</f>
        <v>-50</v>
      </c>
      <c r="AJ135" s="40">
        <f>IF(AG135="Win",(K135*$B$2)-$B$2,-$B$2)</f>
        <v>-50</v>
      </c>
    </row>
    <row r="136" spans="1:36" x14ac:dyDescent="0.2">
      <c r="A136" s="36">
        <v>43590</v>
      </c>
      <c r="B136" s="37" t="s">
        <v>453</v>
      </c>
      <c r="C136" s="37" t="s">
        <v>454</v>
      </c>
      <c r="D136" s="37" t="s">
        <v>455</v>
      </c>
      <c r="E136" s="37" t="s">
        <v>456</v>
      </c>
      <c r="F136" s="37" t="s">
        <v>457</v>
      </c>
      <c r="G136" s="37">
        <v>3</v>
      </c>
      <c r="H136" s="37">
        <v>2</v>
      </c>
      <c r="I136" s="37">
        <v>2.84</v>
      </c>
      <c r="J136" s="37">
        <v>3.49</v>
      </c>
      <c r="K136" s="37">
        <v>2.13</v>
      </c>
      <c r="L136" s="37">
        <v>0.71</v>
      </c>
      <c r="M136" s="37">
        <v>8</v>
      </c>
      <c r="N136" s="37">
        <v>8</v>
      </c>
      <c r="O136" s="37">
        <v>0</v>
      </c>
      <c r="P136" s="37">
        <v>8</v>
      </c>
      <c r="Q136" s="37">
        <v>3</v>
      </c>
      <c r="R136" s="37">
        <v>0</v>
      </c>
      <c r="S136" s="37">
        <v>0</v>
      </c>
      <c r="T136" s="37">
        <v>0</v>
      </c>
      <c r="U136" s="37">
        <v>25</v>
      </c>
      <c r="V136" s="37">
        <v>62.5</v>
      </c>
      <c r="W136" s="37">
        <v>12.5</v>
      </c>
      <c r="X136" s="37">
        <v>75</v>
      </c>
      <c r="Y136" s="37">
        <v>12.5</v>
      </c>
      <c r="Z136" s="37">
        <v>12.5</v>
      </c>
      <c r="AA136" s="37">
        <v>25</v>
      </c>
      <c r="AB136" s="37">
        <v>100</v>
      </c>
      <c r="AC136" s="24">
        <f>(+R136*$R$8)+(S136*$S$8)-(T136*$T$8)+(U136*$U$8)+(V136*$V$8)-(W136*$W$8)-(X136*$X$8)-(Y136*$Y$8)+(Z136*$Z$8)</f>
        <v>-5</v>
      </c>
      <c r="AD136" s="25">
        <f>(-R136*$R$8)+(S136*$S$8)+(T136*$T$8)-(U136*$U$8)-(V136*$V$8)+(W136*$W$8)+(X136*$X$8)+(Y136*$Y$8)-(Z136*$Z$8)</f>
        <v>5</v>
      </c>
      <c r="AE136" s="40" t="str">
        <f>IF(G136&gt;H136,"Win","Loss")</f>
        <v>Win</v>
      </c>
      <c r="AF136" s="40" t="str">
        <f>IF(G136=H136,"Win","Loss")</f>
        <v>Loss</v>
      </c>
      <c r="AG136" s="40" t="str">
        <f>IF(G136&lt;H136,"Win","Loss")</f>
        <v>Loss</v>
      </c>
      <c r="AH136" s="40">
        <f>IF(AE136="Win",(I136*$B$2)-$B$2,-$B$2)</f>
        <v>92</v>
      </c>
      <c r="AI136" s="40">
        <f>IF(AF136="Win",(J136*$B$2)-$B$2,-$B$2)</f>
        <v>-50</v>
      </c>
      <c r="AJ136" s="40">
        <f>IF(AG136="Win",(K136*$B$2)-$B$2,-$B$2)</f>
        <v>-50</v>
      </c>
    </row>
    <row r="137" spans="1:36" x14ac:dyDescent="0.2">
      <c r="A137" s="36">
        <v>43590</v>
      </c>
      <c r="B137" s="37" t="s">
        <v>453</v>
      </c>
      <c r="C137" s="37" t="s">
        <v>454</v>
      </c>
      <c r="D137" s="37" t="s">
        <v>458</v>
      </c>
      <c r="E137" s="37" t="s">
        <v>459</v>
      </c>
      <c r="F137" s="37" t="s">
        <v>460</v>
      </c>
      <c r="G137" s="37">
        <v>0</v>
      </c>
      <c r="H137" s="37">
        <v>0</v>
      </c>
      <c r="I137" s="37">
        <v>3.93</v>
      </c>
      <c r="J137" s="37">
        <v>3.75</v>
      </c>
      <c r="K137" s="37">
        <v>1.7</v>
      </c>
      <c r="L137" s="37">
        <v>2.23</v>
      </c>
      <c r="M137" s="37">
        <v>8</v>
      </c>
      <c r="N137" s="37">
        <v>8</v>
      </c>
      <c r="O137" s="37">
        <v>0</v>
      </c>
      <c r="P137" s="37">
        <v>2</v>
      </c>
      <c r="Q137" s="37">
        <v>8</v>
      </c>
      <c r="R137" s="37">
        <v>0</v>
      </c>
      <c r="S137" s="37">
        <v>0</v>
      </c>
      <c r="T137" s="37">
        <v>0</v>
      </c>
      <c r="U137" s="37">
        <v>12.5</v>
      </c>
      <c r="V137" s="37">
        <v>12.5</v>
      </c>
      <c r="W137" s="37">
        <v>75</v>
      </c>
      <c r="X137" s="37">
        <v>50</v>
      </c>
      <c r="Y137" s="37">
        <v>50</v>
      </c>
      <c r="Z137" s="37">
        <v>0</v>
      </c>
      <c r="AA137" s="37">
        <v>50</v>
      </c>
      <c r="AB137" s="37">
        <v>50</v>
      </c>
      <c r="AC137" s="24">
        <f>(+R137*$R$8)+(S137*$S$8)-(T137*$T$8)+(U137*$U$8)+(V137*$V$8)-(W137*$W$8)-(X137*$X$8)-(Y137*$Y$8)+(Z137*$Z$8)</f>
        <v>-26.25</v>
      </c>
      <c r="AD137" s="25">
        <f>(-R137*$R$8)+(S137*$S$8)+(T137*$T$8)-(U137*$U$8)-(V137*$V$8)+(W137*$W$8)+(X137*$X$8)+(Y137*$Y$8)-(Z137*$Z$8)</f>
        <v>26.25</v>
      </c>
      <c r="AE137" s="40" t="str">
        <f>IF(G137&gt;H137,"Win","Loss")</f>
        <v>Loss</v>
      </c>
      <c r="AF137" s="40" t="str">
        <f>IF(G137=H137,"Win","Loss")</f>
        <v>Win</v>
      </c>
      <c r="AG137" s="40" t="str">
        <f>IF(G137&lt;H137,"Win","Loss")</f>
        <v>Loss</v>
      </c>
      <c r="AH137" s="40">
        <f>IF(AE137="Win",(I137*$B$2)-$B$2,-$B$2)</f>
        <v>-50</v>
      </c>
      <c r="AI137" s="40">
        <f>IF(AF137="Win",(J137*$B$2)-$B$2,-$B$2)</f>
        <v>137.5</v>
      </c>
      <c r="AJ137" s="40">
        <f>IF(AG137="Win",(K137*$B$2)-$B$2,-$B$2)</f>
        <v>-50</v>
      </c>
    </row>
    <row r="138" spans="1:36" x14ac:dyDescent="0.2">
      <c r="A138" s="36">
        <v>43590</v>
      </c>
      <c r="B138" s="37" t="s">
        <v>453</v>
      </c>
      <c r="C138" s="37" t="s">
        <v>454</v>
      </c>
      <c r="D138" s="37" t="s">
        <v>461</v>
      </c>
      <c r="E138" s="37" t="s">
        <v>462</v>
      </c>
      <c r="F138" s="37" t="s">
        <v>463</v>
      </c>
      <c r="G138" s="37">
        <v>1</v>
      </c>
      <c r="H138" s="37">
        <v>1</v>
      </c>
      <c r="I138" s="37">
        <v>2.54</v>
      </c>
      <c r="J138" s="37">
        <v>3.56</v>
      </c>
      <c r="K138" s="37">
        <v>2.2999999999999998</v>
      </c>
      <c r="L138" s="37">
        <v>0.24</v>
      </c>
      <c r="M138" s="37">
        <v>8</v>
      </c>
      <c r="N138" s="37">
        <v>8</v>
      </c>
      <c r="O138" s="37">
        <v>0</v>
      </c>
      <c r="P138" s="37">
        <v>5</v>
      </c>
      <c r="Q138" s="37">
        <v>5</v>
      </c>
      <c r="R138" s="37">
        <v>0</v>
      </c>
      <c r="S138" s="37">
        <v>0</v>
      </c>
      <c r="T138" s="37">
        <v>0</v>
      </c>
      <c r="U138" s="37">
        <v>25</v>
      </c>
      <c r="V138" s="37">
        <v>37.5</v>
      </c>
      <c r="W138" s="37">
        <v>37.5</v>
      </c>
      <c r="X138" s="37">
        <v>50</v>
      </c>
      <c r="Y138" s="37">
        <v>37.5</v>
      </c>
      <c r="Z138" s="37">
        <v>12.5</v>
      </c>
      <c r="AA138" s="37">
        <v>40</v>
      </c>
      <c r="AB138" s="37">
        <v>60</v>
      </c>
      <c r="AC138" s="24">
        <f>(+R138*$R$8)+(S138*$S$8)-(T138*$T$8)+(U138*$U$8)+(V138*$V$8)-(W138*$W$8)-(X138*$X$8)-(Y138*$Y$8)+(Z138*$Z$8)</f>
        <v>-10</v>
      </c>
      <c r="AD138" s="25">
        <f>(-R138*$R$8)+(S138*$S$8)+(T138*$T$8)-(U138*$U$8)-(V138*$V$8)+(W138*$W$8)+(X138*$X$8)+(Y138*$Y$8)-(Z138*$Z$8)</f>
        <v>10</v>
      </c>
      <c r="AE138" s="40" t="str">
        <f>IF(G138&gt;H138,"Win","Loss")</f>
        <v>Loss</v>
      </c>
      <c r="AF138" s="40" t="str">
        <f>IF(G138=H138,"Win","Loss")</f>
        <v>Win</v>
      </c>
      <c r="AG138" s="40" t="str">
        <f>IF(G138&lt;H138,"Win","Loss")</f>
        <v>Loss</v>
      </c>
      <c r="AH138" s="40">
        <f>IF(AE138="Win",(I138*$B$2)-$B$2,-$B$2)</f>
        <v>-50</v>
      </c>
      <c r="AI138" s="40">
        <f>IF(AF138="Win",(J138*$B$2)-$B$2,-$B$2)</f>
        <v>128</v>
      </c>
      <c r="AJ138" s="40">
        <f>IF(AG138="Win",(K138*$B$2)-$B$2,-$B$2)</f>
        <v>-50</v>
      </c>
    </row>
    <row r="139" spans="1:36" x14ac:dyDescent="0.2">
      <c r="A139" s="36">
        <v>43590</v>
      </c>
      <c r="B139" s="37" t="s">
        <v>464</v>
      </c>
      <c r="C139" s="37" t="s">
        <v>291</v>
      </c>
      <c r="D139" s="37" t="s">
        <v>465</v>
      </c>
      <c r="E139" s="37" t="s">
        <v>466</v>
      </c>
      <c r="F139" s="37" t="s">
        <v>467</v>
      </c>
      <c r="G139" s="37">
        <v>2</v>
      </c>
      <c r="H139" s="37">
        <v>0</v>
      </c>
      <c r="I139" s="37">
        <v>1.38</v>
      </c>
      <c r="J139" s="37">
        <v>4.6100000000000003</v>
      </c>
      <c r="K139" s="37">
        <v>6.49</v>
      </c>
      <c r="L139" s="37">
        <v>-5.1100000000000003</v>
      </c>
      <c r="M139" s="37">
        <v>19</v>
      </c>
      <c r="N139" s="37">
        <v>14</v>
      </c>
      <c r="O139" s="37">
        <v>2</v>
      </c>
      <c r="P139" s="37">
        <v>11</v>
      </c>
      <c r="Q139" s="37">
        <v>10</v>
      </c>
      <c r="R139" s="37">
        <v>50</v>
      </c>
      <c r="S139" s="37">
        <v>0</v>
      </c>
      <c r="T139" s="37">
        <v>50</v>
      </c>
      <c r="U139" s="37">
        <v>68.42</v>
      </c>
      <c r="V139" s="37">
        <v>15.79</v>
      </c>
      <c r="W139" s="37">
        <v>15.79</v>
      </c>
      <c r="X139" s="37">
        <v>35.71</v>
      </c>
      <c r="Y139" s="37">
        <v>14.29</v>
      </c>
      <c r="Z139" s="37">
        <v>50</v>
      </c>
      <c r="AA139" s="37">
        <v>81.819999999999993</v>
      </c>
      <c r="AB139" s="37">
        <v>30</v>
      </c>
      <c r="AC139" s="24">
        <f>(+R139*$R$8)+(S139*$S$8)-(T139*$T$8)+(U139*$U$8)+(V139*$V$8)-(W139*$W$8)-(X139*$X$8)-(Y139*$Y$8)+(Z139*$Z$8)</f>
        <v>13.534000000000002</v>
      </c>
      <c r="AD139" s="25">
        <f>(-R139*$R$8)+(S139*$S$8)+(T139*$T$8)-(U139*$U$8)-(V139*$V$8)+(W139*$W$8)+(X139*$X$8)+(Y139*$Y$8)-(Z139*$Z$8)</f>
        <v>-13.534000000000002</v>
      </c>
      <c r="AE139" s="40" t="str">
        <f>IF(G139&gt;H139,"Win","Loss")</f>
        <v>Win</v>
      </c>
      <c r="AF139" s="40" t="str">
        <f>IF(G139=H139,"Win","Loss")</f>
        <v>Loss</v>
      </c>
      <c r="AG139" s="40" t="str">
        <f>IF(G139&lt;H139,"Win","Loss")</f>
        <v>Loss</v>
      </c>
      <c r="AH139" s="40">
        <f>IF(AE139="Win",(I139*$B$2)-$B$2,-$B$2)</f>
        <v>19</v>
      </c>
      <c r="AI139" s="40">
        <f>IF(AF139="Win",(J139*$B$2)-$B$2,-$B$2)</f>
        <v>-50</v>
      </c>
      <c r="AJ139" s="40">
        <f>IF(AG139="Win",(K139*$B$2)-$B$2,-$B$2)</f>
        <v>-50</v>
      </c>
    </row>
    <row r="140" spans="1:36" x14ac:dyDescent="0.2">
      <c r="A140" s="36">
        <v>43590</v>
      </c>
      <c r="B140" s="37" t="s">
        <v>464</v>
      </c>
      <c r="C140" s="37" t="s">
        <v>291</v>
      </c>
      <c r="D140" s="37" t="s">
        <v>468</v>
      </c>
      <c r="E140" s="37" t="s">
        <v>469</v>
      </c>
      <c r="F140" s="37" t="s">
        <v>470</v>
      </c>
      <c r="G140" s="37">
        <v>3</v>
      </c>
      <c r="H140" s="37">
        <v>3</v>
      </c>
      <c r="I140" s="37">
        <v>1.83</v>
      </c>
      <c r="J140" s="37">
        <v>3.62</v>
      </c>
      <c r="K140" s="37">
        <v>3.64</v>
      </c>
      <c r="L140" s="37">
        <v>-1.81</v>
      </c>
      <c r="M140" s="37">
        <v>12</v>
      </c>
      <c r="N140" s="37">
        <v>13</v>
      </c>
      <c r="O140" s="37">
        <v>1</v>
      </c>
      <c r="P140" s="37">
        <v>5</v>
      </c>
      <c r="Q140" s="37">
        <v>5</v>
      </c>
      <c r="R140" s="37">
        <v>100</v>
      </c>
      <c r="S140" s="37">
        <v>0</v>
      </c>
      <c r="T140" s="37">
        <v>0</v>
      </c>
      <c r="U140" s="37">
        <v>33.33</v>
      </c>
      <c r="V140" s="37">
        <v>25</v>
      </c>
      <c r="W140" s="37">
        <v>41.67</v>
      </c>
      <c r="X140" s="37">
        <v>38.46</v>
      </c>
      <c r="Y140" s="37">
        <v>23.08</v>
      </c>
      <c r="Z140" s="37">
        <v>38.46</v>
      </c>
      <c r="AA140" s="37">
        <v>20</v>
      </c>
      <c r="AB140" s="37">
        <v>20</v>
      </c>
      <c r="AC140" s="24">
        <f>(+R140*$R$8)+(S140*$S$8)-(T140*$T$8)+(U140*$U$8)+(V140*$V$8)-(W140*$W$8)-(X140*$X$8)-(Y140*$Y$8)+(Z140*$Z$8)</f>
        <v>28.523999999999994</v>
      </c>
      <c r="AD140" s="25">
        <f>(-R140*$R$8)+(S140*$S$8)+(T140*$T$8)-(U140*$U$8)-(V140*$V$8)+(W140*$W$8)+(X140*$X$8)+(Y140*$Y$8)-(Z140*$Z$8)</f>
        <v>-28.523999999999994</v>
      </c>
      <c r="AE140" s="40" t="str">
        <f>IF(G140&gt;H140,"Win","Loss")</f>
        <v>Loss</v>
      </c>
      <c r="AF140" s="40" t="str">
        <f>IF(G140=H140,"Win","Loss")</f>
        <v>Win</v>
      </c>
      <c r="AG140" s="40" t="str">
        <f>IF(G140&lt;H140,"Win","Loss")</f>
        <v>Loss</v>
      </c>
      <c r="AH140" s="40">
        <f>IF(AE140="Win",(I140*$B$2)-$B$2,-$B$2)</f>
        <v>-50</v>
      </c>
      <c r="AI140" s="40">
        <f>IF(AF140="Win",(J140*$B$2)-$B$2,-$B$2)</f>
        <v>131</v>
      </c>
      <c r="AJ140" s="40">
        <f>IF(AG140="Win",(K140*$B$2)-$B$2,-$B$2)</f>
        <v>-50</v>
      </c>
    </row>
    <row r="141" spans="1:36" x14ac:dyDescent="0.2">
      <c r="A141" s="36">
        <v>43590</v>
      </c>
      <c r="B141" s="37" t="s">
        <v>430</v>
      </c>
      <c r="C141" s="37" t="s">
        <v>471</v>
      </c>
      <c r="D141" s="37" t="s">
        <v>472</v>
      </c>
      <c r="E141" s="37" t="s">
        <v>473</v>
      </c>
      <c r="F141" s="37" t="s">
        <v>474</v>
      </c>
      <c r="G141" s="37">
        <v>1</v>
      </c>
      <c r="H141" s="37">
        <v>0</v>
      </c>
      <c r="I141" s="37">
        <v>2.39</v>
      </c>
      <c r="J141" s="37">
        <v>2.99</v>
      </c>
      <c r="K141" s="37">
        <v>2.95</v>
      </c>
      <c r="L141" s="37">
        <v>-0.56000000000000005</v>
      </c>
      <c r="M141" s="37">
        <v>35</v>
      </c>
      <c r="N141" s="37">
        <v>41</v>
      </c>
      <c r="O141" s="37">
        <v>1</v>
      </c>
      <c r="P141" s="37">
        <v>17</v>
      </c>
      <c r="Q141" s="37">
        <v>20</v>
      </c>
      <c r="R141" s="37">
        <v>0</v>
      </c>
      <c r="S141" s="37">
        <v>100</v>
      </c>
      <c r="T141" s="37">
        <v>0</v>
      </c>
      <c r="U141" s="37">
        <v>28.57</v>
      </c>
      <c r="V141" s="37">
        <v>34.29</v>
      </c>
      <c r="W141" s="37">
        <v>37.14</v>
      </c>
      <c r="X141" s="37">
        <v>31.71</v>
      </c>
      <c r="Y141" s="37">
        <v>39.020000000000003</v>
      </c>
      <c r="Z141" s="37">
        <v>29.27</v>
      </c>
      <c r="AA141" s="37">
        <v>52.94</v>
      </c>
      <c r="AB141" s="37">
        <v>35</v>
      </c>
      <c r="AC141" s="24">
        <f>(+R141*$R$8)+(S141*$S$8)-(T141*$T$8)+(U141*$U$8)+(V141*$V$8)-(W141*$W$8)-(X141*$X$8)-(Y141*$Y$8)+(Z141*$Z$8)</f>
        <v>7.3249999999999993</v>
      </c>
      <c r="AD141" s="25">
        <f>(-R141*$R$8)+(S141*$S$8)+(T141*$T$8)-(U141*$U$8)-(V141*$V$8)+(W141*$W$8)+(X141*$X$8)+(Y141*$Y$8)-(Z141*$Z$8)</f>
        <v>12.675000000000001</v>
      </c>
      <c r="AE141" s="40" t="str">
        <f>IF(G141&gt;H141,"Win","Loss")</f>
        <v>Win</v>
      </c>
      <c r="AF141" s="40" t="str">
        <f>IF(G141=H141,"Win","Loss")</f>
        <v>Loss</v>
      </c>
      <c r="AG141" s="40" t="str">
        <f>IF(G141&lt;H141,"Win","Loss")</f>
        <v>Loss</v>
      </c>
      <c r="AH141" s="40">
        <f>IF(AE141="Win",(I141*$B$2)-$B$2,-$B$2)</f>
        <v>69.5</v>
      </c>
      <c r="AI141" s="40">
        <f>IF(AF141="Win",(J141*$B$2)-$B$2,-$B$2)</f>
        <v>-50</v>
      </c>
      <c r="AJ141" s="40">
        <f>IF(AG141="Win",(K141*$B$2)-$B$2,-$B$2)</f>
        <v>-50</v>
      </c>
    </row>
    <row r="142" spans="1:36" x14ac:dyDescent="0.2">
      <c r="A142" s="36">
        <v>43590</v>
      </c>
      <c r="B142" s="37" t="s">
        <v>430</v>
      </c>
      <c r="C142" s="37" t="s">
        <v>475</v>
      </c>
      <c r="D142" s="37" t="s">
        <v>476</v>
      </c>
      <c r="E142" s="37" t="s">
        <v>477</v>
      </c>
      <c r="F142" s="37" t="s">
        <v>478</v>
      </c>
      <c r="G142" s="37">
        <v>2</v>
      </c>
      <c r="H142" s="37">
        <v>1</v>
      </c>
      <c r="I142" s="37">
        <v>2.2599999999999998</v>
      </c>
      <c r="J142" s="37">
        <v>3.02</v>
      </c>
      <c r="K142" s="37">
        <v>3.12</v>
      </c>
      <c r="L142" s="37">
        <v>-0.86</v>
      </c>
      <c r="M142" s="37">
        <v>35</v>
      </c>
      <c r="N142" s="37">
        <v>39</v>
      </c>
      <c r="O142" s="37">
        <v>1</v>
      </c>
      <c r="P142" s="37">
        <v>17</v>
      </c>
      <c r="Q142" s="37">
        <v>19</v>
      </c>
      <c r="R142" s="37">
        <v>0</v>
      </c>
      <c r="S142" s="37">
        <v>0</v>
      </c>
      <c r="T142" s="37">
        <v>100</v>
      </c>
      <c r="U142" s="37">
        <v>31.43</v>
      </c>
      <c r="V142" s="37">
        <v>25.71</v>
      </c>
      <c r="W142" s="37">
        <v>42.86</v>
      </c>
      <c r="X142" s="37">
        <v>23.08</v>
      </c>
      <c r="Y142" s="37">
        <v>46.15</v>
      </c>
      <c r="Z142" s="37">
        <v>30.77</v>
      </c>
      <c r="AA142" s="37">
        <v>41.18</v>
      </c>
      <c r="AB142" s="37">
        <v>10.53</v>
      </c>
      <c r="AC142" s="24">
        <f>(+R142*$R$8)+(S142*$S$8)-(T142*$T$8)+(U142*$U$8)+(V142*$V$8)-(W142*$W$8)-(X142*$X$8)-(Y142*$Y$8)+(Z142*$Z$8)</f>
        <v>-32.792000000000002</v>
      </c>
      <c r="AD142" s="25">
        <f>(-R142*$R$8)+(S142*$S$8)+(T142*$T$8)-(U142*$U$8)-(V142*$V$8)+(W142*$W$8)+(X142*$X$8)+(Y142*$Y$8)-(Z142*$Z$8)</f>
        <v>32.792000000000002</v>
      </c>
      <c r="AE142" s="40" t="str">
        <f>IF(G142&gt;H142,"Win","Loss")</f>
        <v>Win</v>
      </c>
      <c r="AF142" s="40" t="str">
        <f>IF(G142=H142,"Win","Loss")</f>
        <v>Loss</v>
      </c>
      <c r="AG142" s="40" t="str">
        <f>IF(G142&lt;H142,"Win","Loss")</f>
        <v>Loss</v>
      </c>
      <c r="AH142" s="40">
        <f>IF(AE142="Win",(I142*$B$2)-$B$2,-$B$2)</f>
        <v>62.999999999999986</v>
      </c>
      <c r="AI142" s="40">
        <f>IF(AF142="Win",(J142*$B$2)-$B$2,-$B$2)</f>
        <v>-50</v>
      </c>
      <c r="AJ142" s="40">
        <f>IF(AG142="Win",(K142*$B$2)-$B$2,-$B$2)</f>
        <v>-50</v>
      </c>
    </row>
    <row r="143" spans="1:36" x14ac:dyDescent="0.2">
      <c r="A143" s="36">
        <v>43590</v>
      </c>
      <c r="B143" s="37" t="s">
        <v>430</v>
      </c>
      <c r="C143" s="37" t="s">
        <v>475</v>
      </c>
      <c r="D143" s="37" t="s">
        <v>479</v>
      </c>
      <c r="E143" s="37" t="s">
        <v>480</v>
      </c>
      <c r="F143" s="37" t="s">
        <v>481</v>
      </c>
      <c r="G143" s="37">
        <v>0</v>
      </c>
      <c r="H143" s="37">
        <v>1</v>
      </c>
      <c r="I143" s="37">
        <v>4.08</v>
      </c>
      <c r="J143" s="37">
        <v>3.14</v>
      </c>
      <c r="K143" s="37">
        <v>1.9</v>
      </c>
      <c r="L143" s="37">
        <v>2.1800000000000002</v>
      </c>
      <c r="M143" s="37">
        <v>40</v>
      </c>
      <c r="N143" s="37">
        <v>39</v>
      </c>
      <c r="O143" s="37">
        <v>1</v>
      </c>
      <c r="P143" s="37">
        <v>20</v>
      </c>
      <c r="Q143" s="37">
        <v>20</v>
      </c>
      <c r="R143" s="37">
        <v>0</v>
      </c>
      <c r="S143" s="37">
        <v>0</v>
      </c>
      <c r="T143" s="37">
        <v>100</v>
      </c>
      <c r="U143" s="37">
        <v>22.5</v>
      </c>
      <c r="V143" s="37">
        <v>22.5</v>
      </c>
      <c r="W143" s="37">
        <v>55</v>
      </c>
      <c r="X143" s="37">
        <v>43.59</v>
      </c>
      <c r="Y143" s="37">
        <v>30.77</v>
      </c>
      <c r="Z143" s="37">
        <v>25.64</v>
      </c>
      <c r="AA143" s="37">
        <v>40</v>
      </c>
      <c r="AB143" s="37">
        <v>30</v>
      </c>
      <c r="AC143" s="24">
        <f>(+R143*$R$8)+(S143*$S$8)-(T143*$T$8)+(U143*$U$8)+(V143*$V$8)-(W143*$W$8)-(X143*$X$8)-(Y143*$Y$8)+(Z143*$Z$8)</f>
        <v>-40.917000000000002</v>
      </c>
      <c r="AD143" s="25">
        <f>(-R143*$R$8)+(S143*$S$8)+(T143*$T$8)-(U143*$U$8)-(V143*$V$8)+(W143*$W$8)+(X143*$X$8)+(Y143*$Y$8)-(Z143*$Z$8)</f>
        <v>40.917000000000002</v>
      </c>
      <c r="AE143" s="40" t="str">
        <f>IF(G143&gt;H143,"Win","Loss")</f>
        <v>Loss</v>
      </c>
      <c r="AF143" s="40" t="str">
        <f>IF(G143=H143,"Win","Loss")</f>
        <v>Loss</v>
      </c>
      <c r="AG143" s="40" t="str">
        <f>IF(G143&lt;H143,"Win","Loss")</f>
        <v>Win</v>
      </c>
      <c r="AH143" s="40">
        <f>IF(AE143="Win",(I143*$B$2)-$B$2,-$B$2)</f>
        <v>-50</v>
      </c>
      <c r="AI143" s="40">
        <f>IF(AF143="Win",(J143*$B$2)-$B$2,-$B$2)</f>
        <v>-50</v>
      </c>
      <c r="AJ143" s="40">
        <f>IF(AG143="Win",(K143*$B$2)-$B$2,-$B$2)</f>
        <v>45</v>
      </c>
    </row>
    <row r="144" spans="1:36" x14ac:dyDescent="0.2">
      <c r="A144" s="36">
        <v>43590</v>
      </c>
      <c r="B144" s="37" t="s">
        <v>430</v>
      </c>
      <c r="C144" s="37" t="s">
        <v>431</v>
      </c>
      <c r="D144" s="37" t="s">
        <v>485</v>
      </c>
      <c r="E144" s="37" t="s">
        <v>486</v>
      </c>
      <c r="F144" s="37" t="s">
        <v>487</v>
      </c>
      <c r="G144" s="37">
        <v>2</v>
      </c>
      <c r="H144" s="37">
        <v>1</v>
      </c>
      <c r="I144" s="37">
        <v>1.95</v>
      </c>
      <c r="J144" s="37">
        <v>3.18</v>
      </c>
      <c r="K144" s="37">
        <v>3.45</v>
      </c>
      <c r="L144" s="37">
        <v>-1.5</v>
      </c>
      <c r="M144" s="37">
        <v>28</v>
      </c>
      <c r="N144" s="37">
        <v>8</v>
      </c>
      <c r="O144" s="37">
        <v>0</v>
      </c>
      <c r="P144" s="37">
        <v>16</v>
      </c>
      <c r="Q144" s="37">
        <v>5</v>
      </c>
      <c r="R144" s="37">
        <v>0</v>
      </c>
      <c r="S144" s="37">
        <v>0</v>
      </c>
      <c r="T144" s="37">
        <v>0</v>
      </c>
      <c r="U144" s="37">
        <v>35.71</v>
      </c>
      <c r="V144" s="37">
        <v>21.43</v>
      </c>
      <c r="W144" s="37">
        <v>42.86</v>
      </c>
      <c r="X144" s="37">
        <v>62.5</v>
      </c>
      <c r="Y144" s="37">
        <v>0</v>
      </c>
      <c r="Z144" s="37">
        <v>37.5</v>
      </c>
      <c r="AA144" s="37">
        <v>37.5</v>
      </c>
      <c r="AB144" s="37">
        <v>40</v>
      </c>
      <c r="AC144" s="24">
        <f>(+R144*$R$8)+(S144*$S$8)-(T144*$T$8)+(U144*$U$8)+(V144*$V$8)-(W144*$W$8)-(X144*$X$8)-(Y144*$Y$8)+(Z144*$Z$8)</f>
        <v>-4.2870000000000008</v>
      </c>
      <c r="AD144" s="25">
        <f>(-R144*$R$8)+(S144*$S$8)+(T144*$T$8)-(U144*$U$8)-(V144*$V$8)+(W144*$W$8)+(X144*$X$8)+(Y144*$Y$8)-(Z144*$Z$8)</f>
        <v>4.2870000000000008</v>
      </c>
      <c r="AE144" s="40" t="str">
        <f>IF(G144&gt;H144,"Win","Loss")</f>
        <v>Win</v>
      </c>
      <c r="AF144" s="40" t="str">
        <f>IF(G144=H144,"Win","Loss")</f>
        <v>Loss</v>
      </c>
      <c r="AG144" s="40" t="str">
        <f>IF(G144&lt;H144,"Win","Loss")</f>
        <v>Loss</v>
      </c>
      <c r="AH144" s="40">
        <f>IF(AE144="Win",(I144*$B$2)-$B$2,-$B$2)</f>
        <v>47.5</v>
      </c>
      <c r="AI144" s="40">
        <f>IF(AF144="Win",(J144*$B$2)-$B$2,-$B$2)</f>
        <v>-50</v>
      </c>
      <c r="AJ144" s="40">
        <f>IF(AG144="Win",(K144*$B$2)-$B$2,-$B$2)</f>
        <v>-50</v>
      </c>
    </row>
    <row r="145" spans="1:36" x14ac:dyDescent="0.2">
      <c r="A145" s="36">
        <v>43590</v>
      </c>
      <c r="B145" s="37" t="s">
        <v>430</v>
      </c>
      <c r="C145" s="37" t="s">
        <v>488</v>
      </c>
      <c r="D145" s="37" t="s">
        <v>489</v>
      </c>
      <c r="E145" s="37" t="s">
        <v>490</v>
      </c>
      <c r="F145" s="37" t="s">
        <v>491</v>
      </c>
      <c r="G145" s="37">
        <v>1</v>
      </c>
      <c r="H145" s="37">
        <v>2</v>
      </c>
      <c r="I145" s="37">
        <v>2.39</v>
      </c>
      <c r="J145" s="37">
        <v>2.95</v>
      </c>
      <c r="K145" s="37">
        <v>2.71</v>
      </c>
      <c r="L145" s="37">
        <v>-0.32</v>
      </c>
      <c r="M145" s="37">
        <v>21</v>
      </c>
      <c r="N145" s="37">
        <v>5</v>
      </c>
      <c r="O145" s="37">
        <v>0</v>
      </c>
      <c r="P145" s="37">
        <v>13</v>
      </c>
      <c r="Q145" s="37">
        <v>3</v>
      </c>
      <c r="R145" s="37">
        <v>0</v>
      </c>
      <c r="S145" s="37">
        <v>0</v>
      </c>
      <c r="T145" s="37">
        <v>0</v>
      </c>
      <c r="U145" s="37">
        <v>47.62</v>
      </c>
      <c r="V145" s="37">
        <v>14.29</v>
      </c>
      <c r="W145" s="37">
        <v>38.1</v>
      </c>
      <c r="X145" s="37">
        <v>60</v>
      </c>
      <c r="Y145" s="37">
        <v>0</v>
      </c>
      <c r="Z145" s="37">
        <v>40</v>
      </c>
      <c r="AA145" s="37">
        <v>46.15</v>
      </c>
      <c r="AB145" s="37">
        <v>33.33</v>
      </c>
      <c r="AC145" s="24">
        <f>(+R145*$R$8)+(S145*$S$8)-(T145*$T$8)+(U145*$U$8)+(V145*$V$8)-(W145*$W$8)-(X145*$X$8)-(Y145*$Y$8)+(Z145*$Z$8)</f>
        <v>-0.66700000000000159</v>
      </c>
      <c r="AD145" s="25">
        <f>(-R145*$R$8)+(S145*$S$8)+(T145*$T$8)-(U145*$U$8)-(V145*$V$8)+(W145*$W$8)+(X145*$X$8)+(Y145*$Y$8)-(Z145*$Z$8)</f>
        <v>0.66700000000000159</v>
      </c>
      <c r="AE145" s="40" t="str">
        <f>IF(G145&gt;H145,"Win","Loss")</f>
        <v>Loss</v>
      </c>
      <c r="AF145" s="40" t="str">
        <f>IF(G145=H145,"Win","Loss")</f>
        <v>Loss</v>
      </c>
      <c r="AG145" s="40" t="str">
        <f>IF(G145&lt;H145,"Win","Loss")</f>
        <v>Win</v>
      </c>
      <c r="AH145" s="40">
        <f>IF(AE145="Win",(I145*$B$2)-$B$2,-$B$2)</f>
        <v>-50</v>
      </c>
      <c r="AI145" s="40">
        <f>IF(AF145="Win",(J145*$B$2)-$B$2,-$B$2)</f>
        <v>-50</v>
      </c>
      <c r="AJ145" s="40">
        <f>IF(AG145="Win",(K145*$B$2)-$B$2,-$B$2)</f>
        <v>85.5</v>
      </c>
    </row>
    <row r="146" spans="1:36" x14ac:dyDescent="0.2">
      <c r="A146" s="36">
        <v>43590</v>
      </c>
      <c r="B146" s="37" t="s">
        <v>430</v>
      </c>
      <c r="C146" s="37" t="s">
        <v>443</v>
      </c>
      <c r="D146" s="37" t="s">
        <v>492</v>
      </c>
      <c r="E146" s="37" t="s">
        <v>493</v>
      </c>
      <c r="F146" s="37" t="s">
        <v>494</v>
      </c>
      <c r="G146" s="37">
        <v>0</v>
      </c>
      <c r="H146" s="37">
        <v>0</v>
      </c>
      <c r="I146" s="37">
        <v>1.88</v>
      </c>
      <c r="J146" s="37">
        <v>3.31</v>
      </c>
      <c r="K146" s="37">
        <v>3.62</v>
      </c>
      <c r="L146" s="37">
        <v>-1.74</v>
      </c>
      <c r="M146" s="37">
        <v>29</v>
      </c>
      <c r="N146" s="37">
        <v>27</v>
      </c>
      <c r="O146" s="37">
        <v>1</v>
      </c>
      <c r="P146" s="37">
        <v>16</v>
      </c>
      <c r="Q146" s="37">
        <v>10</v>
      </c>
      <c r="R146" s="37">
        <v>100</v>
      </c>
      <c r="S146" s="37">
        <v>0</v>
      </c>
      <c r="T146" s="37">
        <v>0</v>
      </c>
      <c r="U146" s="37">
        <v>62.07</v>
      </c>
      <c r="V146" s="37">
        <v>27.59</v>
      </c>
      <c r="W146" s="37">
        <v>10.34</v>
      </c>
      <c r="X146" s="37">
        <v>59.26</v>
      </c>
      <c r="Y146" s="37">
        <v>25.93</v>
      </c>
      <c r="Z146" s="37">
        <v>14.81</v>
      </c>
      <c r="AA146" s="37">
        <v>81.25</v>
      </c>
      <c r="AB146" s="37">
        <v>50</v>
      </c>
      <c r="AC146" s="24">
        <f>(+R146*$R$8)+(S146*$S$8)-(T146*$T$8)+(U146*$U$8)+(V146*$V$8)-(W146*$W$8)-(X146*$X$8)-(Y146*$Y$8)+(Z146*$Z$8)</f>
        <v>31.622000000000003</v>
      </c>
      <c r="AD146" s="25">
        <f>(-R146*$R$8)+(S146*$S$8)+(T146*$T$8)-(U146*$U$8)-(V146*$V$8)+(W146*$W$8)+(X146*$X$8)+(Y146*$Y$8)-(Z146*$Z$8)</f>
        <v>-31.622000000000003</v>
      </c>
      <c r="AE146" s="40" t="str">
        <f>IF(G146&gt;H146,"Win","Loss")</f>
        <v>Loss</v>
      </c>
      <c r="AF146" s="40" t="str">
        <f>IF(G146=H146,"Win","Loss")</f>
        <v>Win</v>
      </c>
      <c r="AG146" s="40" t="str">
        <f>IF(G146&lt;H146,"Win","Loss")</f>
        <v>Loss</v>
      </c>
      <c r="AH146" s="40">
        <f>IF(AE146="Win",(I146*$B$2)-$B$2,-$B$2)</f>
        <v>-50</v>
      </c>
      <c r="AI146" s="40">
        <f>IF(AF146="Win",(J146*$B$2)-$B$2,-$B$2)</f>
        <v>115.5</v>
      </c>
      <c r="AJ146" s="40">
        <f>IF(AG146="Win",(K146*$B$2)-$B$2,-$B$2)</f>
        <v>-50</v>
      </c>
    </row>
    <row r="147" spans="1:36" x14ac:dyDescent="0.2">
      <c r="A147" s="36">
        <v>43590</v>
      </c>
      <c r="B147" s="37" t="s">
        <v>430</v>
      </c>
      <c r="C147" s="37" t="s">
        <v>443</v>
      </c>
      <c r="D147" s="37" t="s">
        <v>495</v>
      </c>
      <c r="E147" s="37" t="s">
        <v>496</v>
      </c>
      <c r="F147" s="37" t="s">
        <v>497</v>
      </c>
      <c r="G147" s="37">
        <v>1</v>
      </c>
      <c r="H147" s="37">
        <v>1</v>
      </c>
      <c r="I147" s="37">
        <v>2.62</v>
      </c>
      <c r="J147" s="37">
        <v>3.34</v>
      </c>
      <c r="K147" s="37">
        <v>2.33</v>
      </c>
      <c r="L147" s="37">
        <v>0.28999999999999998</v>
      </c>
      <c r="M147" s="37">
        <v>24</v>
      </c>
      <c r="N147" s="37">
        <v>27</v>
      </c>
      <c r="O147" s="37">
        <v>1</v>
      </c>
      <c r="P147" s="37">
        <v>13</v>
      </c>
      <c r="Q147" s="37">
        <v>16</v>
      </c>
      <c r="R147" s="37">
        <v>0</v>
      </c>
      <c r="S147" s="37">
        <v>0</v>
      </c>
      <c r="T147" s="37">
        <v>100</v>
      </c>
      <c r="U147" s="37">
        <v>45.83</v>
      </c>
      <c r="V147" s="37">
        <v>33.33</v>
      </c>
      <c r="W147" s="37">
        <v>20.83</v>
      </c>
      <c r="X147" s="37">
        <v>40.74</v>
      </c>
      <c r="Y147" s="37">
        <v>25.93</v>
      </c>
      <c r="Z147" s="37">
        <v>33.33</v>
      </c>
      <c r="AA147" s="37">
        <v>53.85</v>
      </c>
      <c r="AB147" s="37">
        <v>18.75</v>
      </c>
      <c r="AC147" s="24">
        <f>(+R147*$R$8)+(S147*$S$8)-(T147*$T$8)+(U147*$U$8)+(V147*$V$8)-(W147*$W$8)-(X147*$X$8)-(Y147*$Y$8)+(Z147*$Z$8)</f>
        <v>-25.742000000000001</v>
      </c>
      <c r="AD147" s="25">
        <f>(-R147*$R$8)+(S147*$S$8)+(T147*$T$8)-(U147*$U$8)-(V147*$V$8)+(W147*$W$8)+(X147*$X$8)+(Y147*$Y$8)-(Z147*$Z$8)</f>
        <v>25.742000000000001</v>
      </c>
      <c r="AE147" s="40" t="str">
        <f>IF(G147&gt;H147,"Win","Loss")</f>
        <v>Loss</v>
      </c>
      <c r="AF147" s="40" t="str">
        <f>IF(G147=H147,"Win","Loss")</f>
        <v>Win</v>
      </c>
      <c r="AG147" s="40" t="str">
        <f>IF(G147&lt;H147,"Win","Loss")</f>
        <v>Loss</v>
      </c>
      <c r="AH147" s="40">
        <f>IF(AE147="Win",(I147*$B$2)-$B$2,-$B$2)</f>
        <v>-50</v>
      </c>
      <c r="AI147" s="40">
        <f>IF(AF147="Win",(J147*$B$2)-$B$2,-$B$2)</f>
        <v>117</v>
      </c>
      <c r="AJ147" s="40">
        <f>IF(AG147="Win",(K147*$B$2)-$B$2,-$B$2)</f>
        <v>-50</v>
      </c>
    </row>
    <row r="148" spans="1:36" x14ac:dyDescent="0.2">
      <c r="A148" s="36">
        <v>43590</v>
      </c>
      <c r="B148" s="37" t="s">
        <v>430</v>
      </c>
      <c r="C148" s="37" t="s">
        <v>498</v>
      </c>
      <c r="D148" s="37" t="s">
        <v>499</v>
      </c>
      <c r="E148" s="37" t="s">
        <v>500</v>
      </c>
      <c r="F148" s="37" t="s">
        <v>501</v>
      </c>
      <c r="G148" s="37">
        <v>1</v>
      </c>
      <c r="H148" s="37">
        <v>2</v>
      </c>
      <c r="I148" s="37">
        <v>3.13</v>
      </c>
      <c r="J148" s="37">
        <v>2.63</v>
      </c>
      <c r="K148" s="37">
        <v>2.38</v>
      </c>
      <c r="L148" s="37">
        <v>0.75</v>
      </c>
      <c r="M148" s="37">
        <v>30</v>
      </c>
      <c r="N148" s="37">
        <v>27</v>
      </c>
      <c r="O148" s="37">
        <v>1</v>
      </c>
      <c r="P148" s="37">
        <v>15</v>
      </c>
      <c r="Q148" s="37">
        <v>13</v>
      </c>
      <c r="R148" s="37">
        <v>0</v>
      </c>
      <c r="S148" s="37">
        <v>0</v>
      </c>
      <c r="T148" s="37">
        <v>100</v>
      </c>
      <c r="U148" s="37">
        <v>23.33</v>
      </c>
      <c r="V148" s="37">
        <v>36.67</v>
      </c>
      <c r="W148" s="37">
        <v>40</v>
      </c>
      <c r="X148" s="37">
        <v>40.74</v>
      </c>
      <c r="Y148" s="37">
        <v>33.33</v>
      </c>
      <c r="Z148" s="37">
        <v>25.93</v>
      </c>
      <c r="AA148" s="37">
        <v>20</v>
      </c>
      <c r="AB148" s="37">
        <v>15.38</v>
      </c>
      <c r="AC148" s="24">
        <f>(+R148*$R$8)+(S148*$S$8)-(T148*$T$8)+(U148*$U$8)+(V148*$V$8)-(W148*$W$8)-(X148*$X$8)-(Y148*$Y$8)+(Z148*$Z$8)</f>
        <v>-35.961999999999996</v>
      </c>
      <c r="AD148" s="25">
        <f>(-R148*$R$8)+(S148*$S$8)+(T148*$T$8)-(U148*$U$8)-(V148*$V$8)+(W148*$W$8)+(X148*$X$8)+(Y148*$Y$8)-(Z148*$Z$8)</f>
        <v>35.961999999999996</v>
      </c>
      <c r="AE148" s="40" t="str">
        <f>IF(G148&gt;H148,"Win","Loss")</f>
        <v>Loss</v>
      </c>
      <c r="AF148" s="40" t="str">
        <f>IF(G148=H148,"Win","Loss")</f>
        <v>Loss</v>
      </c>
      <c r="AG148" s="40" t="str">
        <f>IF(G148&lt;H148,"Win","Loss")</f>
        <v>Win</v>
      </c>
      <c r="AH148" s="40">
        <f>IF(AE148="Win",(I148*$B$2)-$B$2,-$B$2)</f>
        <v>-50</v>
      </c>
      <c r="AI148" s="40">
        <f>IF(AF148="Win",(J148*$B$2)-$B$2,-$B$2)</f>
        <v>-50</v>
      </c>
      <c r="AJ148" s="40">
        <f>IF(AG148="Win",(K148*$B$2)-$B$2,-$B$2)</f>
        <v>69</v>
      </c>
    </row>
    <row r="149" spans="1:36" x14ac:dyDescent="0.2">
      <c r="A149" s="36">
        <v>43590</v>
      </c>
      <c r="B149" s="37" t="s">
        <v>430</v>
      </c>
      <c r="C149" s="37" t="s">
        <v>502</v>
      </c>
      <c r="D149" s="37" t="s">
        <v>503</v>
      </c>
      <c r="E149" s="37" t="s">
        <v>504</v>
      </c>
      <c r="F149" s="37" t="s">
        <v>505</v>
      </c>
      <c r="G149" s="37">
        <v>1</v>
      </c>
      <c r="H149" s="37">
        <v>1</v>
      </c>
      <c r="I149" s="37">
        <v>5.5</v>
      </c>
      <c r="J149" s="37">
        <v>4.05</v>
      </c>
      <c r="K149" s="37">
        <v>1.46</v>
      </c>
      <c r="L149" s="37">
        <v>4.04</v>
      </c>
      <c r="M149" s="37">
        <v>23</v>
      </c>
      <c r="N149" s="37">
        <v>23</v>
      </c>
      <c r="O149" s="37">
        <v>1</v>
      </c>
      <c r="P149" s="37">
        <v>16</v>
      </c>
      <c r="Q149" s="37">
        <v>8</v>
      </c>
      <c r="R149" s="37">
        <v>0</v>
      </c>
      <c r="S149" s="37">
        <v>100</v>
      </c>
      <c r="T149" s="37">
        <v>0</v>
      </c>
      <c r="U149" s="37">
        <v>34.78</v>
      </c>
      <c r="V149" s="37">
        <v>39.130000000000003</v>
      </c>
      <c r="W149" s="37">
        <v>26.09</v>
      </c>
      <c r="X149" s="37">
        <v>52.17</v>
      </c>
      <c r="Y149" s="37">
        <v>47.83</v>
      </c>
      <c r="Z149" s="37">
        <v>0</v>
      </c>
      <c r="AA149" s="37">
        <v>43.75</v>
      </c>
      <c r="AB149" s="37">
        <v>25</v>
      </c>
      <c r="AC149" s="24">
        <f>(+R149*$R$8)+(S149*$S$8)-(T149*$T$8)+(U149*$U$8)+(V149*$V$8)-(W149*$W$8)-(X149*$X$8)-(Y149*$Y$8)+(Z149*$Z$8)</f>
        <v>0.43399999999999839</v>
      </c>
      <c r="AD149" s="25">
        <f>(-R149*$R$8)+(S149*$S$8)+(T149*$T$8)-(U149*$U$8)-(V149*$V$8)+(W149*$W$8)+(X149*$X$8)+(Y149*$Y$8)-(Z149*$Z$8)</f>
        <v>19.566000000000003</v>
      </c>
      <c r="AE149" s="40" t="str">
        <f>IF(G149&gt;H149,"Win","Loss")</f>
        <v>Loss</v>
      </c>
      <c r="AF149" s="40" t="str">
        <f>IF(G149=H149,"Win","Loss")</f>
        <v>Win</v>
      </c>
      <c r="AG149" s="40" t="str">
        <f>IF(G149&lt;H149,"Win","Loss")</f>
        <v>Loss</v>
      </c>
      <c r="AH149" s="40">
        <f>IF(AE149="Win",(I149*$B$2)-$B$2,-$B$2)</f>
        <v>-50</v>
      </c>
      <c r="AI149" s="40">
        <f>IF(AF149="Win",(J149*$B$2)-$B$2,-$B$2)</f>
        <v>152.5</v>
      </c>
      <c r="AJ149" s="40">
        <f>IF(AG149="Win",(K149*$B$2)-$B$2,-$B$2)</f>
        <v>-50</v>
      </c>
    </row>
    <row r="150" spans="1:36" x14ac:dyDescent="0.2">
      <c r="A150" s="36">
        <v>43590</v>
      </c>
      <c r="B150" s="37" t="s">
        <v>430</v>
      </c>
      <c r="C150" s="37" t="s">
        <v>506</v>
      </c>
      <c r="D150" s="37" t="s">
        <v>507</v>
      </c>
      <c r="E150" s="37" t="s">
        <v>508</v>
      </c>
      <c r="F150" s="37" t="s">
        <v>509</v>
      </c>
      <c r="G150" s="37">
        <v>2</v>
      </c>
      <c r="H150" s="37">
        <v>3</v>
      </c>
      <c r="I150" s="37">
        <v>2.33</v>
      </c>
      <c r="J150" s="37">
        <v>3.39</v>
      </c>
      <c r="K150" s="37">
        <v>2.5499999999999998</v>
      </c>
      <c r="L150" s="37">
        <v>-0.22</v>
      </c>
      <c r="M150" s="37">
        <v>35</v>
      </c>
      <c r="N150" s="37">
        <v>37</v>
      </c>
      <c r="O150" s="37">
        <v>1</v>
      </c>
      <c r="P150" s="37">
        <v>18</v>
      </c>
      <c r="Q150" s="37">
        <v>18</v>
      </c>
      <c r="R150" s="37">
        <v>0</v>
      </c>
      <c r="S150" s="37">
        <v>100</v>
      </c>
      <c r="T150" s="37">
        <v>0</v>
      </c>
      <c r="U150" s="37">
        <v>20</v>
      </c>
      <c r="V150" s="37">
        <v>31.43</v>
      </c>
      <c r="W150" s="37">
        <v>48.57</v>
      </c>
      <c r="X150" s="37">
        <v>45.95</v>
      </c>
      <c r="Y150" s="37">
        <v>24.32</v>
      </c>
      <c r="Z150" s="37">
        <v>29.73</v>
      </c>
      <c r="AA150" s="37">
        <v>33.33</v>
      </c>
      <c r="AB150" s="37">
        <v>38.89</v>
      </c>
      <c r="AC150" s="24">
        <f>(+R150*$R$8)+(S150*$S$8)-(T150*$T$8)+(U150*$U$8)+(V150*$V$8)-(W150*$W$8)-(X150*$X$8)-(Y150*$Y$8)+(Z150*$Z$8)</f>
        <v>1.7529999999999992</v>
      </c>
      <c r="AD150" s="25">
        <f>(-R150*$R$8)+(S150*$S$8)+(T150*$T$8)-(U150*$U$8)-(V150*$V$8)+(W150*$W$8)+(X150*$X$8)+(Y150*$Y$8)-(Z150*$Z$8)</f>
        <v>18.247000000000003</v>
      </c>
      <c r="AE150" s="40" t="str">
        <f>IF(G150&gt;H150,"Win","Loss")</f>
        <v>Loss</v>
      </c>
      <c r="AF150" s="40" t="str">
        <f>IF(G150=H150,"Win","Loss")</f>
        <v>Loss</v>
      </c>
      <c r="AG150" s="40" t="str">
        <f>IF(G150&lt;H150,"Win","Loss")</f>
        <v>Win</v>
      </c>
      <c r="AH150" s="40">
        <f>IF(AE150="Win",(I150*$B$2)-$B$2,-$B$2)</f>
        <v>-50</v>
      </c>
      <c r="AI150" s="40">
        <f>IF(AF150="Win",(J150*$B$2)-$B$2,-$B$2)</f>
        <v>-50</v>
      </c>
      <c r="AJ150" s="40">
        <f>IF(AG150="Win",(K150*$B$2)-$B$2,-$B$2)</f>
        <v>77.499999999999986</v>
      </c>
    </row>
    <row r="151" spans="1:36" x14ac:dyDescent="0.2">
      <c r="A151" s="36">
        <v>43590</v>
      </c>
      <c r="B151" s="37" t="s">
        <v>525</v>
      </c>
      <c r="C151" s="37" t="s">
        <v>1043</v>
      </c>
      <c r="D151" s="37" t="s">
        <v>1723</v>
      </c>
      <c r="E151" s="37" t="s">
        <v>1724</v>
      </c>
      <c r="F151" s="37" t="s">
        <v>1725</v>
      </c>
      <c r="G151" s="37">
        <v>4</v>
      </c>
      <c r="H151" s="37">
        <v>0</v>
      </c>
      <c r="I151" s="37">
        <v>1.17</v>
      </c>
      <c r="J151" s="37">
        <v>6.32</v>
      </c>
      <c r="K151" s="37">
        <v>12.08</v>
      </c>
      <c r="L151" s="37">
        <v>-10.91</v>
      </c>
      <c r="M151" s="37">
        <v>12</v>
      </c>
      <c r="N151" s="37">
        <v>10</v>
      </c>
      <c r="O151" s="37">
        <v>1</v>
      </c>
      <c r="P151" s="37">
        <v>5</v>
      </c>
      <c r="Q151" s="37">
        <v>5</v>
      </c>
      <c r="R151" s="37">
        <v>100</v>
      </c>
      <c r="S151" s="37">
        <v>0</v>
      </c>
      <c r="T151" s="37">
        <v>0</v>
      </c>
      <c r="U151" s="37">
        <v>75</v>
      </c>
      <c r="V151" s="37">
        <v>0</v>
      </c>
      <c r="W151" s="37">
        <v>25</v>
      </c>
      <c r="X151" s="37">
        <v>30</v>
      </c>
      <c r="Y151" s="37">
        <v>10</v>
      </c>
      <c r="Z151" s="37">
        <v>60</v>
      </c>
      <c r="AA151" s="37">
        <v>80</v>
      </c>
      <c r="AB151" s="37">
        <v>20</v>
      </c>
      <c r="AC151" s="24">
        <f>(+R151*$R$8)+(S151*$S$8)-(T151*$T$8)+(U151*$U$8)+(V151*$V$8)-(W151*$W$8)-(X151*$X$8)-(Y151*$Y$8)+(Z151*$Z$8)</f>
        <v>45</v>
      </c>
      <c r="AD151" s="25">
        <f>(-R151*$R$8)+(S151*$S$8)+(T151*$T$8)-(U151*$U$8)-(V151*$V$8)+(W151*$W$8)+(X151*$X$8)+(Y151*$Y$8)-(Z151*$Z$8)</f>
        <v>-45</v>
      </c>
      <c r="AE151" s="40" t="str">
        <f>IF(G151&gt;H151,"Win","Loss")</f>
        <v>Win</v>
      </c>
      <c r="AF151" s="40" t="str">
        <f>IF(G151=H151,"Win","Loss")</f>
        <v>Loss</v>
      </c>
      <c r="AG151" s="40" t="str">
        <f>IF(G151&lt;H151,"Win","Loss")</f>
        <v>Loss</v>
      </c>
      <c r="AH151" s="40">
        <f>IF(AE151="Win",(I151*$B$2)-$B$2,-$B$2)</f>
        <v>8.5</v>
      </c>
      <c r="AI151" s="40">
        <f>IF(AF151="Win",(J151*$B$2)-$B$2,-$B$2)</f>
        <v>-50</v>
      </c>
      <c r="AJ151" s="40">
        <f>IF(AG151="Win",(K151*$B$2)-$B$2,-$B$2)</f>
        <v>-50</v>
      </c>
    </row>
    <row r="152" spans="1:36" x14ac:dyDescent="0.2">
      <c r="A152" s="36">
        <v>43590</v>
      </c>
      <c r="B152" s="37" t="s">
        <v>515</v>
      </c>
      <c r="C152" s="37" t="s">
        <v>516</v>
      </c>
      <c r="D152" s="37" t="s">
        <v>517</v>
      </c>
      <c r="E152" s="37" t="s">
        <v>518</v>
      </c>
      <c r="F152" s="37" t="s">
        <v>519</v>
      </c>
      <c r="G152" s="37">
        <v>0</v>
      </c>
      <c r="H152" s="37">
        <v>1</v>
      </c>
      <c r="I152" s="37">
        <v>2.2000000000000002</v>
      </c>
      <c r="J152" s="37">
        <v>3.38</v>
      </c>
      <c r="K152" s="37">
        <v>3.23</v>
      </c>
      <c r="L152" s="37">
        <v>-1.03</v>
      </c>
      <c r="M152" s="37">
        <v>36</v>
      </c>
      <c r="N152" s="37">
        <v>35</v>
      </c>
      <c r="O152" s="37">
        <v>2</v>
      </c>
      <c r="P152" s="37">
        <v>17</v>
      </c>
      <c r="Q152" s="37">
        <v>19</v>
      </c>
      <c r="R152" s="37">
        <v>50</v>
      </c>
      <c r="S152" s="37">
        <v>50</v>
      </c>
      <c r="T152" s="37">
        <v>0</v>
      </c>
      <c r="U152" s="37">
        <v>36.11</v>
      </c>
      <c r="V152" s="37">
        <v>33.33</v>
      </c>
      <c r="W152" s="37">
        <v>30.56</v>
      </c>
      <c r="X152" s="37">
        <v>40</v>
      </c>
      <c r="Y152" s="37">
        <v>31.43</v>
      </c>
      <c r="Z152" s="37">
        <v>28.57</v>
      </c>
      <c r="AA152" s="37">
        <v>29.41</v>
      </c>
      <c r="AB152" s="37">
        <v>36.840000000000003</v>
      </c>
      <c r="AC152" s="24">
        <f>(+R152*$R$8)+(S152*$S$8)-(T152*$T$8)+(U152*$U$8)+(V152*$V$8)-(W152*$W$8)-(X152*$X$8)-(Y152*$Y$8)+(Z152*$Z$8)</f>
        <v>19.013999999999996</v>
      </c>
      <c r="AD152" s="25">
        <f>(-R152*$R$8)+(S152*$S$8)+(T152*$T$8)-(U152*$U$8)-(V152*$V$8)+(W152*$W$8)+(X152*$X$8)+(Y152*$Y$8)-(Z152*$Z$8)</f>
        <v>-9.0139999999999993</v>
      </c>
      <c r="AE152" s="40" t="str">
        <f>IF(G152&gt;H152,"Win","Loss")</f>
        <v>Loss</v>
      </c>
      <c r="AF152" s="40" t="str">
        <f>IF(G152=H152,"Win","Loss")</f>
        <v>Loss</v>
      </c>
      <c r="AG152" s="40" t="str">
        <f>IF(G152&lt;H152,"Win","Loss")</f>
        <v>Win</v>
      </c>
      <c r="AH152" s="40">
        <f>IF(AE152="Win",(I152*$B$2)-$B$2,-$B$2)</f>
        <v>-50</v>
      </c>
      <c r="AI152" s="40">
        <f>IF(AF152="Win",(J152*$B$2)-$B$2,-$B$2)</f>
        <v>-50</v>
      </c>
      <c r="AJ152" s="40">
        <f>IF(AG152="Win",(K152*$B$2)-$B$2,-$B$2)</f>
        <v>111.5</v>
      </c>
    </row>
    <row r="153" spans="1:36" x14ac:dyDescent="0.2">
      <c r="A153" s="36">
        <v>43590</v>
      </c>
      <c r="B153" s="37" t="s">
        <v>520</v>
      </c>
      <c r="C153" s="37" t="s">
        <v>521</v>
      </c>
      <c r="D153" s="37" t="s">
        <v>522</v>
      </c>
      <c r="E153" s="37" t="s">
        <v>523</v>
      </c>
      <c r="F153" s="37" t="s">
        <v>524</v>
      </c>
      <c r="G153" s="37">
        <v>2</v>
      </c>
      <c r="H153" s="37">
        <v>2</v>
      </c>
      <c r="I153" s="37">
        <v>1.55</v>
      </c>
      <c r="J153" s="37">
        <v>4.07</v>
      </c>
      <c r="K153" s="37">
        <v>4.58</v>
      </c>
      <c r="L153" s="37">
        <v>-3.03</v>
      </c>
      <c r="M153" s="37">
        <v>39</v>
      </c>
      <c r="N153" s="37">
        <v>36</v>
      </c>
      <c r="O153" s="37">
        <v>1</v>
      </c>
      <c r="P153" s="37">
        <v>20</v>
      </c>
      <c r="Q153" s="37">
        <v>19</v>
      </c>
      <c r="R153" s="37">
        <v>0</v>
      </c>
      <c r="S153" s="37">
        <v>100</v>
      </c>
      <c r="T153" s="37">
        <v>0</v>
      </c>
      <c r="U153" s="37">
        <v>53.85</v>
      </c>
      <c r="V153" s="37">
        <v>17.95</v>
      </c>
      <c r="W153" s="37">
        <v>28.21</v>
      </c>
      <c r="X153" s="37">
        <v>41.67</v>
      </c>
      <c r="Y153" s="37">
        <v>19.440000000000001</v>
      </c>
      <c r="Z153" s="37">
        <v>38.89</v>
      </c>
      <c r="AA153" s="37">
        <v>75</v>
      </c>
      <c r="AB153" s="37">
        <v>47.37</v>
      </c>
      <c r="AC153" s="24">
        <f>(+R153*$R$8)+(S153*$S$8)-(T153*$T$8)+(U153*$U$8)+(V153*$V$8)-(W153*$W$8)-(X153*$X$8)-(Y153*$Y$8)+(Z153*$Z$8)</f>
        <v>14.423000000000005</v>
      </c>
      <c r="AD153" s="25">
        <f>(-R153*$R$8)+(S153*$S$8)+(T153*$T$8)-(U153*$U$8)-(V153*$V$8)+(W153*$W$8)+(X153*$X$8)+(Y153*$Y$8)-(Z153*$Z$8)</f>
        <v>5.5770000000000017</v>
      </c>
      <c r="AE153" s="40" t="str">
        <f>IF(G153&gt;H153,"Win","Loss")</f>
        <v>Loss</v>
      </c>
      <c r="AF153" s="40" t="str">
        <f>IF(G153=H153,"Win","Loss")</f>
        <v>Win</v>
      </c>
      <c r="AG153" s="40" t="str">
        <f>IF(G153&lt;H153,"Win","Loss")</f>
        <v>Loss</v>
      </c>
      <c r="AH153" s="40">
        <f>IF(AE153="Win",(I153*$B$2)-$B$2,-$B$2)</f>
        <v>-50</v>
      </c>
      <c r="AI153" s="40">
        <f>IF(AF153="Win",(J153*$B$2)-$B$2,-$B$2)</f>
        <v>153.5</v>
      </c>
      <c r="AJ153" s="40">
        <f>IF(AG153="Win",(K153*$B$2)-$B$2,-$B$2)</f>
        <v>-50</v>
      </c>
    </row>
    <row r="154" spans="1:36" x14ac:dyDescent="0.2">
      <c r="A154" s="36">
        <v>43590</v>
      </c>
      <c r="B154" s="37" t="s">
        <v>525</v>
      </c>
      <c r="C154" s="37" t="s">
        <v>526</v>
      </c>
      <c r="D154" s="37" t="s">
        <v>527</v>
      </c>
      <c r="E154" s="37" t="s">
        <v>528</v>
      </c>
      <c r="F154" s="37" t="s">
        <v>529</v>
      </c>
      <c r="G154" s="37">
        <v>4</v>
      </c>
      <c r="H154" s="37">
        <v>0</v>
      </c>
      <c r="I154" s="37">
        <v>2.0099999999999998</v>
      </c>
      <c r="J154" s="37">
        <v>3.79</v>
      </c>
      <c r="K154" s="37">
        <v>2.97</v>
      </c>
      <c r="L154" s="37">
        <v>-0.96</v>
      </c>
      <c r="M154" s="37">
        <v>2</v>
      </c>
      <c r="N154" s="37">
        <v>1</v>
      </c>
      <c r="O154" s="37">
        <v>0</v>
      </c>
      <c r="P154" s="37">
        <v>1</v>
      </c>
      <c r="Q154" s="37">
        <v>1</v>
      </c>
      <c r="R154" s="37">
        <v>0</v>
      </c>
      <c r="S154" s="37">
        <v>0</v>
      </c>
      <c r="T154" s="37">
        <v>0</v>
      </c>
      <c r="U154" s="37">
        <v>50</v>
      </c>
      <c r="V154" s="37">
        <v>0</v>
      </c>
      <c r="W154" s="37">
        <v>50</v>
      </c>
      <c r="X154" s="37">
        <v>0</v>
      </c>
      <c r="Y154" s="37">
        <v>0</v>
      </c>
      <c r="Z154" s="37">
        <v>100</v>
      </c>
      <c r="AA154" s="37">
        <v>0</v>
      </c>
      <c r="AB154" s="37">
        <v>0</v>
      </c>
      <c r="AC154" s="24">
        <f>(+R154*$R$8)+(S154*$S$8)-(T154*$T$8)+(U154*$U$8)+(V154*$V$8)-(W154*$W$8)-(X154*$X$8)-(Y154*$Y$8)+(Z154*$Z$8)</f>
        <v>20</v>
      </c>
      <c r="AD154" s="25">
        <f>(-R154*$R$8)+(S154*$S$8)+(T154*$T$8)-(U154*$U$8)-(V154*$V$8)+(W154*$W$8)+(X154*$X$8)+(Y154*$Y$8)-(Z154*$Z$8)</f>
        <v>-20</v>
      </c>
      <c r="AE154" s="40" t="str">
        <f>IF(G154&gt;H154,"Win","Loss")</f>
        <v>Win</v>
      </c>
      <c r="AF154" s="40" t="str">
        <f>IF(G154=H154,"Win","Loss")</f>
        <v>Loss</v>
      </c>
      <c r="AG154" s="40" t="str">
        <f>IF(G154&lt;H154,"Win","Loss")</f>
        <v>Loss</v>
      </c>
      <c r="AH154" s="40">
        <f>IF(AE154="Win",(I154*$B$2)-$B$2,-$B$2)</f>
        <v>50.499999999999986</v>
      </c>
      <c r="AI154" s="40">
        <f>IF(AF154="Win",(J154*$B$2)-$B$2,-$B$2)</f>
        <v>-50</v>
      </c>
      <c r="AJ154" s="40">
        <f>IF(AG154="Win",(K154*$B$2)-$B$2,-$B$2)</f>
        <v>-50</v>
      </c>
    </row>
    <row r="155" spans="1:36" x14ac:dyDescent="0.2">
      <c r="A155" s="36">
        <v>43590</v>
      </c>
      <c r="B155" s="37" t="s">
        <v>425</v>
      </c>
      <c r="C155" s="37" t="s">
        <v>426</v>
      </c>
      <c r="D155" s="37" t="s">
        <v>530</v>
      </c>
      <c r="E155" s="37" t="s">
        <v>531</v>
      </c>
      <c r="F155" s="37" t="s">
        <v>532</v>
      </c>
      <c r="G155" s="37">
        <v>4</v>
      </c>
      <c r="H155" s="37">
        <v>0</v>
      </c>
      <c r="I155" s="37">
        <v>1.1399999999999999</v>
      </c>
      <c r="J155" s="37">
        <v>7.07</v>
      </c>
      <c r="K155" s="37">
        <v>11.98</v>
      </c>
      <c r="L155" s="37">
        <v>-10.84</v>
      </c>
      <c r="M155" s="37">
        <v>23</v>
      </c>
      <c r="N155" s="37">
        <v>17</v>
      </c>
      <c r="O155" s="37">
        <v>0</v>
      </c>
      <c r="P155" s="37">
        <v>13</v>
      </c>
      <c r="Q155" s="37">
        <v>8</v>
      </c>
      <c r="R155" s="37">
        <v>0</v>
      </c>
      <c r="S155" s="37">
        <v>0</v>
      </c>
      <c r="T155" s="37">
        <v>0</v>
      </c>
      <c r="U155" s="37">
        <v>65.22</v>
      </c>
      <c r="V155" s="37">
        <v>17.39</v>
      </c>
      <c r="W155" s="37">
        <v>17.39</v>
      </c>
      <c r="X155" s="37">
        <v>17.649999999999999</v>
      </c>
      <c r="Y155" s="37">
        <v>17.649999999999999</v>
      </c>
      <c r="Z155" s="37">
        <v>64.709999999999994</v>
      </c>
      <c r="AA155" s="37">
        <v>76.92</v>
      </c>
      <c r="AB155" s="37">
        <v>12.5</v>
      </c>
      <c r="AC155" s="24">
        <f>(+R155*$R$8)+(S155*$S$8)-(T155*$T$8)+(U155*$U$8)+(V155*$V$8)-(W155*$W$8)-(X155*$X$8)-(Y155*$Y$8)+(Z155*$Z$8)</f>
        <v>18.952000000000002</v>
      </c>
      <c r="AD155" s="25">
        <f>(-R155*$R$8)+(S155*$S$8)+(T155*$T$8)-(U155*$U$8)-(V155*$V$8)+(W155*$W$8)+(X155*$X$8)+(Y155*$Y$8)-(Z155*$Z$8)</f>
        <v>-18.952000000000002</v>
      </c>
      <c r="AE155" s="40" t="str">
        <f>IF(G155&gt;H155,"Win","Loss")</f>
        <v>Win</v>
      </c>
      <c r="AF155" s="40" t="str">
        <f>IF(G155=H155,"Win","Loss")</f>
        <v>Loss</v>
      </c>
      <c r="AG155" s="40" t="str">
        <f>IF(G155&lt;H155,"Win","Loss")</f>
        <v>Loss</v>
      </c>
      <c r="AH155" s="40">
        <f>IF(AE155="Win",(I155*$B$2)-$B$2,-$B$2)</f>
        <v>6.9999999999999929</v>
      </c>
      <c r="AI155" s="40">
        <f>IF(AF155="Win",(J155*$B$2)-$B$2,-$B$2)</f>
        <v>-50</v>
      </c>
      <c r="AJ155" s="40">
        <f>IF(AG155="Win",(K155*$B$2)-$B$2,-$B$2)</f>
        <v>-50</v>
      </c>
    </row>
    <row r="156" spans="1:36" x14ac:dyDescent="0.2">
      <c r="A156" s="36">
        <v>43590</v>
      </c>
      <c r="B156" s="37" t="s">
        <v>339</v>
      </c>
      <c r="C156" s="37" t="s">
        <v>533</v>
      </c>
      <c r="D156" s="37" t="s">
        <v>534</v>
      </c>
      <c r="E156" s="37" t="s">
        <v>535</v>
      </c>
      <c r="F156" s="37" t="s">
        <v>536</v>
      </c>
      <c r="G156" s="37">
        <v>0</v>
      </c>
      <c r="H156" s="37">
        <v>3</v>
      </c>
      <c r="I156" s="37">
        <v>6.05</v>
      </c>
      <c r="J156" s="37">
        <v>4.12</v>
      </c>
      <c r="K156" s="37">
        <v>1.44</v>
      </c>
      <c r="L156" s="37">
        <v>4.6100000000000003</v>
      </c>
      <c r="M156" s="37">
        <v>37</v>
      </c>
      <c r="N156" s="37">
        <v>65</v>
      </c>
      <c r="O156" s="37">
        <v>1</v>
      </c>
      <c r="P156" s="37">
        <v>18</v>
      </c>
      <c r="Q156" s="37">
        <v>33</v>
      </c>
      <c r="R156" s="37">
        <v>0</v>
      </c>
      <c r="S156" s="37">
        <v>0</v>
      </c>
      <c r="T156" s="37">
        <v>100</v>
      </c>
      <c r="U156" s="37">
        <v>24.32</v>
      </c>
      <c r="V156" s="37">
        <v>21.62</v>
      </c>
      <c r="W156" s="37">
        <v>54.05</v>
      </c>
      <c r="X156" s="37">
        <v>52.31</v>
      </c>
      <c r="Y156" s="37">
        <v>21.54</v>
      </c>
      <c r="Z156" s="37">
        <v>26.15</v>
      </c>
      <c r="AA156" s="37">
        <v>33.33</v>
      </c>
      <c r="AB156" s="37">
        <v>54.55</v>
      </c>
      <c r="AC156" s="24">
        <f>(+R156*$R$8)+(S156*$S$8)-(T156*$T$8)+(U156*$U$8)+(V156*$V$8)-(W156*$W$8)-(X156*$X$8)-(Y156*$Y$8)+(Z156*$Z$8)</f>
        <v>-41.17</v>
      </c>
      <c r="AD156" s="25">
        <f>(-R156*$R$8)+(S156*$S$8)+(T156*$T$8)-(U156*$U$8)-(V156*$V$8)+(W156*$W$8)+(X156*$X$8)+(Y156*$Y$8)-(Z156*$Z$8)</f>
        <v>41.17</v>
      </c>
      <c r="AE156" s="40" t="str">
        <f>IF(G156&gt;H156,"Win","Loss")</f>
        <v>Loss</v>
      </c>
      <c r="AF156" s="40" t="str">
        <f>IF(G156=H156,"Win","Loss")</f>
        <v>Loss</v>
      </c>
      <c r="AG156" s="40" t="str">
        <f>IF(G156&lt;H156,"Win","Loss")</f>
        <v>Win</v>
      </c>
      <c r="AH156" s="40">
        <f>IF(AE156="Win",(I156*$B$2)-$B$2,-$B$2)</f>
        <v>-50</v>
      </c>
      <c r="AI156" s="40">
        <f>IF(AF156="Win",(J156*$B$2)-$B$2,-$B$2)</f>
        <v>-50</v>
      </c>
      <c r="AJ156" s="40">
        <f>IF(AG156="Win",(K156*$B$2)-$B$2,-$B$2)</f>
        <v>22</v>
      </c>
    </row>
    <row r="157" spans="1:36" x14ac:dyDescent="0.2">
      <c r="A157" s="36">
        <v>43590</v>
      </c>
      <c r="B157" s="37" t="s">
        <v>347</v>
      </c>
      <c r="C157" s="37" t="s">
        <v>407</v>
      </c>
      <c r="D157" s="37" t="s">
        <v>537</v>
      </c>
      <c r="E157" s="37" t="s">
        <v>538</v>
      </c>
      <c r="F157" s="37" t="s">
        <v>539</v>
      </c>
      <c r="G157" s="37">
        <v>1</v>
      </c>
      <c r="H157" s="37">
        <v>2</v>
      </c>
      <c r="I157" s="37">
        <v>3.13</v>
      </c>
      <c r="J157" s="37">
        <v>3.36</v>
      </c>
      <c r="K157" s="37">
        <v>2.0699999999999998</v>
      </c>
      <c r="L157" s="37">
        <v>1.06</v>
      </c>
      <c r="M157" s="37">
        <v>26</v>
      </c>
      <c r="N157" s="37">
        <v>26</v>
      </c>
      <c r="O157" s="37">
        <v>1</v>
      </c>
      <c r="P157" s="37">
        <v>13</v>
      </c>
      <c r="Q157" s="37">
        <v>13</v>
      </c>
      <c r="R157" s="37">
        <v>0</v>
      </c>
      <c r="S157" s="37">
        <v>100</v>
      </c>
      <c r="T157" s="37">
        <v>0</v>
      </c>
      <c r="U157" s="37">
        <v>42.31</v>
      </c>
      <c r="V157" s="37">
        <v>11.54</v>
      </c>
      <c r="W157" s="37">
        <v>46.15</v>
      </c>
      <c r="X157" s="37">
        <v>50</v>
      </c>
      <c r="Y157" s="37">
        <v>30.77</v>
      </c>
      <c r="Z157" s="37">
        <v>19.23</v>
      </c>
      <c r="AA157" s="37">
        <v>46.15</v>
      </c>
      <c r="AB157" s="37">
        <v>46.15</v>
      </c>
      <c r="AC157" s="24">
        <f>(+R157*$R$8)+(S157*$S$8)-(T157*$T$8)+(U157*$U$8)+(V157*$V$8)-(W157*$W$8)-(X157*$X$8)-(Y157*$Y$8)+(Z157*$Z$8)</f>
        <v>1.1550000000000029</v>
      </c>
      <c r="AD157" s="25">
        <f>(-R157*$R$8)+(S157*$S$8)+(T157*$T$8)-(U157*$U$8)-(V157*$V$8)+(W157*$W$8)+(X157*$X$8)+(Y157*$Y$8)-(Z157*$Z$8)</f>
        <v>18.844999999999995</v>
      </c>
      <c r="AE157" s="40" t="str">
        <f>IF(G157&gt;H157,"Win","Loss")</f>
        <v>Loss</v>
      </c>
      <c r="AF157" s="40" t="str">
        <f>IF(G157=H157,"Win","Loss")</f>
        <v>Loss</v>
      </c>
      <c r="AG157" s="40" t="str">
        <f>IF(G157&lt;H157,"Win","Loss")</f>
        <v>Win</v>
      </c>
      <c r="AH157" s="40">
        <f>IF(AE157="Win",(I157*$B$2)-$B$2,-$B$2)</f>
        <v>-50</v>
      </c>
      <c r="AI157" s="40">
        <f>IF(AF157="Win",(J157*$B$2)-$B$2,-$B$2)</f>
        <v>-50</v>
      </c>
      <c r="AJ157" s="40">
        <f>IF(AG157="Win",(K157*$B$2)-$B$2,-$B$2)</f>
        <v>53.499999999999986</v>
      </c>
    </row>
    <row r="158" spans="1:36" x14ac:dyDescent="0.2">
      <c r="A158" s="36">
        <v>43590</v>
      </c>
      <c r="B158" s="37" t="s">
        <v>430</v>
      </c>
      <c r="C158" s="37" t="s">
        <v>540</v>
      </c>
      <c r="D158" s="37" t="s">
        <v>541</v>
      </c>
      <c r="E158" s="37" t="s">
        <v>542</v>
      </c>
      <c r="F158" s="37" t="s">
        <v>543</v>
      </c>
      <c r="G158" s="37">
        <v>2</v>
      </c>
      <c r="H158" s="37">
        <v>0</v>
      </c>
      <c r="I158" s="37">
        <v>1.92</v>
      </c>
      <c r="J158" s="37">
        <v>3.3</v>
      </c>
      <c r="K158" s="37">
        <v>4.54</v>
      </c>
      <c r="L158" s="37">
        <v>-2.62</v>
      </c>
      <c r="M158" s="37">
        <v>41</v>
      </c>
      <c r="N158" s="37">
        <v>41</v>
      </c>
      <c r="O158" s="37">
        <v>1</v>
      </c>
      <c r="P158" s="37">
        <v>20</v>
      </c>
      <c r="Q158" s="37">
        <v>20</v>
      </c>
      <c r="R158" s="37">
        <v>0</v>
      </c>
      <c r="S158" s="37">
        <v>100</v>
      </c>
      <c r="T158" s="37">
        <v>0</v>
      </c>
      <c r="U158" s="37">
        <v>43.9</v>
      </c>
      <c r="V158" s="37">
        <v>34.15</v>
      </c>
      <c r="W158" s="37">
        <v>21.95</v>
      </c>
      <c r="X158" s="37">
        <v>24.39</v>
      </c>
      <c r="Y158" s="37">
        <v>31.71</v>
      </c>
      <c r="Z158" s="37">
        <v>43.9</v>
      </c>
      <c r="AA158" s="37">
        <v>65</v>
      </c>
      <c r="AB158" s="37">
        <v>30</v>
      </c>
      <c r="AC158" s="24">
        <f>(+R158*$R$8)+(S158*$S$8)-(T158*$T$8)+(U158*$U$8)+(V158*$V$8)-(W158*$W$8)-(X158*$X$8)-(Y158*$Y$8)+(Z158*$Z$8)</f>
        <v>18.536000000000001</v>
      </c>
      <c r="AD158" s="25">
        <f>(-R158*$R$8)+(S158*$S$8)+(T158*$T$8)-(U158*$U$8)-(V158*$V$8)+(W158*$W$8)+(X158*$X$8)+(Y158*$Y$8)-(Z158*$Z$8)</f>
        <v>1.4640000000000004</v>
      </c>
      <c r="AE158" s="40" t="str">
        <f>IF(G158&gt;H158,"Win","Loss")</f>
        <v>Win</v>
      </c>
      <c r="AF158" s="40" t="str">
        <f>IF(G158=H158,"Win","Loss")</f>
        <v>Loss</v>
      </c>
      <c r="AG158" s="40" t="str">
        <f>IF(G158&lt;H158,"Win","Loss")</f>
        <v>Loss</v>
      </c>
      <c r="AH158" s="40">
        <f>IF(AE158="Win",(I158*$B$2)-$B$2,-$B$2)</f>
        <v>46</v>
      </c>
      <c r="AI158" s="40">
        <f>IF(AF158="Win",(J158*$B$2)-$B$2,-$B$2)</f>
        <v>-50</v>
      </c>
      <c r="AJ158" s="40">
        <f>IF(AG158="Win",(K158*$B$2)-$B$2,-$B$2)</f>
        <v>-50</v>
      </c>
    </row>
    <row r="159" spans="1:36" x14ac:dyDescent="0.2">
      <c r="A159" s="36">
        <v>43590</v>
      </c>
      <c r="B159" s="37" t="s">
        <v>430</v>
      </c>
      <c r="C159" s="37" t="s">
        <v>544</v>
      </c>
      <c r="D159" s="37" t="s">
        <v>545</v>
      </c>
      <c r="E159" s="37" t="s">
        <v>546</v>
      </c>
      <c r="F159" s="37" t="s">
        <v>547</v>
      </c>
      <c r="G159" s="37">
        <v>4</v>
      </c>
      <c r="H159" s="37">
        <v>2</v>
      </c>
      <c r="I159" s="37">
        <v>2.25</v>
      </c>
      <c r="J159" s="37">
        <v>3.22</v>
      </c>
      <c r="K159" s="37">
        <v>3.16</v>
      </c>
      <c r="L159" s="37">
        <v>-0.91</v>
      </c>
      <c r="M159" s="37">
        <v>39</v>
      </c>
      <c r="N159" s="37">
        <v>39</v>
      </c>
      <c r="O159" s="37">
        <v>1</v>
      </c>
      <c r="P159" s="37">
        <v>19</v>
      </c>
      <c r="Q159" s="37">
        <v>19</v>
      </c>
      <c r="R159" s="37">
        <v>0</v>
      </c>
      <c r="S159" s="37">
        <v>100</v>
      </c>
      <c r="T159" s="37">
        <v>0</v>
      </c>
      <c r="U159" s="37">
        <v>23.08</v>
      </c>
      <c r="V159" s="37">
        <v>35.9</v>
      </c>
      <c r="W159" s="37">
        <v>41.03</v>
      </c>
      <c r="X159" s="37">
        <v>35.9</v>
      </c>
      <c r="Y159" s="37">
        <v>35.9</v>
      </c>
      <c r="Z159" s="37">
        <v>28.21</v>
      </c>
      <c r="AA159" s="37">
        <v>31.58</v>
      </c>
      <c r="AB159" s="37">
        <v>26.32</v>
      </c>
      <c r="AC159" s="24">
        <f>(+R159*$R$8)+(S159*$S$8)-(T159*$T$8)+(U159*$U$8)+(V159*$V$8)-(W159*$W$8)-(X159*$X$8)-(Y159*$Y$8)+(Z159*$Z$8)</f>
        <v>4.871999999999999</v>
      </c>
      <c r="AD159" s="25">
        <f>(-R159*$R$8)+(S159*$S$8)+(T159*$T$8)-(U159*$U$8)-(V159*$V$8)+(W159*$W$8)+(X159*$X$8)+(Y159*$Y$8)-(Z159*$Z$8)</f>
        <v>15.128</v>
      </c>
      <c r="AE159" s="40" t="str">
        <f>IF(G159&gt;H159,"Win","Loss")</f>
        <v>Win</v>
      </c>
      <c r="AF159" s="40" t="str">
        <f>IF(G159=H159,"Win","Loss")</f>
        <v>Loss</v>
      </c>
      <c r="AG159" s="40" t="str">
        <f>IF(G159&lt;H159,"Win","Loss")</f>
        <v>Loss</v>
      </c>
      <c r="AH159" s="40">
        <f>IF(AE159="Win",(I159*$B$2)-$B$2,-$B$2)</f>
        <v>62.5</v>
      </c>
      <c r="AI159" s="40">
        <f>IF(AF159="Win",(J159*$B$2)-$B$2,-$B$2)</f>
        <v>-50</v>
      </c>
      <c r="AJ159" s="40">
        <f>IF(AG159="Win",(K159*$B$2)-$B$2,-$B$2)</f>
        <v>-50</v>
      </c>
    </row>
    <row r="160" spans="1:36" x14ac:dyDescent="0.2">
      <c r="A160" s="36">
        <v>43590</v>
      </c>
      <c r="B160" s="37" t="s">
        <v>430</v>
      </c>
      <c r="C160" s="37" t="s">
        <v>471</v>
      </c>
      <c r="D160" s="37" t="s">
        <v>548</v>
      </c>
      <c r="E160" s="37" t="s">
        <v>549</v>
      </c>
      <c r="F160" s="37" t="s">
        <v>550</v>
      </c>
      <c r="G160" s="37">
        <v>2</v>
      </c>
      <c r="H160" s="37">
        <v>1</v>
      </c>
      <c r="I160" s="37">
        <v>2.88</v>
      </c>
      <c r="J160" s="37">
        <v>2.99</v>
      </c>
      <c r="K160" s="37">
        <v>2.42</v>
      </c>
      <c r="L160" s="37">
        <v>0.46</v>
      </c>
      <c r="M160" s="37">
        <v>35</v>
      </c>
      <c r="N160" s="37">
        <v>41</v>
      </c>
      <c r="O160" s="37">
        <v>1</v>
      </c>
      <c r="P160" s="37">
        <v>17</v>
      </c>
      <c r="Q160" s="37">
        <v>20</v>
      </c>
      <c r="R160" s="37">
        <v>0</v>
      </c>
      <c r="S160" s="37">
        <v>0</v>
      </c>
      <c r="T160" s="37">
        <v>100</v>
      </c>
      <c r="U160" s="37">
        <v>28.57</v>
      </c>
      <c r="V160" s="37">
        <v>31.43</v>
      </c>
      <c r="W160" s="37">
        <v>40</v>
      </c>
      <c r="X160" s="37">
        <v>43.9</v>
      </c>
      <c r="Y160" s="37">
        <v>26.83</v>
      </c>
      <c r="Z160" s="37">
        <v>29.27</v>
      </c>
      <c r="AA160" s="37">
        <v>35.29</v>
      </c>
      <c r="AB160" s="37">
        <v>35</v>
      </c>
      <c r="AC160" s="24">
        <f>(+R160*$R$8)+(S160*$S$8)-(T160*$T$8)+(U160*$U$8)+(V160*$V$8)-(W160*$W$8)-(X160*$X$8)-(Y160*$Y$8)+(Z160*$Z$8)</f>
        <v>-34.752000000000002</v>
      </c>
      <c r="AD160" s="25">
        <f>(-R160*$R$8)+(S160*$S$8)+(T160*$T$8)-(U160*$U$8)-(V160*$V$8)+(W160*$W$8)+(X160*$X$8)+(Y160*$Y$8)-(Z160*$Z$8)</f>
        <v>34.752000000000002</v>
      </c>
      <c r="AE160" s="40" t="str">
        <f>IF(G160&gt;H160,"Win","Loss")</f>
        <v>Win</v>
      </c>
      <c r="AF160" s="40" t="str">
        <f>IF(G160=H160,"Win","Loss")</f>
        <v>Loss</v>
      </c>
      <c r="AG160" s="40" t="str">
        <f>IF(G160&lt;H160,"Win","Loss")</f>
        <v>Loss</v>
      </c>
      <c r="AH160" s="40">
        <f>IF(AE160="Win",(I160*$B$2)-$B$2,-$B$2)</f>
        <v>94</v>
      </c>
      <c r="AI160" s="40">
        <f>IF(AF160="Win",(J160*$B$2)-$B$2,-$B$2)</f>
        <v>-50</v>
      </c>
      <c r="AJ160" s="40">
        <f>IF(AG160="Win",(K160*$B$2)-$B$2,-$B$2)</f>
        <v>-50</v>
      </c>
    </row>
    <row r="161" spans="1:36" x14ac:dyDescent="0.2">
      <c r="A161" s="36">
        <v>43590</v>
      </c>
      <c r="B161" s="37" t="s">
        <v>430</v>
      </c>
      <c r="C161" s="37" t="s">
        <v>471</v>
      </c>
      <c r="D161" s="37" t="s">
        <v>551</v>
      </c>
      <c r="E161" s="37" t="s">
        <v>552</v>
      </c>
      <c r="F161" s="37" t="s">
        <v>553</v>
      </c>
      <c r="G161" s="37">
        <v>5</v>
      </c>
      <c r="H161" s="37">
        <v>1</v>
      </c>
      <c r="I161" s="37">
        <v>1.54</v>
      </c>
      <c r="J161" s="37">
        <v>3.67</v>
      </c>
      <c r="K161" s="37">
        <v>5.9</v>
      </c>
      <c r="L161" s="37">
        <v>-4.3600000000000003</v>
      </c>
      <c r="M161" s="37">
        <v>35</v>
      </c>
      <c r="N161" s="37">
        <v>36</v>
      </c>
      <c r="O161" s="37">
        <v>1</v>
      </c>
      <c r="P161" s="37">
        <v>17</v>
      </c>
      <c r="Q161" s="37">
        <v>17</v>
      </c>
      <c r="R161" s="37">
        <v>100</v>
      </c>
      <c r="S161" s="37">
        <v>0</v>
      </c>
      <c r="T161" s="37">
        <v>0</v>
      </c>
      <c r="U161" s="37">
        <v>48.57</v>
      </c>
      <c r="V161" s="37">
        <v>28.57</v>
      </c>
      <c r="W161" s="37">
        <v>22.86</v>
      </c>
      <c r="X161" s="37">
        <v>27.78</v>
      </c>
      <c r="Y161" s="37">
        <v>22.22</v>
      </c>
      <c r="Z161" s="37">
        <v>50</v>
      </c>
      <c r="AA161" s="37">
        <v>52.94</v>
      </c>
      <c r="AB161" s="37">
        <v>23.53</v>
      </c>
      <c r="AC161" s="24">
        <f>(+R161*$R$8)+(S161*$S$8)-(T161*$T$8)+(U161*$U$8)+(V161*$V$8)-(W161*$W$8)-(X161*$X$8)-(Y161*$Y$8)+(Z161*$Z$8)</f>
        <v>40.220999999999997</v>
      </c>
      <c r="AD161" s="25">
        <f>(-R161*$R$8)+(S161*$S$8)+(T161*$T$8)-(U161*$U$8)-(V161*$V$8)+(W161*$W$8)+(X161*$X$8)+(Y161*$Y$8)-(Z161*$Z$8)</f>
        <v>-40.220999999999997</v>
      </c>
      <c r="AE161" s="40" t="str">
        <f>IF(G161&gt;H161,"Win","Loss")</f>
        <v>Win</v>
      </c>
      <c r="AF161" s="40" t="str">
        <f>IF(G161=H161,"Win","Loss")</f>
        <v>Loss</v>
      </c>
      <c r="AG161" s="40" t="str">
        <f>IF(G161&lt;H161,"Win","Loss")</f>
        <v>Loss</v>
      </c>
      <c r="AH161" s="40">
        <f>IF(AE161="Win",(I161*$B$2)-$B$2,-$B$2)</f>
        <v>27</v>
      </c>
      <c r="AI161" s="40">
        <f>IF(AF161="Win",(J161*$B$2)-$B$2,-$B$2)</f>
        <v>-50</v>
      </c>
      <c r="AJ161" s="40">
        <f>IF(AG161="Win",(K161*$B$2)-$B$2,-$B$2)</f>
        <v>-50</v>
      </c>
    </row>
    <row r="162" spans="1:36" x14ac:dyDescent="0.2">
      <c r="A162" s="36">
        <v>43590</v>
      </c>
      <c r="B162" s="37" t="s">
        <v>430</v>
      </c>
      <c r="C162" s="37" t="s">
        <v>471</v>
      </c>
      <c r="D162" s="37" t="s">
        <v>554</v>
      </c>
      <c r="E162" s="37" t="s">
        <v>555</v>
      </c>
      <c r="F162" s="37" t="s">
        <v>556</v>
      </c>
      <c r="G162" s="37">
        <v>0</v>
      </c>
      <c r="H162" s="37">
        <v>1</v>
      </c>
      <c r="I162" s="37">
        <v>2.44</v>
      </c>
      <c r="J162" s="37">
        <v>2.94</v>
      </c>
      <c r="K162" s="37">
        <v>2.91</v>
      </c>
      <c r="L162" s="37">
        <v>-0.47</v>
      </c>
      <c r="M162" s="37">
        <v>45</v>
      </c>
      <c r="N162" s="37">
        <v>35</v>
      </c>
      <c r="O162" s="37">
        <v>1</v>
      </c>
      <c r="P162" s="37">
        <v>23</v>
      </c>
      <c r="Q162" s="37">
        <v>17</v>
      </c>
      <c r="R162" s="37">
        <v>0</v>
      </c>
      <c r="S162" s="37">
        <v>100</v>
      </c>
      <c r="T162" s="37">
        <v>0</v>
      </c>
      <c r="U162" s="37">
        <v>33.33</v>
      </c>
      <c r="V162" s="37">
        <v>37.78</v>
      </c>
      <c r="W162" s="37">
        <v>28.89</v>
      </c>
      <c r="X162" s="37">
        <v>28.57</v>
      </c>
      <c r="Y162" s="37">
        <v>34.29</v>
      </c>
      <c r="Z162" s="37">
        <v>37.14</v>
      </c>
      <c r="AA162" s="37">
        <v>39.130000000000003</v>
      </c>
      <c r="AB162" s="37">
        <v>23.53</v>
      </c>
      <c r="AC162" s="24">
        <f>(+R162*$R$8)+(S162*$S$8)-(T162*$T$8)+(U162*$U$8)+(V162*$V$8)-(W162*$W$8)-(X162*$X$8)-(Y162*$Y$8)+(Z162*$Z$8)</f>
        <v>12.951000000000002</v>
      </c>
      <c r="AD162" s="25">
        <f>(-R162*$R$8)+(S162*$S$8)+(T162*$T$8)-(U162*$U$8)-(V162*$V$8)+(W162*$W$8)+(X162*$X$8)+(Y162*$Y$8)-(Z162*$Z$8)</f>
        <v>7.0489999999999995</v>
      </c>
      <c r="AE162" s="40" t="str">
        <f>IF(G162&gt;H162,"Win","Loss")</f>
        <v>Loss</v>
      </c>
      <c r="AF162" s="40" t="str">
        <f>IF(G162=H162,"Win","Loss")</f>
        <v>Loss</v>
      </c>
      <c r="AG162" s="40" t="str">
        <f>IF(G162&lt;H162,"Win","Loss")</f>
        <v>Win</v>
      </c>
      <c r="AH162" s="40">
        <f>IF(AE162="Win",(I162*$B$2)-$B$2,-$B$2)</f>
        <v>-50</v>
      </c>
      <c r="AI162" s="40">
        <f>IF(AF162="Win",(J162*$B$2)-$B$2,-$B$2)</f>
        <v>-50</v>
      </c>
      <c r="AJ162" s="40">
        <f>IF(AG162="Win",(K162*$B$2)-$B$2,-$B$2)</f>
        <v>95.5</v>
      </c>
    </row>
    <row r="163" spans="1:36" x14ac:dyDescent="0.2">
      <c r="A163" s="36">
        <v>43590</v>
      </c>
      <c r="B163" s="37" t="s">
        <v>430</v>
      </c>
      <c r="C163" s="37" t="s">
        <v>471</v>
      </c>
      <c r="D163" s="37" t="s">
        <v>557</v>
      </c>
      <c r="E163" s="37" t="s">
        <v>558</v>
      </c>
      <c r="F163" s="37" t="s">
        <v>559</v>
      </c>
      <c r="G163" s="37">
        <v>1</v>
      </c>
      <c r="H163" s="37">
        <v>1</v>
      </c>
      <c r="I163" s="37">
        <v>2.97</v>
      </c>
      <c r="J163" s="37">
        <v>3.05</v>
      </c>
      <c r="K163" s="37">
        <v>2.33</v>
      </c>
      <c r="L163" s="37">
        <v>0.64</v>
      </c>
      <c r="M163" s="37">
        <v>39</v>
      </c>
      <c r="N163" s="37">
        <v>35</v>
      </c>
      <c r="O163" s="37">
        <v>1</v>
      </c>
      <c r="P163" s="37">
        <v>19</v>
      </c>
      <c r="Q163" s="37">
        <v>17</v>
      </c>
      <c r="R163" s="37">
        <v>0</v>
      </c>
      <c r="S163" s="37">
        <v>100</v>
      </c>
      <c r="T163" s="37">
        <v>0</v>
      </c>
      <c r="U163" s="37">
        <v>33.33</v>
      </c>
      <c r="V163" s="37">
        <v>25.64</v>
      </c>
      <c r="W163" s="37">
        <v>41.03</v>
      </c>
      <c r="X163" s="37">
        <v>48.57</v>
      </c>
      <c r="Y163" s="37">
        <v>31.43</v>
      </c>
      <c r="Z163" s="37">
        <v>20</v>
      </c>
      <c r="AA163" s="37">
        <v>47.37</v>
      </c>
      <c r="AB163" s="37">
        <v>23.53</v>
      </c>
      <c r="AC163" s="24">
        <f>(+R163*$R$8)+(S163*$S$8)-(T163*$T$8)+(U163*$U$8)+(V163*$V$8)-(W163*$W$8)-(X163*$X$8)-(Y163*$Y$8)+(Z163*$Z$8)</f>
        <v>2.1669999999999985</v>
      </c>
      <c r="AD163" s="25">
        <f>(-R163*$R$8)+(S163*$S$8)+(T163*$T$8)-(U163*$U$8)-(V163*$V$8)+(W163*$W$8)+(X163*$X$8)+(Y163*$Y$8)-(Z163*$Z$8)</f>
        <v>17.833000000000002</v>
      </c>
      <c r="AE163" s="40" t="str">
        <f>IF(G163&gt;H163,"Win","Loss")</f>
        <v>Loss</v>
      </c>
      <c r="AF163" s="40" t="str">
        <f>IF(G163=H163,"Win","Loss")</f>
        <v>Win</v>
      </c>
      <c r="AG163" s="40" t="str">
        <f>IF(G163&lt;H163,"Win","Loss")</f>
        <v>Loss</v>
      </c>
      <c r="AH163" s="40">
        <f>IF(AE163="Win",(I163*$B$2)-$B$2,-$B$2)</f>
        <v>-50</v>
      </c>
      <c r="AI163" s="40">
        <f>IF(AF163="Win",(J163*$B$2)-$B$2,-$B$2)</f>
        <v>102.5</v>
      </c>
      <c r="AJ163" s="40">
        <f>IF(AG163="Win",(K163*$B$2)-$B$2,-$B$2)</f>
        <v>-50</v>
      </c>
    </row>
    <row r="164" spans="1:36" x14ac:dyDescent="0.2">
      <c r="A164" s="36">
        <v>43590</v>
      </c>
      <c r="B164" s="37" t="s">
        <v>430</v>
      </c>
      <c r="C164" s="37" t="s">
        <v>471</v>
      </c>
      <c r="D164" s="37" t="s">
        <v>560</v>
      </c>
      <c r="E164" s="37" t="s">
        <v>561</v>
      </c>
      <c r="F164" s="37" t="s">
        <v>562</v>
      </c>
      <c r="G164" s="37">
        <v>4</v>
      </c>
      <c r="H164" s="37">
        <v>0</v>
      </c>
      <c r="I164" s="37">
        <v>1.4</v>
      </c>
      <c r="J164" s="37">
        <v>4.28</v>
      </c>
      <c r="K164" s="37">
        <v>6.78</v>
      </c>
      <c r="L164" s="37">
        <v>-5.38</v>
      </c>
      <c r="M164" s="37">
        <v>41</v>
      </c>
      <c r="N164" s="37">
        <v>35</v>
      </c>
      <c r="O164" s="37">
        <v>1</v>
      </c>
      <c r="P164" s="37">
        <v>19</v>
      </c>
      <c r="Q164" s="37">
        <v>17</v>
      </c>
      <c r="R164" s="37">
        <v>0</v>
      </c>
      <c r="S164" s="37">
        <v>100</v>
      </c>
      <c r="T164" s="37">
        <v>0</v>
      </c>
      <c r="U164" s="37">
        <v>46.34</v>
      </c>
      <c r="V164" s="37">
        <v>34.15</v>
      </c>
      <c r="W164" s="37">
        <v>19.510000000000002</v>
      </c>
      <c r="X164" s="37">
        <v>25.71</v>
      </c>
      <c r="Y164" s="37">
        <v>25.71</v>
      </c>
      <c r="Z164" s="37">
        <v>48.57</v>
      </c>
      <c r="AA164" s="37">
        <v>68.42</v>
      </c>
      <c r="AB164" s="37">
        <v>17.649999999999999</v>
      </c>
      <c r="AC164" s="24">
        <f>(+R164*$R$8)+(S164*$S$8)-(T164*$T$8)+(U164*$U$8)+(V164*$V$8)-(W164*$W$8)-(X164*$X$8)-(Y164*$Y$8)+(Z164*$Z$8)</f>
        <v>20.782</v>
      </c>
      <c r="AD164" s="25">
        <f>(-R164*$R$8)+(S164*$S$8)+(T164*$T$8)-(U164*$U$8)-(V164*$V$8)+(W164*$W$8)+(X164*$X$8)+(Y164*$Y$8)-(Z164*$Z$8)</f>
        <v>-0.78200000000000003</v>
      </c>
      <c r="AE164" s="40" t="str">
        <f>IF(G164&gt;H164,"Win","Loss")</f>
        <v>Win</v>
      </c>
      <c r="AF164" s="40" t="str">
        <f>IF(G164=H164,"Win","Loss")</f>
        <v>Loss</v>
      </c>
      <c r="AG164" s="40" t="str">
        <f>IF(G164&lt;H164,"Win","Loss")</f>
        <v>Loss</v>
      </c>
      <c r="AH164" s="40">
        <f>IF(AE164="Win",(I164*$B$2)-$B$2,-$B$2)</f>
        <v>20</v>
      </c>
      <c r="AI164" s="40">
        <f>IF(AF164="Win",(J164*$B$2)-$B$2,-$B$2)</f>
        <v>-50</v>
      </c>
      <c r="AJ164" s="40">
        <f>IF(AG164="Win",(K164*$B$2)-$B$2,-$B$2)</f>
        <v>-50</v>
      </c>
    </row>
    <row r="165" spans="1:36" x14ac:dyDescent="0.2">
      <c r="A165" s="36">
        <v>43590</v>
      </c>
      <c r="B165" s="37" t="s">
        <v>430</v>
      </c>
      <c r="C165" s="37" t="s">
        <v>563</v>
      </c>
      <c r="D165" s="37" t="s">
        <v>564</v>
      </c>
      <c r="E165" s="37" t="s">
        <v>565</v>
      </c>
      <c r="F165" s="37" t="s">
        <v>566</v>
      </c>
      <c r="G165" s="37">
        <v>0</v>
      </c>
      <c r="H165" s="37">
        <v>0</v>
      </c>
      <c r="I165" s="37">
        <v>2.2799999999999998</v>
      </c>
      <c r="J165" s="37">
        <v>3.18</v>
      </c>
      <c r="K165" s="37">
        <v>2.93</v>
      </c>
      <c r="L165" s="37">
        <v>-0.65</v>
      </c>
      <c r="M165" s="37">
        <v>39</v>
      </c>
      <c r="N165" s="37">
        <v>36</v>
      </c>
      <c r="O165" s="37">
        <v>1</v>
      </c>
      <c r="P165" s="37">
        <v>19</v>
      </c>
      <c r="Q165" s="37">
        <v>18</v>
      </c>
      <c r="R165" s="37">
        <v>0</v>
      </c>
      <c r="S165" s="37">
        <v>0</v>
      </c>
      <c r="T165" s="37">
        <v>100</v>
      </c>
      <c r="U165" s="37">
        <v>35.9</v>
      </c>
      <c r="V165" s="37">
        <v>23.08</v>
      </c>
      <c r="W165" s="37">
        <v>41.03</v>
      </c>
      <c r="X165" s="37">
        <v>27.78</v>
      </c>
      <c r="Y165" s="37">
        <v>36.11</v>
      </c>
      <c r="Z165" s="37">
        <v>36.11</v>
      </c>
      <c r="AA165" s="37">
        <v>31.58</v>
      </c>
      <c r="AB165" s="37">
        <v>16.670000000000002</v>
      </c>
      <c r="AC165" s="24">
        <f>(+R165*$R$8)+(S165*$S$8)-(T165*$T$8)+(U165*$U$8)+(V165*$V$8)-(W165*$W$8)-(X165*$X$8)-(Y165*$Y$8)+(Z165*$Z$8)</f>
        <v>-30.662999999999997</v>
      </c>
      <c r="AD165" s="25">
        <f>(-R165*$R$8)+(S165*$S$8)+(T165*$T$8)-(U165*$U$8)-(V165*$V$8)+(W165*$W$8)+(X165*$X$8)+(Y165*$Y$8)-(Z165*$Z$8)</f>
        <v>30.662999999999997</v>
      </c>
      <c r="AE165" s="40" t="str">
        <f>IF(G165&gt;H165,"Win","Loss")</f>
        <v>Loss</v>
      </c>
      <c r="AF165" s="40" t="str">
        <f>IF(G165=H165,"Win","Loss")</f>
        <v>Win</v>
      </c>
      <c r="AG165" s="40" t="str">
        <f>IF(G165&lt;H165,"Win","Loss")</f>
        <v>Loss</v>
      </c>
      <c r="AH165" s="40">
        <f>IF(AE165="Win",(I165*$B$2)-$B$2,-$B$2)</f>
        <v>-50</v>
      </c>
      <c r="AI165" s="40">
        <f>IF(AF165="Win",(J165*$B$2)-$B$2,-$B$2)</f>
        <v>109</v>
      </c>
      <c r="AJ165" s="40">
        <f>IF(AG165="Win",(K165*$B$2)-$B$2,-$B$2)</f>
        <v>-50</v>
      </c>
    </row>
    <row r="166" spans="1:36" x14ac:dyDescent="0.2">
      <c r="A166" s="36">
        <v>43590</v>
      </c>
      <c r="B166" s="37" t="s">
        <v>430</v>
      </c>
      <c r="C166" s="37" t="s">
        <v>567</v>
      </c>
      <c r="D166" s="37" t="s">
        <v>568</v>
      </c>
      <c r="E166" s="37" t="s">
        <v>569</v>
      </c>
      <c r="F166" s="37" t="s">
        <v>570</v>
      </c>
      <c r="G166" s="37">
        <v>0</v>
      </c>
      <c r="H166" s="37">
        <v>2</v>
      </c>
      <c r="I166" s="37">
        <v>2.12</v>
      </c>
      <c r="J166" s="37">
        <v>3.1</v>
      </c>
      <c r="K166" s="37">
        <v>3.34</v>
      </c>
      <c r="L166" s="37">
        <v>-1.22</v>
      </c>
      <c r="M166" s="37">
        <v>47</v>
      </c>
      <c r="N166" s="37">
        <v>36</v>
      </c>
      <c r="O166" s="37">
        <v>1</v>
      </c>
      <c r="P166" s="37">
        <v>23</v>
      </c>
      <c r="Q166" s="37">
        <v>17</v>
      </c>
      <c r="R166" s="37">
        <v>0</v>
      </c>
      <c r="S166" s="37">
        <v>100</v>
      </c>
      <c r="T166" s="37">
        <v>0</v>
      </c>
      <c r="U166" s="37">
        <v>36.17</v>
      </c>
      <c r="V166" s="37">
        <v>40.43</v>
      </c>
      <c r="W166" s="37">
        <v>23.4</v>
      </c>
      <c r="X166" s="37">
        <v>38.89</v>
      </c>
      <c r="Y166" s="37">
        <v>33.33</v>
      </c>
      <c r="Z166" s="37">
        <v>27.78</v>
      </c>
      <c r="AA166" s="37">
        <v>47.83</v>
      </c>
      <c r="AB166" s="37">
        <v>35.29</v>
      </c>
      <c r="AC166" s="24">
        <f>(+R166*$R$8)+(S166*$S$8)-(T166*$T$8)+(U166*$U$8)+(V166*$V$8)-(W166*$W$8)-(X166*$X$8)-(Y166*$Y$8)+(Z166*$Z$8)</f>
        <v>11.042000000000002</v>
      </c>
      <c r="AD166" s="25">
        <f>(-R166*$R$8)+(S166*$S$8)+(T166*$T$8)-(U166*$U$8)-(V166*$V$8)+(W166*$W$8)+(X166*$X$8)+(Y166*$Y$8)-(Z166*$Z$8)</f>
        <v>8.9579999999999984</v>
      </c>
      <c r="AE166" s="40" t="str">
        <f>IF(G166&gt;H166,"Win","Loss")</f>
        <v>Loss</v>
      </c>
      <c r="AF166" s="40" t="str">
        <f>IF(G166=H166,"Win","Loss")</f>
        <v>Loss</v>
      </c>
      <c r="AG166" s="40" t="str">
        <f>IF(G166&lt;H166,"Win","Loss")</f>
        <v>Win</v>
      </c>
      <c r="AH166" s="40">
        <f>IF(AE166="Win",(I166*$B$2)-$B$2,-$B$2)</f>
        <v>-50</v>
      </c>
      <c r="AI166" s="40">
        <f>IF(AF166="Win",(J166*$B$2)-$B$2,-$B$2)</f>
        <v>-50</v>
      </c>
      <c r="AJ166" s="40">
        <f>IF(AG166="Win",(K166*$B$2)-$B$2,-$B$2)</f>
        <v>117</v>
      </c>
    </row>
    <row r="167" spans="1:36" x14ac:dyDescent="0.2">
      <c r="A167" s="36">
        <v>43590</v>
      </c>
      <c r="B167" s="37" t="s">
        <v>430</v>
      </c>
      <c r="C167" s="37" t="s">
        <v>567</v>
      </c>
      <c r="D167" s="37" t="s">
        <v>571</v>
      </c>
      <c r="E167" s="37" t="s">
        <v>572</v>
      </c>
      <c r="F167" s="37" t="s">
        <v>573</v>
      </c>
      <c r="G167" s="37">
        <v>0</v>
      </c>
      <c r="H167" s="37">
        <v>0</v>
      </c>
      <c r="I167" s="37">
        <v>2.99</v>
      </c>
      <c r="J167" s="37">
        <v>2.9</v>
      </c>
      <c r="K167" s="37">
        <v>2.4</v>
      </c>
      <c r="L167" s="37">
        <v>0.59</v>
      </c>
      <c r="M167" s="37">
        <v>36</v>
      </c>
      <c r="N167" s="37">
        <v>35</v>
      </c>
      <c r="O167" s="37">
        <v>1</v>
      </c>
      <c r="P167" s="37">
        <v>17</v>
      </c>
      <c r="Q167" s="37">
        <v>17</v>
      </c>
      <c r="R167" s="37">
        <v>0</v>
      </c>
      <c r="S167" s="37">
        <v>0</v>
      </c>
      <c r="T167" s="37">
        <v>100</v>
      </c>
      <c r="U167" s="37">
        <v>33.33</v>
      </c>
      <c r="V167" s="37">
        <v>36.11</v>
      </c>
      <c r="W167" s="37">
        <v>30.56</v>
      </c>
      <c r="X167" s="37">
        <v>54.29</v>
      </c>
      <c r="Y167" s="37">
        <v>31.43</v>
      </c>
      <c r="Z167" s="37">
        <v>14.29</v>
      </c>
      <c r="AA167" s="37">
        <v>47.06</v>
      </c>
      <c r="AB167" s="37">
        <v>23.53</v>
      </c>
      <c r="AC167" s="24">
        <f>(+R167*$R$8)+(S167*$S$8)-(T167*$T$8)+(U167*$U$8)+(V167*$V$8)-(W167*$W$8)-(X167*$X$8)-(Y167*$Y$8)+(Z167*$Z$8)</f>
        <v>-36.978000000000002</v>
      </c>
      <c r="AD167" s="25">
        <f>(-R167*$R$8)+(S167*$S$8)+(T167*$T$8)-(U167*$U$8)-(V167*$V$8)+(W167*$W$8)+(X167*$X$8)+(Y167*$Y$8)-(Z167*$Z$8)</f>
        <v>36.978000000000002</v>
      </c>
      <c r="AE167" s="40" t="str">
        <f>IF(G167&gt;H167,"Win","Loss")</f>
        <v>Loss</v>
      </c>
      <c r="AF167" s="40" t="str">
        <f>IF(G167=H167,"Win","Loss")</f>
        <v>Win</v>
      </c>
      <c r="AG167" s="40" t="str">
        <f>IF(G167&lt;H167,"Win","Loss")</f>
        <v>Loss</v>
      </c>
      <c r="AH167" s="40">
        <f>IF(AE167="Win",(I167*$B$2)-$B$2,-$B$2)</f>
        <v>-50</v>
      </c>
      <c r="AI167" s="40">
        <f>IF(AF167="Win",(J167*$B$2)-$B$2,-$B$2)</f>
        <v>95</v>
      </c>
      <c r="AJ167" s="40">
        <f>IF(AG167="Win",(K167*$B$2)-$B$2,-$B$2)</f>
        <v>-50</v>
      </c>
    </row>
    <row r="168" spans="1:36" x14ac:dyDescent="0.2">
      <c r="A168" s="36">
        <v>43590</v>
      </c>
      <c r="B168" s="37" t="s">
        <v>430</v>
      </c>
      <c r="C168" s="37" t="s">
        <v>475</v>
      </c>
      <c r="D168" s="37" t="s">
        <v>574</v>
      </c>
      <c r="E168" s="37" t="s">
        <v>575</v>
      </c>
      <c r="F168" s="37" t="s">
        <v>576</v>
      </c>
      <c r="G168" s="37">
        <v>2</v>
      </c>
      <c r="H168" s="37">
        <v>1</v>
      </c>
      <c r="I168" s="37">
        <v>1.95</v>
      </c>
      <c r="J168" s="37">
        <v>3.29</v>
      </c>
      <c r="K168" s="37">
        <v>3.6</v>
      </c>
      <c r="L168" s="37">
        <v>-1.65</v>
      </c>
      <c r="M168" s="37">
        <v>37</v>
      </c>
      <c r="N168" s="37">
        <v>96</v>
      </c>
      <c r="O168" s="37">
        <v>1</v>
      </c>
      <c r="P168" s="37">
        <v>19</v>
      </c>
      <c r="Q168" s="37">
        <v>45</v>
      </c>
      <c r="R168" s="37">
        <v>0</v>
      </c>
      <c r="S168" s="37">
        <v>0</v>
      </c>
      <c r="T168" s="37">
        <v>100</v>
      </c>
      <c r="U168" s="37">
        <v>51.35</v>
      </c>
      <c r="V168" s="37">
        <v>16.22</v>
      </c>
      <c r="W168" s="37">
        <v>32.43</v>
      </c>
      <c r="X168" s="37">
        <v>38.54</v>
      </c>
      <c r="Y168" s="37">
        <v>28.13</v>
      </c>
      <c r="Z168" s="37">
        <v>33.33</v>
      </c>
      <c r="AA168" s="37">
        <v>52.63</v>
      </c>
      <c r="AB168" s="37">
        <v>22.22</v>
      </c>
      <c r="AC168" s="24">
        <f>(+R168*$R$8)+(S168*$S$8)-(T168*$T$8)+(U168*$U$8)+(V168*$V$8)-(W168*$W$8)-(X168*$X$8)-(Y168*$Y$8)+(Z168*$Z$8)</f>
        <v>-28.449000000000002</v>
      </c>
      <c r="AD168" s="25">
        <f>(-R168*$R$8)+(S168*$S$8)+(T168*$T$8)-(U168*$U$8)-(V168*$V$8)+(W168*$W$8)+(X168*$X$8)+(Y168*$Y$8)-(Z168*$Z$8)</f>
        <v>28.449000000000002</v>
      </c>
      <c r="AE168" s="40" t="str">
        <f>IF(G168&gt;H168,"Win","Loss")</f>
        <v>Win</v>
      </c>
      <c r="AF168" s="40" t="str">
        <f>IF(G168=H168,"Win","Loss")</f>
        <v>Loss</v>
      </c>
      <c r="AG168" s="40" t="str">
        <f>IF(G168&lt;H168,"Win","Loss")</f>
        <v>Loss</v>
      </c>
      <c r="AH168" s="40">
        <f>IF(AE168="Win",(I168*$B$2)-$B$2,-$B$2)</f>
        <v>47.5</v>
      </c>
      <c r="AI168" s="40">
        <f>IF(AF168="Win",(J168*$B$2)-$B$2,-$B$2)</f>
        <v>-50</v>
      </c>
      <c r="AJ168" s="40">
        <f>IF(AG168="Win",(K168*$B$2)-$B$2,-$B$2)</f>
        <v>-50</v>
      </c>
    </row>
    <row r="169" spans="1:36" x14ac:dyDescent="0.2">
      <c r="A169" s="36">
        <v>43590</v>
      </c>
      <c r="B169" s="37" t="s">
        <v>430</v>
      </c>
      <c r="C169" s="37" t="s">
        <v>475</v>
      </c>
      <c r="D169" s="37" t="s">
        <v>577</v>
      </c>
      <c r="E169" s="37" t="s">
        <v>578</v>
      </c>
      <c r="F169" s="37" t="s">
        <v>579</v>
      </c>
      <c r="G169" s="37">
        <v>1</v>
      </c>
      <c r="H169" s="37">
        <v>0</v>
      </c>
      <c r="I169" s="37">
        <v>2.39</v>
      </c>
      <c r="J169" s="37">
        <v>3.03</v>
      </c>
      <c r="K169" s="37">
        <v>2.88</v>
      </c>
      <c r="L169" s="37">
        <v>-0.49</v>
      </c>
      <c r="M169" s="37">
        <v>35</v>
      </c>
      <c r="N169" s="37">
        <v>35</v>
      </c>
      <c r="O169" s="37">
        <v>1</v>
      </c>
      <c r="P169" s="37">
        <v>17</v>
      </c>
      <c r="Q169" s="37">
        <v>17</v>
      </c>
      <c r="R169" s="37">
        <v>0</v>
      </c>
      <c r="S169" s="37">
        <v>100</v>
      </c>
      <c r="T169" s="37">
        <v>0</v>
      </c>
      <c r="U169" s="37">
        <v>25.71</v>
      </c>
      <c r="V169" s="37">
        <v>28.57</v>
      </c>
      <c r="W169" s="37">
        <v>45.71</v>
      </c>
      <c r="X169" s="37">
        <v>25.71</v>
      </c>
      <c r="Y169" s="37">
        <v>22.86</v>
      </c>
      <c r="Z169" s="37">
        <v>51.43</v>
      </c>
      <c r="AA169" s="37">
        <v>29.41</v>
      </c>
      <c r="AB169" s="37">
        <v>17.649999999999999</v>
      </c>
      <c r="AC169" s="24">
        <f>(+R169*$R$8)+(S169*$S$8)-(T169*$T$8)+(U169*$U$8)+(V169*$V$8)-(W169*$W$8)-(X169*$X$8)-(Y169*$Y$8)+(Z169*$Z$8)</f>
        <v>11.714999999999998</v>
      </c>
      <c r="AD169" s="25">
        <f>(-R169*$R$8)+(S169*$S$8)+(T169*$T$8)-(U169*$U$8)-(V169*$V$8)+(W169*$W$8)+(X169*$X$8)+(Y169*$Y$8)-(Z169*$Z$8)</f>
        <v>8.2850000000000001</v>
      </c>
      <c r="AE169" s="40" t="str">
        <f>IF(G169&gt;H169,"Win","Loss")</f>
        <v>Win</v>
      </c>
      <c r="AF169" s="40" t="str">
        <f>IF(G169=H169,"Win","Loss")</f>
        <v>Loss</v>
      </c>
      <c r="AG169" s="40" t="str">
        <f>IF(G169&lt;H169,"Win","Loss")</f>
        <v>Loss</v>
      </c>
      <c r="AH169" s="40">
        <f>IF(AE169="Win",(I169*$B$2)-$B$2,-$B$2)</f>
        <v>69.5</v>
      </c>
      <c r="AI169" s="40">
        <f>IF(AF169="Win",(J169*$B$2)-$B$2,-$B$2)</f>
        <v>-50</v>
      </c>
      <c r="AJ169" s="40">
        <f>IF(AG169="Win",(K169*$B$2)-$B$2,-$B$2)</f>
        <v>-50</v>
      </c>
    </row>
    <row r="170" spans="1:36" x14ac:dyDescent="0.2">
      <c r="A170" s="36">
        <v>43590</v>
      </c>
      <c r="B170" s="37" t="s">
        <v>430</v>
      </c>
      <c r="C170" s="37" t="s">
        <v>475</v>
      </c>
      <c r="D170" s="37" t="s">
        <v>580</v>
      </c>
      <c r="E170" s="37" t="s">
        <v>581</v>
      </c>
      <c r="F170" s="37" t="s">
        <v>582</v>
      </c>
      <c r="G170" s="37">
        <v>2</v>
      </c>
      <c r="H170" s="37">
        <v>1</v>
      </c>
      <c r="I170" s="37">
        <v>2.1</v>
      </c>
      <c r="J170" s="37">
        <v>3.18</v>
      </c>
      <c r="K170" s="37">
        <v>3.31</v>
      </c>
      <c r="L170" s="37">
        <v>-1.21</v>
      </c>
      <c r="M170" s="37">
        <v>40</v>
      </c>
      <c r="N170" s="37">
        <v>35</v>
      </c>
      <c r="O170" s="37">
        <v>1</v>
      </c>
      <c r="P170" s="37">
        <v>20</v>
      </c>
      <c r="Q170" s="37">
        <v>17</v>
      </c>
      <c r="R170" s="37">
        <v>0</v>
      </c>
      <c r="S170" s="37">
        <v>0</v>
      </c>
      <c r="T170" s="37">
        <v>100</v>
      </c>
      <c r="U170" s="37">
        <v>57.5</v>
      </c>
      <c r="V170" s="37">
        <v>22.5</v>
      </c>
      <c r="W170" s="37">
        <v>20</v>
      </c>
      <c r="X170" s="37">
        <v>51.43</v>
      </c>
      <c r="Y170" s="37">
        <v>25.71</v>
      </c>
      <c r="Z170" s="37">
        <v>22.86</v>
      </c>
      <c r="AA170" s="37">
        <v>65</v>
      </c>
      <c r="AB170" s="37">
        <v>41.18</v>
      </c>
      <c r="AC170" s="24">
        <f>(+R170*$R$8)+(S170*$S$8)-(T170*$T$8)+(U170*$U$8)+(V170*$V$8)-(W170*$W$8)-(X170*$X$8)-(Y170*$Y$8)+(Z170*$Z$8)</f>
        <v>-28.535</v>
      </c>
      <c r="AD170" s="25">
        <f>(-R170*$R$8)+(S170*$S$8)+(T170*$T$8)-(U170*$U$8)-(V170*$V$8)+(W170*$W$8)+(X170*$X$8)+(Y170*$Y$8)-(Z170*$Z$8)</f>
        <v>28.535</v>
      </c>
      <c r="AE170" s="40" t="str">
        <f>IF(G170&gt;H170,"Win","Loss")</f>
        <v>Win</v>
      </c>
      <c r="AF170" s="40" t="str">
        <f>IF(G170=H170,"Win","Loss")</f>
        <v>Loss</v>
      </c>
      <c r="AG170" s="40" t="str">
        <f>IF(G170&lt;H170,"Win","Loss")</f>
        <v>Loss</v>
      </c>
      <c r="AH170" s="40">
        <f>IF(AE170="Win",(I170*$B$2)-$B$2,-$B$2)</f>
        <v>55</v>
      </c>
      <c r="AI170" s="40">
        <f>IF(AF170="Win",(J170*$B$2)-$B$2,-$B$2)</f>
        <v>-50</v>
      </c>
      <c r="AJ170" s="40">
        <f>IF(AG170="Win",(K170*$B$2)-$B$2,-$B$2)</f>
        <v>-50</v>
      </c>
    </row>
    <row r="171" spans="1:36" x14ac:dyDescent="0.2">
      <c r="A171" s="36">
        <v>43590</v>
      </c>
      <c r="B171" s="37" t="s">
        <v>430</v>
      </c>
      <c r="C171" s="37" t="s">
        <v>583</v>
      </c>
      <c r="D171" s="37" t="s">
        <v>584</v>
      </c>
      <c r="E171" s="37" t="s">
        <v>585</v>
      </c>
      <c r="F171" s="37" t="s">
        <v>586</v>
      </c>
      <c r="G171" s="37">
        <v>1</v>
      </c>
      <c r="H171" s="37">
        <v>1</v>
      </c>
      <c r="I171" s="37">
        <v>1.65</v>
      </c>
      <c r="J171" s="37">
        <v>3.65</v>
      </c>
      <c r="K171" s="37">
        <v>4.3600000000000003</v>
      </c>
      <c r="L171" s="37">
        <v>-2.71</v>
      </c>
      <c r="M171" s="37">
        <v>22</v>
      </c>
      <c r="N171" s="37">
        <v>13</v>
      </c>
      <c r="O171" s="37">
        <v>1</v>
      </c>
      <c r="P171" s="37">
        <v>15</v>
      </c>
      <c r="Q171" s="37">
        <v>5</v>
      </c>
      <c r="R171" s="37">
        <v>100</v>
      </c>
      <c r="S171" s="37">
        <v>0</v>
      </c>
      <c r="T171" s="37">
        <v>0</v>
      </c>
      <c r="U171" s="37">
        <v>68.180000000000007</v>
      </c>
      <c r="V171" s="37">
        <v>18.18</v>
      </c>
      <c r="W171" s="37">
        <v>13.64</v>
      </c>
      <c r="X171" s="37">
        <v>46.15</v>
      </c>
      <c r="Y171" s="37">
        <v>30.77</v>
      </c>
      <c r="Z171" s="37">
        <v>23.08</v>
      </c>
      <c r="AA171" s="37">
        <v>73.33</v>
      </c>
      <c r="AB171" s="37">
        <v>40</v>
      </c>
      <c r="AC171" s="24">
        <f>(+R171*$R$8)+(S171*$S$8)-(T171*$T$8)+(U171*$U$8)+(V171*$V$8)-(W171*$W$8)-(X171*$X$8)-(Y171*$Y$8)+(Z171*$Z$8)</f>
        <v>35.034999999999997</v>
      </c>
      <c r="AD171" s="25">
        <f>(-R171*$R$8)+(S171*$S$8)+(T171*$T$8)-(U171*$U$8)-(V171*$V$8)+(W171*$W$8)+(X171*$X$8)+(Y171*$Y$8)-(Z171*$Z$8)</f>
        <v>-35.034999999999997</v>
      </c>
      <c r="AE171" s="40" t="str">
        <f>IF(G171&gt;H171,"Win","Loss")</f>
        <v>Loss</v>
      </c>
      <c r="AF171" s="40" t="str">
        <f>IF(G171=H171,"Win","Loss")</f>
        <v>Win</v>
      </c>
      <c r="AG171" s="40" t="str">
        <f>IF(G171&lt;H171,"Win","Loss")</f>
        <v>Loss</v>
      </c>
      <c r="AH171" s="40">
        <f>IF(AE171="Win",(I171*$B$2)-$B$2,-$B$2)</f>
        <v>-50</v>
      </c>
      <c r="AI171" s="40">
        <f>IF(AF171="Win",(J171*$B$2)-$B$2,-$B$2)</f>
        <v>132.5</v>
      </c>
      <c r="AJ171" s="40">
        <f>IF(AG171="Win",(K171*$B$2)-$B$2,-$B$2)</f>
        <v>-50</v>
      </c>
    </row>
    <row r="172" spans="1:36" x14ac:dyDescent="0.2">
      <c r="A172" s="36">
        <v>43590</v>
      </c>
      <c r="B172" s="37" t="s">
        <v>430</v>
      </c>
      <c r="C172" s="37" t="s">
        <v>587</v>
      </c>
      <c r="D172" s="37" t="s">
        <v>588</v>
      </c>
      <c r="E172" s="37" t="s">
        <v>589</v>
      </c>
      <c r="F172" s="37" t="s">
        <v>590</v>
      </c>
      <c r="G172" s="37">
        <v>3</v>
      </c>
      <c r="H172" s="37">
        <v>1</v>
      </c>
      <c r="I172" s="37">
        <v>1.55</v>
      </c>
      <c r="J172" s="37">
        <v>3.66</v>
      </c>
      <c r="K172" s="37">
        <v>5.22</v>
      </c>
      <c r="L172" s="37">
        <v>-3.67</v>
      </c>
      <c r="M172" s="37">
        <v>28</v>
      </c>
      <c r="N172" s="37">
        <v>31</v>
      </c>
      <c r="O172" s="37">
        <v>1</v>
      </c>
      <c r="P172" s="37">
        <v>13</v>
      </c>
      <c r="Q172" s="37">
        <v>13</v>
      </c>
      <c r="R172" s="37">
        <v>0</v>
      </c>
      <c r="S172" s="37">
        <v>0</v>
      </c>
      <c r="T172" s="37">
        <v>100</v>
      </c>
      <c r="U172" s="37">
        <v>25</v>
      </c>
      <c r="V172" s="37">
        <v>35.71</v>
      </c>
      <c r="W172" s="37">
        <v>39.29</v>
      </c>
      <c r="X172" s="37">
        <v>38.71</v>
      </c>
      <c r="Y172" s="37">
        <v>16.13</v>
      </c>
      <c r="Z172" s="37">
        <v>45.16</v>
      </c>
      <c r="AA172" s="37">
        <v>46.15</v>
      </c>
      <c r="AB172" s="37">
        <v>38.46</v>
      </c>
      <c r="AC172" s="24">
        <f>(+R172*$R$8)+(S172*$S$8)-(T172*$T$8)+(U172*$U$8)+(V172*$V$8)-(W172*$W$8)-(X172*$X$8)-(Y172*$Y$8)+(Z172*$Z$8)</f>
        <v>-29.609999999999996</v>
      </c>
      <c r="AD172" s="25">
        <f>(-R172*$R$8)+(S172*$S$8)+(T172*$T$8)-(U172*$U$8)-(V172*$V$8)+(W172*$W$8)+(X172*$X$8)+(Y172*$Y$8)-(Z172*$Z$8)</f>
        <v>29.609999999999996</v>
      </c>
      <c r="AE172" s="40" t="str">
        <f>IF(G172&gt;H172,"Win","Loss")</f>
        <v>Win</v>
      </c>
      <c r="AF172" s="40" t="str">
        <f>IF(G172=H172,"Win","Loss")</f>
        <v>Loss</v>
      </c>
      <c r="AG172" s="40" t="str">
        <f>IF(G172&lt;H172,"Win","Loss")</f>
        <v>Loss</v>
      </c>
      <c r="AH172" s="40">
        <f>IF(AE172="Win",(I172*$B$2)-$B$2,-$B$2)</f>
        <v>27.5</v>
      </c>
      <c r="AI172" s="40">
        <f>IF(AF172="Win",(J172*$B$2)-$B$2,-$B$2)</f>
        <v>-50</v>
      </c>
      <c r="AJ172" s="40">
        <f>IF(AG172="Win",(K172*$B$2)-$B$2,-$B$2)</f>
        <v>-50</v>
      </c>
    </row>
    <row r="173" spans="1:36" x14ac:dyDescent="0.2">
      <c r="A173" s="36">
        <v>43590</v>
      </c>
      <c r="B173" s="37" t="s">
        <v>591</v>
      </c>
      <c r="C173" s="37" t="s">
        <v>592</v>
      </c>
      <c r="D173" s="37" t="s">
        <v>593</v>
      </c>
      <c r="E173" s="37" t="s">
        <v>594</v>
      </c>
      <c r="F173" s="37" t="s">
        <v>595</v>
      </c>
      <c r="G173" s="37">
        <v>2</v>
      </c>
      <c r="H173" s="37">
        <v>0</v>
      </c>
      <c r="I173" s="37">
        <v>1.49</v>
      </c>
      <c r="J173" s="37">
        <v>4.0599999999999996</v>
      </c>
      <c r="K173" s="37">
        <v>5.3</v>
      </c>
      <c r="L173" s="37">
        <v>-3.81</v>
      </c>
      <c r="M173" s="37">
        <v>7</v>
      </c>
      <c r="N173" s="37">
        <v>7</v>
      </c>
      <c r="O173" s="37">
        <v>0</v>
      </c>
      <c r="P173" s="37">
        <v>4</v>
      </c>
      <c r="Q173" s="37">
        <v>4</v>
      </c>
      <c r="R173" s="37">
        <v>0</v>
      </c>
      <c r="S173" s="37">
        <v>0</v>
      </c>
      <c r="T173" s="37">
        <v>0</v>
      </c>
      <c r="U173" s="37">
        <v>28.57</v>
      </c>
      <c r="V173" s="37">
        <v>14.29</v>
      </c>
      <c r="W173" s="37">
        <v>57.14</v>
      </c>
      <c r="X173" s="37">
        <v>28.57</v>
      </c>
      <c r="Y173" s="37">
        <v>14.29</v>
      </c>
      <c r="Z173" s="37">
        <v>57.14</v>
      </c>
      <c r="AA173" s="37">
        <v>25</v>
      </c>
      <c r="AB173" s="37">
        <v>0</v>
      </c>
      <c r="AC173" s="24">
        <f>(+R173*$R$8)+(S173*$S$8)-(T173*$T$8)+(U173*$U$8)+(V173*$V$8)-(W173*$W$8)-(X173*$X$8)-(Y173*$Y$8)+(Z173*$Z$8)</f>
        <v>0</v>
      </c>
      <c r="AD173" s="25">
        <f>(-R173*$R$8)+(S173*$S$8)+(T173*$T$8)-(U173*$U$8)-(V173*$V$8)+(W173*$W$8)+(X173*$X$8)+(Y173*$Y$8)-(Z173*$Z$8)</f>
        <v>0</v>
      </c>
      <c r="AE173" s="40" t="str">
        <f>IF(G173&gt;H173,"Win","Loss")</f>
        <v>Win</v>
      </c>
      <c r="AF173" s="40" t="str">
        <f>IF(G173=H173,"Win","Loss")</f>
        <v>Loss</v>
      </c>
      <c r="AG173" s="40" t="str">
        <f>IF(G173&lt;H173,"Win","Loss")</f>
        <v>Loss</v>
      </c>
      <c r="AH173" s="40">
        <f>IF(AE173="Win",(I173*$B$2)-$B$2,-$B$2)</f>
        <v>24.5</v>
      </c>
      <c r="AI173" s="40">
        <f>IF(AF173="Win",(J173*$B$2)-$B$2,-$B$2)</f>
        <v>-50</v>
      </c>
      <c r="AJ173" s="40">
        <f>IF(AG173="Win",(K173*$B$2)-$B$2,-$B$2)</f>
        <v>-50</v>
      </c>
    </row>
    <row r="174" spans="1:36" x14ac:dyDescent="0.2">
      <c r="A174" s="36">
        <v>43590</v>
      </c>
      <c r="B174" s="37" t="s">
        <v>591</v>
      </c>
      <c r="C174" s="37" t="s">
        <v>592</v>
      </c>
      <c r="D174" s="37" t="s">
        <v>596</v>
      </c>
      <c r="E174" s="37" t="s">
        <v>597</v>
      </c>
      <c r="F174" s="37" t="s">
        <v>598</v>
      </c>
      <c r="G174" s="37">
        <v>2</v>
      </c>
      <c r="H174" s="37">
        <v>2</v>
      </c>
      <c r="I174" s="37">
        <v>4.4000000000000004</v>
      </c>
      <c r="J174" s="37">
        <v>3.85</v>
      </c>
      <c r="K174" s="37">
        <v>1.62</v>
      </c>
      <c r="L174" s="37">
        <v>2.78</v>
      </c>
      <c r="M174" s="37">
        <v>7</v>
      </c>
      <c r="N174" s="37">
        <v>7</v>
      </c>
      <c r="O174" s="37">
        <v>0</v>
      </c>
      <c r="P174" s="37">
        <v>3</v>
      </c>
      <c r="Q174" s="37">
        <v>3</v>
      </c>
      <c r="R174" s="37">
        <v>0</v>
      </c>
      <c r="S174" s="37">
        <v>0</v>
      </c>
      <c r="T174" s="37">
        <v>0</v>
      </c>
      <c r="U174" s="37">
        <v>28.57</v>
      </c>
      <c r="V174" s="37">
        <v>14.29</v>
      </c>
      <c r="W174" s="37">
        <v>57.14</v>
      </c>
      <c r="X174" s="37">
        <v>71.430000000000007</v>
      </c>
      <c r="Y174" s="37">
        <v>28.57</v>
      </c>
      <c r="Z174" s="37">
        <v>0</v>
      </c>
      <c r="AA174" s="37">
        <v>66.67</v>
      </c>
      <c r="AB174" s="37">
        <v>33.33</v>
      </c>
      <c r="AC174" s="24">
        <f>(+R174*$R$8)+(S174*$S$8)-(T174*$T$8)+(U174*$U$8)+(V174*$V$8)-(W174*$W$8)-(X174*$X$8)-(Y174*$Y$8)+(Z174*$Z$8)</f>
        <v>-21.428000000000001</v>
      </c>
      <c r="AD174" s="25">
        <f>(-R174*$R$8)+(S174*$S$8)+(T174*$T$8)-(U174*$U$8)-(V174*$V$8)+(W174*$W$8)+(X174*$X$8)+(Y174*$Y$8)-(Z174*$Z$8)</f>
        <v>21.428000000000001</v>
      </c>
      <c r="AE174" s="40" t="str">
        <f>IF(G174&gt;H174,"Win","Loss")</f>
        <v>Loss</v>
      </c>
      <c r="AF174" s="40" t="str">
        <f>IF(G174=H174,"Win","Loss")</f>
        <v>Win</v>
      </c>
      <c r="AG174" s="40" t="str">
        <f>IF(G174&lt;H174,"Win","Loss")</f>
        <v>Loss</v>
      </c>
      <c r="AH174" s="40">
        <f>IF(AE174="Win",(I174*$B$2)-$B$2,-$B$2)</f>
        <v>-50</v>
      </c>
      <c r="AI174" s="40">
        <f>IF(AF174="Win",(J174*$B$2)-$B$2,-$B$2)</f>
        <v>142.5</v>
      </c>
      <c r="AJ174" s="40">
        <f>IF(AG174="Win",(K174*$B$2)-$B$2,-$B$2)</f>
        <v>-50</v>
      </c>
    </row>
    <row r="175" spans="1:36" x14ac:dyDescent="0.2">
      <c r="A175" s="36">
        <v>43590</v>
      </c>
      <c r="B175" s="37" t="s">
        <v>591</v>
      </c>
      <c r="C175" s="37" t="s">
        <v>592</v>
      </c>
      <c r="D175" s="37" t="s">
        <v>599</v>
      </c>
      <c r="E175" s="37" t="s">
        <v>600</v>
      </c>
      <c r="F175" s="37" t="s">
        <v>601</v>
      </c>
      <c r="G175" s="37">
        <v>1</v>
      </c>
      <c r="H175" s="37">
        <v>0</v>
      </c>
      <c r="I175" s="37">
        <v>2.2400000000000002</v>
      </c>
      <c r="J175" s="37">
        <v>3.55</v>
      </c>
      <c r="K175" s="37">
        <v>2.66</v>
      </c>
      <c r="L175" s="37">
        <v>-0.42</v>
      </c>
      <c r="M175" s="37">
        <v>7</v>
      </c>
      <c r="N175" s="37">
        <v>7</v>
      </c>
      <c r="O175" s="37">
        <v>0</v>
      </c>
      <c r="P175" s="37">
        <v>3</v>
      </c>
      <c r="Q175" s="37">
        <v>3</v>
      </c>
      <c r="R175" s="37">
        <v>0</v>
      </c>
      <c r="S175" s="37">
        <v>0</v>
      </c>
      <c r="T175" s="37">
        <v>0</v>
      </c>
      <c r="U175" s="37">
        <v>14.29</v>
      </c>
      <c r="V175" s="37">
        <v>42.86</v>
      </c>
      <c r="W175" s="37">
        <v>42.86</v>
      </c>
      <c r="X175" s="37">
        <v>57.14</v>
      </c>
      <c r="Y175" s="37">
        <v>14.29</v>
      </c>
      <c r="Z175" s="37">
        <v>28.57</v>
      </c>
      <c r="AA175" s="37">
        <v>33.33</v>
      </c>
      <c r="AB175" s="37">
        <v>33.33</v>
      </c>
      <c r="AC175" s="24">
        <f>(+R175*$R$8)+(S175*$S$8)-(T175*$T$8)+(U175*$U$8)+(V175*$V$8)-(W175*$W$8)-(X175*$X$8)-(Y175*$Y$8)+(Z175*$Z$8)</f>
        <v>-8.5710000000000015</v>
      </c>
      <c r="AD175" s="25">
        <f>(-R175*$R$8)+(S175*$S$8)+(T175*$T$8)-(U175*$U$8)-(V175*$V$8)+(W175*$W$8)+(X175*$X$8)+(Y175*$Y$8)-(Z175*$Z$8)</f>
        <v>8.5710000000000015</v>
      </c>
      <c r="AE175" s="40" t="str">
        <f>IF(G175&gt;H175,"Win","Loss")</f>
        <v>Win</v>
      </c>
      <c r="AF175" s="40" t="str">
        <f>IF(G175=H175,"Win","Loss")</f>
        <v>Loss</v>
      </c>
      <c r="AG175" s="40" t="str">
        <f>IF(G175&lt;H175,"Win","Loss")</f>
        <v>Loss</v>
      </c>
      <c r="AH175" s="40">
        <f>IF(AE175="Win",(I175*$B$2)-$B$2,-$B$2)</f>
        <v>62.000000000000014</v>
      </c>
      <c r="AI175" s="40">
        <f>IF(AF175="Win",(J175*$B$2)-$B$2,-$B$2)</f>
        <v>-50</v>
      </c>
      <c r="AJ175" s="40">
        <f>IF(AG175="Win",(K175*$B$2)-$B$2,-$B$2)</f>
        <v>-50</v>
      </c>
    </row>
    <row r="176" spans="1:36" x14ac:dyDescent="0.2">
      <c r="A176" s="36">
        <v>43590</v>
      </c>
      <c r="B176" s="37" t="s">
        <v>602</v>
      </c>
      <c r="C176" s="37" t="s">
        <v>603</v>
      </c>
      <c r="D176" s="37" t="s">
        <v>604</v>
      </c>
      <c r="E176" s="37" t="s">
        <v>605</v>
      </c>
      <c r="F176" s="37" t="s">
        <v>606</v>
      </c>
      <c r="G176" s="37">
        <v>2</v>
      </c>
      <c r="H176" s="37">
        <v>0</v>
      </c>
      <c r="I176" s="37">
        <v>1.48</v>
      </c>
      <c r="J176" s="37">
        <v>3.91</v>
      </c>
      <c r="K176" s="37">
        <v>6.54</v>
      </c>
      <c r="L176" s="37">
        <v>-5.0599999999999996</v>
      </c>
      <c r="M176" s="37">
        <v>39</v>
      </c>
      <c r="N176" s="37">
        <v>34</v>
      </c>
      <c r="O176" s="37">
        <v>1</v>
      </c>
      <c r="P176" s="37">
        <v>19</v>
      </c>
      <c r="Q176" s="37">
        <v>17</v>
      </c>
      <c r="R176" s="37">
        <v>0</v>
      </c>
      <c r="S176" s="37">
        <v>100</v>
      </c>
      <c r="T176" s="37">
        <v>0</v>
      </c>
      <c r="U176" s="37">
        <v>64.099999999999994</v>
      </c>
      <c r="V176" s="37">
        <v>15.38</v>
      </c>
      <c r="W176" s="37">
        <v>20.51</v>
      </c>
      <c r="X176" s="37">
        <v>32.35</v>
      </c>
      <c r="Y176" s="37">
        <v>29.41</v>
      </c>
      <c r="Z176" s="37">
        <v>38.24</v>
      </c>
      <c r="AA176" s="37">
        <v>73.680000000000007</v>
      </c>
      <c r="AB176" s="37">
        <v>23.53</v>
      </c>
      <c r="AC176" s="24">
        <f>(+R176*$R$8)+(S176*$S$8)-(T176*$T$8)+(U176*$U$8)+(V176*$V$8)-(W176*$W$8)-(X176*$X$8)-(Y176*$Y$8)+(Z176*$Z$8)</f>
        <v>18.492999999999999</v>
      </c>
      <c r="AD176" s="25">
        <f>(-R176*$R$8)+(S176*$S$8)+(T176*$T$8)-(U176*$U$8)-(V176*$V$8)+(W176*$W$8)+(X176*$X$8)+(Y176*$Y$8)-(Z176*$Z$8)</f>
        <v>1.5070000000000006</v>
      </c>
      <c r="AE176" s="40" t="str">
        <f>IF(G176&gt;H176,"Win","Loss")</f>
        <v>Win</v>
      </c>
      <c r="AF176" s="40" t="str">
        <f>IF(G176=H176,"Win","Loss")</f>
        <v>Loss</v>
      </c>
      <c r="AG176" s="40" t="str">
        <f>IF(G176&lt;H176,"Win","Loss")</f>
        <v>Loss</v>
      </c>
      <c r="AH176" s="40">
        <f>IF(AE176="Win",(I176*$B$2)-$B$2,-$B$2)</f>
        <v>24</v>
      </c>
      <c r="AI176" s="40">
        <f>IF(AF176="Win",(J176*$B$2)-$B$2,-$B$2)</f>
        <v>-50</v>
      </c>
      <c r="AJ176" s="40">
        <f>IF(AG176="Win",(K176*$B$2)-$B$2,-$B$2)</f>
        <v>-50</v>
      </c>
    </row>
    <row r="177" spans="1:36" x14ac:dyDescent="0.2">
      <c r="A177" s="36">
        <v>43590</v>
      </c>
      <c r="B177" s="37" t="s">
        <v>602</v>
      </c>
      <c r="C177" s="37" t="s">
        <v>603</v>
      </c>
      <c r="D177" s="37" t="s">
        <v>607</v>
      </c>
      <c r="E177" s="37" t="s">
        <v>608</v>
      </c>
      <c r="F177" s="37" t="s">
        <v>609</v>
      </c>
      <c r="G177" s="37">
        <v>1</v>
      </c>
      <c r="H177" s="37">
        <v>1</v>
      </c>
      <c r="I177" s="37">
        <v>2.0699999999999998</v>
      </c>
      <c r="J177" s="37">
        <v>3.36</v>
      </c>
      <c r="K177" s="37">
        <v>3.27</v>
      </c>
      <c r="L177" s="37">
        <v>-1.2</v>
      </c>
      <c r="M177" s="37">
        <v>31</v>
      </c>
      <c r="N177" s="37">
        <v>31</v>
      </c>
      <c r="O177" s="37">
        <v>1</v>
      </c>
      <c r="P177" s="37">
        <v>15</v>
      </c>
      <c r="Q177" s="37">
        <v>15</v>
      </c>
      <c r="R177" s="37">
        <v>0</v>
      </c>
      <c r="S177" s="37">
        <v>100</v>
      </c>
      <c r="T177" s="37">
        <v>0</v>
      </c>
      <c r="U177" s="37">
        <v>48.39</v>
      </c>
      <c r="V177" s="37">
        <v>16.13</v>
      </c>
      <c r="W177" s="37">
        <v>35.479999999999997</v>
      </c>
      <c r="X177" s="37">
        <v>35.479999999999997</v>
      </c>
      <c r="Y177" s="37">
        <v>29.03</v>
      </c>
      <c r="Z177" s="37">
        <v>35.479999999999997</v>
      </c>
      <c r="AA177" s="37">
        <v>66.67</v>
      </c>
      <c r="AB177" s="37">
        <v>13.33</v>
      </c>
      <c r="AC177" s="24">
        <f>(+R177*$R$8)+(S177*$S$8)-(T177*$T$8)+(U177*$U$8)+(V177*$V$8)-(W177*$W$8)-(X177*$X$8)-(Y177*$Y$8)+(Z177*$Z$8)</f>
        <v>11.292</v>
      </c>
      <c r="AD177" s="25">
        <f>(-R177*$R$8)+(S177*$S$8)+(T177*$T$8)-(U177*$U$8)-(V177*$V$8)+(W177*$W$8)+(X177*$X$8)+(Y177*$Y$8)-(Z177*$Z$8)</f>
        <v>8.7080000000000002</v>
      </c>
      <c r="AE177" s="40" t="str">
        <f>IF(G177&gt;H177,"Win","Loss")</f>
        <v>Loss</v>
      </c>
      <c r="AF177" s="40" t="str">
        <f>IF(G177=H177,"Win","Loss")</f>
        <v>Win</v>
      </c>
      <c r="AG177" s="40" t="str">
        <f>IF(G177&lt;H177,"Win","Loss")</f>
        <v>Loss</v>
      </c>
      <c r="AH177" s="40">
        <f>IF(AE177="Win",(I177*$B$2)-$B$2,-$B$2)</f>
        <v>-50</v>
      </c>
      <c r="AI177" s="40">
        <f>IF(AF177="Win",(J177*$B$2)-$B$2,-$B$2)</f>
        <v>118</v>
      </c>
      <c r="AJ177" s="40">
        <f>IF(AG177="Win",(K177*$B$2)-$B$2,-$B$2)</f>
        <v>-50</v>
      </c>
    </row>
    <row r="178" spans="1:36" x14ac:dyDescent="0.2">
      <c r="A178" s="36">
        <v>43590</v>
      </c>
      <c r="B178" s="37" t="s">
        <v>329</v>
      </c>
      <c r="C178" s="37" t="s">
        <v>610</v>
      </c>
      <c r="D178" s="37" t="s">
        <v>611</v>
      </c>
      <c r="E178" s="37" t="s">
        <v>612</v>
      </c>
      <c r="F178" s="37" t="s">
        <v>613</v>
      </c>
      <c r="G178" s="37">
        <v>5</v>
      </c>
      <c r="H178" s="37">
        <v>2</v>
      </c>
      <c r="I178" s="37">
        <v>1.83</v>
      </c>
      <c r="J178" s="37">
        <v>4.6900000000000004</v>
      </c>
      <c r="K178" s="37">
        <v>2.83</v>
      </c>
      <c r="L178" s="37">
        <v>-1</v>
      </c>
      <c r="M178" s="37">
        <v>5</v>
      </c>
      <c r="N178" s="37">
        <v>7</v>
      </c>
      <c r="O178" s="37">
        <v>2</v>
      </c>
      <c r="P178" s="37">
        <v>2</v>
      </c>
      <c r="Q178" s="37">
        <v>5</v>
      </c>
      <c r="R178" s="37">
        <v>50</v>
      </c>
      <c r="S178" s="37">
        <v>50</v>
      </c>
      <c r="T178" s="37">
        <v>0</v>
      </c>
      <c r="U178" s="37">
        <v>20</v>
      </c>
      <c r="V178" s="37">
        <v>40</v>
      </c>
      <c r="W178" s="37">
        <v>40</v>
      </c>
      <c r="X178" s="37">
        <v>28.57</v>
      </c>
      <c r="Y178" s="37">
        <v>14.29</v>
      </c>
      <c r="Z178" s="37">
        <v>57.14</v>
      </c>
      <c r="AA178" s="37">
        <v>50</v>
      </c>
      <c r="AB178" s="37">
        <v>40</v>
      </c>
      <c r="AC178" s="24">
        <f>(+R178*$R$8)+(S178*$S$8)-(T178*$T$8)+(U178*$U$8)+(V178*$V$8)-(W178*$W$8)-(X178*$X$8)-(Y178*$Y$8)+(Z178*$Z$8)</f>
        <v>24.285</v>
      </c>
      <c r="AD178" s="25">
        <f>(-R178*$R$8)+(S178*$S$8)+(T178*$T$8)-(U178*$U$8)-(V178*$V$8)+(W178*$W$8)+(X178*$X$8)+(Y178*$Y$8)-(Z178*$Z$8)</f>
        <v>-14.285</v>
      </c>
      <c r="AE178" s="40" t="str">
        <f>IF(G178&gt;H178,"Win","Loss")</f>
        <v>Win</v>
      </c>
      <c r="AF178" s="40" t="str">
        <f>IF(G178=H178,"Win","Loss")</f>
        <v>Loss</v>
      </c>
      <c r="AG178" s="40" t="str">
        <f>IF(G178&lt;H178,"Win","Loss")</f>
        <v>Loss</v>
      </c>
      <c r="AH178" s="40">
        <f>IF(AE178="Win",(I178*$B$2)-$B$2,-$B$2)</f>
        <v>41.5</v>
      </c>
      <c r="AI178" s="40">
        <f>IF(AF178="Win",(J178*$B$2)-$B$2,-$B$2)</f>
        <v>-50</v>
      </c>
      <c r="AJ178" s="40">
        <f>IF(AG178="Win",(K178*$B$2)-$B$2,-$B$2)</f>
        <v>-50</v>
      </c>
    </row>
    <row r="179" spans="1:36" x14ac:dyDescent="0.2">
      <c r="A179" s="36">
        <v>43590</v>
      </c>
      <c r="B179" s="37" t="s">
        <v>520</v>
      </c>
      <c r="C179" s="37" t="s">
        <v>76</v>
      </c>
      <c r="D179" s="37" t="s">
        <v>614</v>
      </c>
      <c r="E179" s="37" t="s">
        <v>615</v>
      </c>
      <c r="F179" s="37" t="s">
        <v>616</v>
      </c>
      <c r="G179" s="37">
        <v>1</v>
      </c>
      <c r="H179" s="37">
        <v>0</v>
      </c>
      <c r="I179" s="37">
        <v>2.4500000000000002</v>
      </c>
      <c r="J179" s="37">
        <v>3.62</v>
      </c>
      <c r="K179" s="37">
        <v>2.75</v>
      </c>
      <c r="L179" s="37">
        <v>-0.3</v>
      </c>
      <c r="M179" s="37">
        <v>35</v>
      </c>
      <c r="N179" s="37">
        <v>38</v>
      </c>
      <c r="O179" s="37">
        <v>1</v>
      </c>
      <c r="P179" s="37">
        <v>18</v>
      </c>
      <c r="Q179" s="37">
        <v>19</v>
      </c>
      <c r="R179" s="37">
        <v>0</v>
      </c>
      <c r="S179" s="37">
        <v>0</v>
      </c>
      <c r="T179" s="37">
        <v>100</v>
      </c>
      <c r="U179" s="37">
        <v>20</v>
      </c>
      <c r="V179" s="37">
        <v>22.86</v>
      </c>
      <c r="W179" s="37">
        <v>57.14</v>
      </c>
      <c r="X179" s="37">
        <v>26.32</v>
      </c>
      <c r="Y179" s="37">
        <v>44.74</v>
      </c>
      <c r="Z179" s="37">
        <v>28.95</v>
      </c>
      <c r="AA179" s="37">
        <v>38.89</v>
      </c>
      <c r="AB179" s="37">
        <v>21.05</v>
      </c>
      <c r="AC179" s="24">
        <f>(+R179*$R$8)+(S179*$S$8)-(T179*$T$8)+(U179*$U$8)+(V179*$V$8)-(W179*$W$8)-(X179*$X$8)-(Y179*$Y$8)+(Z179*$Z$8)</f>
        <v>-39.089999999999996</v>
      </c>
      <c r="AD179" s="25">
        <f>(-R179*$R$8)+(S179*$S$8)+(T179*$T$8)-(U179*$U$8)-(V179*$V$8)+(W179*$W$8)+(X179*$X$8)+(Y179*$Y$8)-(Z179*$Z$8)</f>
        <v>39.089999999999996</v>
      </c>
      <c r="AE179" s="40" t="str">
        <f>IF(G179&gt;H179,"Win","Loss")</f>
        <v>Win</v>
      </c>
      <c r="AF179" s="40" t="str">
        <f>IF(G179=H179,"Win","Loss")</f>
        <v>Loss</v>
      </c>
      <c r="AG179" s="40" t="str">
        <f>IF(G179&lt;H179,"Win","Loss")</f>
        <v>Loss</v>
      </c>
      <c r="AH179" s="40">
        <f>IF(AE179="Win",(I179*$B$2)-$B$2,-$B$2)</f>
        <v>72.500000000000014</v>
      </c>
      <c r="AI179" s="40">
        <f>IF(AF179="Win",(J179*$B$2)-$B$2,-$B$2)</f>
        <v>-50</v>
      </c>
      <c r="AJ179" s="40">
        <f>IF(AG179="Win",(K179*$B$2)-$B$2,-$B$2)</f>
        <v>-50</v>
      </c>
    </row>
    <row r="180" spans="1:36" x14ac:dyDescent="0.2">
      <c r="A180" s="36">
        <v>43590</v>
      </c>
      <c r="B180" s="37" t="s">
        <v>617</v>
      </c>
      <c r="C180" s="37" t="s">
        <v>618</v>
      </c>
      <c r="D180" s="37" t="s">
        <v>619</v>
      </c>
      <c r="E180" s="37" t="s">
        <v>620</v>
      </c>
      <c r="F180" s="37" t="s">
        <v>621</v>
      </c>
      <c r="G180" s="37">
        <v>1</v>
      </c>
      <c r="H180" s="37">
        <v>2</v>
      </c>
      <c r="I180" s="37">
        <v>2.93</v>
      </c>
      <c r="J180" s="37">
        <v>3.02</v>
      </c>
      <c r="K180" s="37">
        <v>2.34</v>
      </c>
      <c r="L180" s="37">
        <v>0.59</v>
      </c>
      <c r="M180" s="37">
        <v>29</v>
      </c>
      <c r="N180" s="37">
        <v>28</v>
      </c>
      <c r="O180" s="37">
        <v>1</v>
      </c>
      <c r="P180" s="37">
        <v>15</v>
      </c>
      <c r="Q180" s="37">
        <v>16</v>
      </c>
      <c r="R180" s="37">
        <v>0</v>
      </c>
      <c r="S180" s="37">
        <v>100</v>
      </c>
      <c r="T180" s="37">
        <v>0</v>
      </c>
      <c r="U180" s="37">
        <v>68.97</v>
      </c>
      <c r="V180" s="37">
        <v>17.239999999999998</v>
      </c>
      <c r="W180" s="37">
        <v>13.79</v>
      </c>
      <c r="X180" s="37">
        <v>64.290000000000006</v>
      </c>
      <c r="Y180" s="37">
        <v>21.43</v>
      </c>
      <c r="Z180" s="37">
        <v>14.29</v>
      </c>
      <c r="AA180" s="37">
        <v>66.67</v>
      </c>
      <c r="AB180" s="37">
        <v>68.75</v>
      </c>
      <c r="AC180" s="24">
        <f>(+R180*$R$8)+(S180*$S$8)-(T180*$T$8)+(U180*$U$8)+(V180*$V$8)-(W180*$W$8)-(X180*$X$8)-(Y180*$Y$8)+(Z180*$Z$8)</f>
        <v>10.616999999999999</v>
      </c>
      <c r="AD180" s="25">
        <f>(-R180*$R$8)+(S180*$S$8)+(T180*$T$8)-(U180*$U$8)-(V180*$V$8)+(W180*$W$8)+(X180*$X$8)+(Y180*$Y$8)-(Z180*$Z$8)</f>
        <v>9.3830000000000027</v>
      </c>
      <c r="AE180" s="40" t="str">
        <f>IF(G180&gt;H180,"Win","Loss")</f>
        <v>Loss</v>
      </c>
      <c r="AF180" s="40" t="str">
        <f>IF(G180=H180,"Win","Loss")</f>
        <v>Loss</v>
      </c>
      <c r="AG180" s="40" t="str">
        <f>IF(G180&lt;H180,"Win","Loss")</f>
        <v>Win</v>
      </c>
      <c r="AH180" s="40">
        <f>IF(AE180="Win",(I180*$B$2)-$B$2,-$B$2)</f>
        <v>-50</v>
      </c>
      <c r="AI180" s="40">
        <f>IF(AF180="Win",(J180*$B$2)-$B$2,-$B$2)</f>
        <v>-50</v>
      </c>
      <c r="AJ180" s="40">
        <f>IF(AG180="Win",(K180*$B$2)-$B$2,-$B$2)</f>
        <v>67</v>
      </c>
    </row>
    <row r="181" spans="1:36" x14ac:dyDescent="0.2">
      <c r="A181" s="36">
        <v>43590</v>
      </c>
      <c r="B181" s="37" t="s">
        <v>371</v>
      </c>
      <c r="C181" s="37" t="s">
        <v>372</v>
      </c>
      <c r="D181" s="37" t="s">
        <v>622</v>
      </c>
      <c r="E181" s="37" t="s">
        <v>623</v>
      </c>
      <c r="F181" s="37" t="s">
        <v>624</v>
      </c>
      <c r="G181" s="37">
        <v>2</v>
      </c>
      <c r="H181" s="37">
        <v>0</v>
      </c>
      <c r="I181" s="37">
        <v>1.32</v>
      </c>
      <c r="J181" s="37">
        <v>5.2</v>
      </c>
      <c r="K181" s="37">
        <v>6.41</v>
      </c>
      <c r="L181" s="37">
        <v>-5.09</v>
      </c>
      <c r="M181" s="37">
        <v>1</v>
      </c>
      <c r="N181" s="37">
        <v>3</v>
      </c>
      <c r="O181" s="37">
        <v>0</v>
      </c>
      <c r="P181" s="37">
        <v>0</v>
      </c>
      <c r="Q181" s="37">
        <v>0</v>
      </c>
      <c r="R181" s="37">
        <v>0</v>
      </c>
      <c r="S181" s="37">
        <v>0</v>
      </c>
      <c r="T181" s="37">
        <v>0</v>
      </c>
      <c r="U181" s="37">
        <v>100</v>
      </c>
      <c r="V181" s="37">
        <v>0</v>
      </c>
      <c r="W181" s="37">
        <v>0</v>
      </c>
      <c r="X181" s="37">
        <v>33.33</v>
      </c>
      <c r="Y181" s="37">
        <v>0</v>
      </c>
      <c r="Z181" s="37">
        <v>66.67</v>
      </c>
      <c r="AA181" s="37">
        <v>0</v>
      </c>
      <c r="AB181" s="37">
        <v>0</v>
      </c>
      <c r="AC181" s="24">
        <f>(+R181*$R$8)+(S181*$S$8)-(T181*$T$8)+(U181*$U$8)+(V181*$V$8)-(W181*$W$8)-(X181*$X$8)-(Y181*$Y$8)+(Z181*$Z$8)</f>
        <v>26.667999999999999</v>
      </c>
      <c r="AD181" s="25">
        <f>(-R181*$R$8)+(S181*$S$8)+(T181*$T$8)-(U181*$U$8)-(V181*$V$8)+(W181*$W$8)+(X181*$X$8)+(Y181*$Y$8)-(Z181*$Z$8)</f>
        <v>-26.667999999999999</v>
      </c>
      <c r="AE181" s="40" t="str">
        <f>IF(G181&gt;H181,"Win","Loss")</f>
        <v>Win</v>
      </c>
      <c r="AF181" s="40" t="str">
        <f>IF(G181=H181,"Win","Loss")</f>
        <v>Loss</v>
      </c>
      <c r="AG181" s="40" t="str">
        <f>IF(G181&lt;H181,"Win","Loss")</f>
        <v>Loss</v>
      </c>
      <c r="AH181" s="40">
        <f>IF(AE181="Win",(I181*$B$2)-$B$2,-$B$2)</f>
        <v>16</v>
      </c>
      <c r="AI181" s="40">
        <f>IF(AF181="Win",(J181*$B$2)-$B$2,-$B$2)</f>
        <v>-50</v>
      </c>
      <c r="AJ181" s="40">
        <f>IF(AG181="Win",(K181*$B$2)-$B$2,-$B$2)</f>
        <v>-50</v>
      </c>
    </row>
    <row r="182" spans="1:36" x14ac:dyDescent="0.2">
      <c r="A182" s="36">
        <v>43590</v>
      </c>
      <c r="B182" s="37" t="s">
        <v>625</v>
      </c>
      <c r="C182" s="37" t="s">
        <v>626</v>
      </c>
      <c r="D182" s="37" t="s">
        <v>627</v>
      </c>
      <c r="E182" s="37" t="s">
        <v>628</v>
      </c>
      <c r="F182" s="37" t="s">
        <v>629</v>
      </c>
      <c r="G182" s="37">
        <v>2</v>
      </c>
      <c r="H182" s="37">
        <v>1</v>
      </c>
      <c r="I182" s="37">
        <v>2.02</v>
      </c>
      <c r="J182" s="37">
        <v>3.12</v>
      </c>
      <c r="K182" s="37">
        <v>3.48</v>
      </c>
      <c r="L182" s="37">
        <v>-1.46</v>
      </c>
      <c r="M182" s="37">
        <v>22</v>
      </c>
      <c r="N182" s="37">
        <v>24</v>
      </c>
      <c r="O182" s="37">
        <v>1</v>
      </c>
      <c r="P182" s="37">
        <v>11</v>
      </c>
      <c r="Q182" s="37">
        <v>12</v>
      </c>
      <c r="R182" s="37">
        <v>100</v>
      </c>
      <c r="S182" s="37">
        <v>0</v>
      </c>
      <c r="T182" s="37">
        <v>0</v>
      </c>
      <c r="U182" s="37">
        <v>40.909999999999997</v>
      </c>
      <c r="V182" s="37">
        <v>18.18</v>
      </c>
      <c r="W182" s="37">
        <v>40.909999999999997</v>
      </c>
      <c r="X182" s="37">
        <v>33.33</v>
      </c>
      <c r="Y182" s="37">
        <v>29.17</v>
      </c>
      <c r="Z182" s="37">
        <v>37.5</v>
      </c>
      <c r="AA182" s="37">
        <v>45.45</v>
      </c>
      <c r="AB182" s="37">
        <v>8.33</v>
      </c>
      <c r="AC182" s="24">
        <f>(+R182*$R$8)+(S182*$S$8)-(T182*$T$8)+(U182*$U$8)+(V182*$V$8)-(W182*$W$8)-(X182*$X$8)-(Y182*$Y$8)+(Z182*$Z$8)</f>
        <v>29.734999999999996</v>
      </c>
      <c r="AD182" s="25">
        <f>(-R182*$R$8)+(S182*$S$8)+(T182*$T$8)-(U182*$U$8)-(V182*$V$8)+(W182*$W$8)+(X182*$X$8)+(Y182*$Y$8)-(Z182*$Z$8)</f>
        <v>-29.734999999999996</v>
      </c>
      <c r="AE182" s="40" t="str">
        <f>IF(G182&gt;H182,"Win","Loss")</f>
        <v>Win</v>
      </c>
      <c r="AF182" s="40" t="str">
        <f>IF(G182=H182,"Win","Loss")</f>
        <v>Loss</v>
      </c>
      <c r="AG182" s="40" t="str">
        <f>IF(G182&lt;H182,"Win","Loss")</f>
        <v>Loss</v>
      </c>
      <c r="AH182" s="40">
        <f>IF(AE182="Win",(I182*$B$2)-$B$2,-$B$2)</f>
        <v>51</v>
      </c>
      <c r="AI182" s="40">
        <f>IF(AF182="Win",(J182*$B$2)-$B$2,-$B$2)</f>
        <v>-50</v>
      </c>
      <c r="AJ182" s="40">
        <f>IF(AG182="Win",(K182*$B$2)-$B$2,-$B$2)</f>
        <v>-50</v>
      </c>
    </row>
    <row r="183" spans="1:36" x14ac:dyDescent="0.2">
      <c r="A183" s="36">
        <v>43590</v>
      </c>
      <c r="B183" s="37" t="s">
        <v>329</v>
      </c>
      <c r="C183" s="37" t="s">
        <v>407</v>
      </c>
      <c r="D183" s="37" t="s">
        <v>630</v>
      </c>
      <c r="E183" s="37" t="s">
        <v>631</v>
      </c>
      <c r="F183" s="37" t="s">
        <v>632</v>
      </c>
      <c r="G183" s="37">
        <v>1</v>
      </c>
      <c r="H183" s="37">
        <v>5</v>
      </c>
      <c r="I183" s="37">
        <v>3.04</v>
      </c>
      <c r="J183" s="37">
        <v>4.84</v>
      </c>
      <c r="K183" s="37">
        <v>1.78</v>
      </c>
      <c r="L183" s="37">
        <v>1.26</v>
      </c>
      <c r="M183" s="37">
        <v>10</v>
      </c>
      <c r="N183" s="37">
        <v>10</v>
      </c>
      <c r="O183" s="37">
        <v>0</v>
      </c>
      <c r="P183" s="37">
        <v>4</v>
      </c>
      <c r="Q183" s="37">
        <v>5</v>
      </c>
      <c r="R183" s="37">
        <v>0</v>
      </c>
      <c r="S183" s="37">
        <v>0</v>
      </c>
      <c r="T183" s="37">
        <v>0</v>
      </c>
      <c r="U183" s="37">
        <v>30</v>
      </c>
      <c r="V183" s="37">
        <v>20</v>
      </c>
      <c r="W183" s="37">
        <v>50</v>
      </c>
      <c r="X183" s="37">
        <v>40</v>
      </c>
      <c r="Y183" s="37">
        <v>40</v>
      </c>
      <c r="Z183" s="37">
        <v>20</v>
      </c>
      <c r="AA183" s="37">
        <v>50</v>
      </c>
      <c r="AB183" s="37">
        <v>40</v>
      </c>
      <c r="AC183" s="24">
        <f>(+R183*$R$8)+(S183*$S$8)-(T183*$T$8)+(U183*$U$8)+(V183*$V$8)-(W183*$W$8)-(X183*$X$8)-(Y183*$Y$8)+(Z183*$Z$8)</f>
        <v>-10</v>
      </c>
      <c r="AD183" s="25">
        <f>(-R183*$R$8)+(S183*$S$8)+(T183*$T$8)-(U183*$U$8)-(V183*$V$8)+(W183*$W$8)+(X183*$X$8)+(Y183*$Y$8)-(Z183*$Z$8)</f>
        <v>10</v>
      </c>
      <c r="AE183" s="40" t="str">
        <f>IF(G183&gt;H183,"Win","Loss")</f>
        <v>Loss</v>
      </c>
      <c r="AF183" s="40" t="str">
        <f>IF(G183=H183,"Win","Loss")</f>
        <v>Loss</v>
      </c>
      <c r="AG183" s="40" t="str">
        <f>IF(G183&lt;H183,"Win","Loss")</f>
        <v>Win</v>
      </c>
      <c r="AH183" s="40">
        <f>IF(AE183="Win",(I183*$B$2)-$B$2,-$B$2)</f>
        <v>-50</v>
      </c>
      <c r="AI183" s="40">
        <f>IF(AF183="Win",(J183*$B$2)-$B$2,-$B$2)</f>
        <v>-50</v>
      </c>
      <c r="AJ183" s="40">
        <f>IF(AG183="Win",(K183*$B$2)-$B$2,-$B$2)</f>
        <v>39</v>
      </c>
    </row>
    <row r="184" spans="1:36" x14ac:dyDescent="0.2">
      <c r="A184" s="36">
        <v>43590</v>
      </c>
      <c r="B184" s="37" t="s">
        <v>515</v>
      </c>
      <c r="C184" s="37" t="s">
        <v>633</v>
      </c>
      <c r="D184" s="37" t="s">
        <v>634</v>
      </c>
      <c r="E184" s="37" t="s">
        <v>635</v>
      </c>
      <c r="F184" s="37" t="s">
        <v>636</v>
      </c>
      <c r="G184" s="37">
        <v>1</v>
      </c>
      <c r="H184" s="37">
        <v>0</v>
      </c>
      <c r="I184" s="37">
        <v>2.09</v>
      </c>
      <c r="J184" s="37">
        <v>3.9</v>
      </c>
      <c r="K184" s="37">
        <v>2.65</v>
      </c>
      <c r="L184" s="37">
        <v>-0.56000000000000005</v>
      </c>
      <c r="M184" s="37">
        <v>2</v>
      </c>
      <c r="N184" s="37">
        <v>1</v>
      </c>
      <c r="O184" s="37">
        <v>0</v>
      </c>
      <c r="P184" s="37">
        <v>1</v>
      </c>
      <c r="Q184" s="37">
        <v>1</v>
      </c>
      <c r="R184" s="37">
        <v>0</v>
      </c>
      <c r="S184" s="37">
        <v>0</v>
      </c>
      <c r="T184" s="37">
        <v>0</v>
      </c>
      <c r="U184" s="37">
        <v>50</v>
      </c>
      <c r="V184" s="37">
        <v>50</v>
      </c>
      <c r="W184" s="37">
        <v>0</v>
      </c>
      <c r="X184" s="37">
        <v>100</v>
      </c>
      <c r="Y184" s="37">
        <v>0</v>
      </c>
      <c r="Z184" s="37">
        <v>0</v>
      </c>
      <c r="AA184" s="37">
        <v>0</v>
      </c>
      <c r="AB184" s="37">
        <v>100</v>
      </c>
      <c r="AC184" s="24">
        <f>(+R184*$R$8)+(S184*$S$8)-(T184*$T$8)+(U184*$U$8)+(V184*$V$8)-(W184*$W$8)-(X184*$X$8)-(Y184*$Y$8)+(Z184*$Z$8)</f>
        <v>-5</v>
      </c>
      <c r="AD184" s="25">
        <f>(-R184*$R$8)+(S184*$S$8)+(T184*$T$8)-(U184*$U$8)-(V184*$V$8)+(W184*$W$8)+(X184*$X$8)+(Y184*$Y$8)-(Z184*$Z$8)</f>
        <v>5</v>
      </c>
      <c r="AE184" s="40" t="str">
        <f>IF(G184&gt;H184,"Win","Loss")</f>
        <v>Win</v>
      </c>
      <c r="AF184" s="40" t="str">
        <f>IF(G184=H184,"Win","Loss")</f>
        <v>Loss</v>
      </c>
      <c r="AG184" s="40" t="str">
        <f>IF(G184&lt;H184,"Win","Loss")</f>
        <v>Loss</v>
      </c>
      <c r="AH184" s="40">
        <f>IF(AE184="Win",(I184*$B$2)-$B$2,-$B$2)</f>
        <v>54.5</v>
      </c>
      <c r="AI184" s="40">
        <f>IF(AF184="Win",(J184*$B$2)-$B$2,-$B$2)</f>
        <v>-50</v>
      </c>
      <c r="AJ184" s="40">
        <f>IF(AG184="Win",(K184*$B$2)-$B$2,-$B$2)</f>
        <v>-50</v>
      </c>
    </row>
    <row r="185" spans="1:36" x14ac:dyDescent="0.2">
      <c r="A185" s="36">
        <v>43590</v>
      </c>
      <c r="B185" s="37" t="s">
        <v>515</v>
      </c>
      <c r="C185" s="37" t="s">
        <v>633</v>
      </c>
      <c r="D185" s="37" t="s">
        <v>637</v>
      </c>
      <c r="E185" s="37" t="s">
        <v>638</v>
      </c>
      <c r="F185" s="37" t="s">
        <v>639</v>
      </c>
      <c r="G185" s="37">
        <v>5</v>
      </c>
      <c r="H185" s="37">
        <v>0</v>
      </c>
      <c r="I185" s="37">
        <v>1.74</v>
      </c>
      <c r="J185" s="37">
        <v>4.12</v>
      </c>
      <c r="K185" s="37">
        <v>3.45</v>
      </c>
      <c r="L185" s="37">
        <v>-1.71</v>
      </c>
      <c r="M185" s="37">
        <v>4</v>
      </c>
      <c r="N185" s="37">
        <v>0</v>
      </c>
      <c r="O185" s="37">
        <v>0</v>
      </c>
      <c r="P185" s="37">
        <v>2</v>
      </c>
      <c r="Q185" s="37">
        <v>0</v>
      </c>
      <c r="R185" s="37">
        <v>0</v>
      </c>
      <c r="S185" s="37">
        <v>0</v>
      </c>
      <c r="T185" s="37">
        <v>0</v>
      </c>
      <c r="U185" s="37">
        <v>0</v>
      </c>
      <c r="V185" s="37">
        <v>25</v>
      </c>
      <c r="W185" s="37">
        <v>75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24">
        <f>(+R185*$R$8)+(S185*$S$8)-(T185*$T$8)+(U185*$U$8)+(V185*$V$8)-(W185*$W$8)-(X185*$X$8)-(Y185*$Y$8)+(Z185*$Z$8)</f>
        <v>-12.5</v>
      </c>
      <c r="AD185" s="25">
        <f>(-R185*$R$8)+(S185*$S$8)+(T185*$T$8)-(U185*$U$8)-(V185*$V$8)+(W185*$W$8)+(X185*$X$8)+(Y185*$Y$8)-(Z185*$Z$8)</f>
        <v>12.5</v>
      </c>
      <c r="AE185" s="40" t="str">
        <f>IF(G185&gt;H185,"Win","Loss")</f>
        <v>Win</v>
      </c>
      <c r="AF185" s="40" t="str">
        <f>IF(G185=H185,"Win","Loss")</f>
        <v>Loss</v>
      </c>
      <c r="AG185" s="40" t="str">
        <f>IF(G185&lt;H185,"Win","Loss")</f>
        <v>Loss</v>
      </c>
      <c r="AH185" s="40">
        <f>IF(AE185="Win",(I185*$B$2)-$B$2,-$B$2)</f>
        <v>37</v>
      </c>
      <c r="AI185" s="40">
        <f>IF(AF185="Win",(J185*$B$2)-$B$2,-$B$2)</f>
        <v>-50</v>
      </c>
      <c r="AJ185" s="40">
        <f>IF(AG185="Win",(K185*$B$2)-$B$2,-$B$2)</f>
        <v>-50</v>
      </c>
    </row>
    <row r="186" spans="1:36" x14ac:dyDescent="0.2">
      <c r="A186" s="36">
        <v>43590</v>
      </c>
      <c r="B186" s="37" t="s">
        <v>376</v>
      </c>
      <c r="C186" s="37" t="s">
        <v>377</v>
      </c>
      <c r="D186" s="37" t="s">
        <v>640</v>
      </c>
      <c r="E186" s="37" t="s">
        <v>641</v>
      </c>
      <c r="F186" s="37" t="s">
        <v>642</v>
      </c>
      <c r="G186" s="37">
        <v>1</v>
      </c>
      <c r="H186" s="37">
        <v>3</v>
      </c>
      <c r="I186" s="37">
        <v>22.33</v>
      </c>
      <c r="J186" s="37">
        <v>13.33</v>
      </c>
      <c r="K186" s="37">
        <v>1.02</v>
      </c>
      <c r="L186" s="37">
        <v>21.31</v>
      </c>
      <c r="M186" s="37">
        <v>0</v>
      </c>
      <c r="N186" s="37">
        <v>5</v>
      </c>
      <c r="O186" s="37">
        <v>0</v>
      </c>
      <c r="P186" s="37">
        <v>0</v>
      </c>
      <c r="Q186" s="37">
        <v>2</v>
      </c>
      <c r="R186" s="37">
        <v>0</v>
      </c>
      <c r="S186" s="37">
        <v>0</v>
      </c>
      <c r="T186" s="37">
        <v>0</v>
      </c>
      <c r="U186" s="37">
        <v>0</v>
      </c>
      <c r="V186" s="37">
        <v>0</v>
      </c>
      <c r="W186" s="37">
        <v>0</v>
      </c>
      <c r="X186" s="37">
        <v>80</v>
      </c>
      <c r="Y186" s="37">
        <v>0</v>
      </c>
      <c r="Z186" s="37">
        <v>20</v>
      </c>
      <c r="AA186" s="37">
        <v>0</v>
      </c>
      <c r="AB186" s="37">
        <v>100</v>
      </c>
      <c r="AC186" s="24">
        <f>(+R186*$R$8)+(S186*$S$8)-(T186*$T$8)+(U186*$U$8)+(V186*$V$8)-(W186*$W$8)-(X186*$X$8)-(Y186*$Y$8)+(Z186*$Z$8)</f>
        <v>-12</v>
      </c>
      <c r="AD186" s="25">
        <f>(-R186*$R$8)+(S186*$S$8)+(T186*$T$8)-(U186*$U$8)-(V186*$V$8)+(W186*$W$8)+(X186*$X$8)+(Y186*$Y$8)-(Z186*$Z$8)</f>
        <v>12</v>
      </c>
      <c r="AE186" s="40" t="str">
        <f>IF(G186&gt;H186,"Win","Loss")</f>
        <v>Loss</v>
      </c>
      <c r="AF186" s="40" t="str">
        <f>IF(G186=H186,"Win","Loss")</f>
        <v>Loss</v>
      </c>
      <c r="AG186" s="40" t="str">
        <f>IF(G186&lt;H186,"Win","Loss")</f>
        <v>Win</v>
      </c>
      <c r="AH186" s="40">
        <f>IF(AE186="Win",(I186*$B$2)-$B$2,-$B$2)</f>
        <v>-50</v>
      </c>
      <c r="AI186" s="40">
        <f>IF(AF186="Win",(J186*$B$2)-$B$2,-$B$2)</f>
        <v>-50</v>
      </c>
      <c r="AJ186" s="40">
        <f>IF(AG186="Win",(K186*$B$2)-$B$2,-$B$2)</f>
        <v>1</v>
      </c>
    </row>
    <row r="187" spans="1:36" x14ac:dyDescent="0.2">
      <c r="A187" s="36">
        <v>43590</v>
      </c>
      <c r="B187" s="37" t="s">
        <v>376</v>
      </c>
      <c r="C187" s="37" t="s">
        <v>377</v>
      </c>
      <c r="D187" s="37" t="s">
        <v>643</v>
      </c>
      <c r="E187" s="37" t="s">
        <v>644</v>
      </c>
      <c r="F187" s="37" t="s">
        <v>645</v>
      </c>
      <c r="G187" s="37">
        <v>0</v>
      </c>
      <c r="H187" s="37">
        <v>4</v>
      </c>
      <c r="I187" s="37">
        <v>4.0199999999999996</v>
      </c>
      <c r="J187" s="37">
        <v>3.69</v>
      </c>
      <c r="K187" s="37">
        <v>1.72</v>
      </c>
      <c r="L187" s="37">
        <v>2.2999999999999998</v>
      </c>
      <c r="M187" s="37">
        <v>3</v>
      </c>
      <c r="N187" s="37">
        <v>3</v>
      </c>
      <c r="O187" s="37">
        <v>0</v>
      </c>
      <c r="P187" s="37">
        <v>1</v>
      </c>
      <c r="Q187" s="37">
        <v>1</v>
      </c>
      <c r="R187" s="37">
        <v>0</v>
      </c>
      <c r="S187" s="37">
        <v>0</v>
      </c>
      <c r="T187" s="37">
        <v>0</v>
      </c>
      <c r="U187" s="37">
        <v>100</v>
      </c>
      <c r="V187" s="37">
        <v>0</v>
      </c>
      <c r="W187" s="37">
        <v>0</v>
      </c>
      <c r="X187" s="37">
        <v>100</v>
      </c>
      <c r="Y187" s="37">
        <v>0</v>
      </c>
      <c r="Z187" s="37">
        <v>0</v>
      </c>
      <c r="AA187" s="37">
        <v>100</v>
      </c>
      <c r="AB187" s="37">
        <v>100</v>
      </c>
      <c r="AC187" s="24">
        <f>(+R187*$R$8)+(S187*$S$8)-(T187*$T$8)+(U187*$U$8)+(V187*$V$8)-(W187*$W$8)-(X187*$X$8)-(Y187*$Y$8)+(Z187*$Z$8)</f>
        <v>0</v>
      </c>
      <c r="AD187" s="25">
        <f>(-R187*$R$8)+(S187*$S$8)+(T187*$T$8)-(U187*$U$8)-(V187*$V$8)+(W187*$W$8)+(X187*$X$8)+(Y187*$Y$8)-(Z187*$Z$8)</f>
        <v>0</v>
      </c>
      <c r="AE187" s="40" t="str">
        <f>IF(G187&gt;H187,"Win","Loss")</f>
        <v>Loss</v>
      </c>
      <c r="AF187" s="40" t="str">
        <f>IF(G187=H187,"Win","Loss")</f>
        <v>Loss</v>
      </c>
      <c r="AG187" s="40" t="str">
        <f>IF(G187&lt;H187,"Win","Loss")</f>
        <v>Win</v>
      </c>
      <c r="AH187" s="40">
        <f>IF(AE187="Win",(I187*$B$2)-$B$2,-$B$2)</f>
        <v>-50</v>
      </c>
      <c r="AI187" s="40">
        <f>IF(AF187="Win",(J187*$B$2)-$B$2,-$B$2)</f>
        <v>-50</v>
      </c>
      <c r="AJ187" s="40">
        <f>IF(AG187="Win",(K187*$B$2)-$B$2,-$B$2)</f>
        <v>36</v>
      </c>
    </row>
    <row r="188" spans="1:36" x14ac:dyDescent="0.2">
      <c r="A188" s="36">
        <v>43590</v>
      </c>
      <c r="B188" s="37" t="s">
        <v>398</v>
      </c>
      <c r="C188" s="37" t="s">
        <v>646</v>
      </c>
      <c r="D188" s="37" t="s">
        <v>647</v>
      </c>
      <c r="E188" s="37" t="s">
        <v>648</v>
      </c>
      <c r="F188" s="37" t="s">
        <v>649</v>
      </c>
      <c r="G188" s="37">
        <v>1</v>
      </c>
      <c r="H188" s="37">
        <v>2</v>
      </c>
      <c r="I188" s="37">
        <v>2.79</v>
      </c>
      <c r="J188" s="37">
        <v>3.45</v>
      </c>
      <c r="K188" s="37">
        <v>2.2999999999999998</v>
      </c>
      <c r="L188" s="37">
        <v>0.49</v>
      </c>
      <c r="M188" s="37">
        <v>69</v>
      </c>
      <c r="N188" s="37">
        <v>38</v>
      </c>
      <c r="O188" s="37">
        <v>1</v>
      </c>
      <c r="P188" s="37">
        <v>34</v>
      </c>
      <c r="Q188" s="37">
        <v>18</v>
      </c>
      <c r="R188" s="37">
        <v>100</v>
      </c>
      <c r="S188" s="37">
        <v>0</v>
      </c>
      <c r="T188" s="37">
        <v>0</v>
      </c>
      <c r="U188" s="37">
        <v>44.93</v>
      </c>
      <c r="V188" s="37">
        <v>17.39</v>
      </c>
      <c r="W188" s="37">
        <v>37.68</v>
      </c>
      <c r="X188" s="37">
        <v>28.95</v>
      </c>
      <c r="Y188" s="37">
        <v>23.68</v>
      </c>
      <c r="Z188" s="37">
        <v>47.37</v>
      </c>
      <c r="AA188" s="37">
        <v>44.12</v>
      </c>
      <c r="AB188" s="37">
        <v>33.33</v>
      </c>
      <c r="AC188" s="24">
        <f>(+R188*$R$8)+(S188*$S$8)-(T188*$T$8)+(U188*$U$8)+(V188*$V$8)-(W188*$W$8)-(X188*$X$8)-(Y188*$Y$8)+(Z188*$Z$8)</f>
        <v>34.505000000000003</v>
      </c>
      <c r="AD188" s="25">
        <f>(-R188*$R$8)+(S188*$S$8)+(T188*$T$8)-(U188*$U$8)-(V188*$V$8)+(W188*$W$8)+(X188*$X$8)+(Y188*$Y$8)-(Z188*$Z$8)</f>
        <v>-34.505000000000003</v>
      </c>
      <c r="AE188" s="40" t="str">
        <f>IF(G188&gt;H188,"Win","Loss")</f>
        <v>Loss</v>
      </c>
      <c r="AF188" s="40" t="str">
        <f>IF(G188=H188,"Win","Loss")</f>
        <v>Loss</v>
      </c>
      <c r="AG188" s="40" t="str">
        <f>IF(G188&lt;H188,"Win","Loss")</f>
        <v>Win</v>
      </c>
      <c r="AH188" s="40">
        <f>IF(AE188="Win",(I188*$B$2)-$B$2,-$B$2)</f>
        <v>-50</v>
      </c>
      <c r="AI188" s="40">
        <f>IF(AF188="Win",(J188*$B$2)-$B$2,-$B$2)</f>
        <v>-50</v>
      </c>
      <c r="AJ188" s="40">
        <f>IF(AG188="Win",(K188*$B$2)-$B$2,-$B$2)</f>
        <v>64.999999999999986</v>
      </c>
    </row>
    <row r="189" spans="1:36" x14ac:dyDescent="0.2">
      <c r="A189" s="36">
        <v>43590</v>
      </c>
      <c r="B189" s="37" t="s">
        <v>398</v>
      </c>
      <c r="C189" s="37" t="s">
        <v>650</v>
      </c>
      <c r="D189" s="37" t="s">
        <v>651</v>
      </c>
      <c r="E189" s="37" t="s">
        <v>652</v>
      </c>
      <c r="F189" s="37" t="s">
        <v>653</v>
      </c>
      <c r="G189" s="37">
        <v>0</v>
      </c>
      <c r="H189" s="37">
        <v>1</v>
      </c>
      <c r="I189" s="37">
        <v>2.23</v>
      </c>
      <c r="J189" s="37">
        <v>3.61</v>
      </c>
      <c r="K189" s="37">
        <v>2.64</v>
      </c>
      <c r="L189" s="37">
        <v>-0.41</v>
      </c>
      <c r="M189" s="37">
        <v>23</v>
      </c>
      <c r="N189" s="37">
        <v>23</v>
      </c>
      <c r="O189" s="37">
        <v>1</v>
      </c>
      <c r="P189" s="37">
        <v>11</v>
      </c>
      <c r="Q189" s="37">
        <v>11</v>
      </c>
      <c r="R189" s="37">
        <v>0</v>
      </c>
      <c r="S189" s="37">
        <v>0</v>
      </c>
      <c r="T189" s="37">
        <v>100</v>
      </c>
      <c r="U189" s="37">
        <v>8.6999999999999993</v>
      </c>
      <c r="V189" s="37">
        <v>13.04</v>
      </c>
      <c r="W189" s="37">
        <v>78.260000000000005</v>
      </c>
      <c r="X189" s="37">
        <v>13.04</v>
      </c>
      <c r="Y189" s="37">
        <v>13.04</v>
      </c>
      <c r="Z189" s="37">
        <v>73.91</v>
      </c>
      <c r="AA189" s="37">
        <v>18.18</v>
      </c>
      <c r="AB189" s="37">
        <v>0</v>
      </c>
      <c r="AC189" s="24">
        <f>(+R189*$R$8)+(S189*$S$8)-(T189*$T$8)+(U189*$U$8)+(V189*$V$8)-(W189*$W$8)-(X189*$X$8)-(Y189*$Y$8)+(Z189*$Z$8)</f>
        <v>-31.738000000000003</v>
      </c>
      <c r="AD189" s="25">
        <f>(-R189*$R$8)+(S189*$S$8)+(T189*$T$8)-(U189*$U$8)-(V189*$V$8)+(W189*$W$8)+(X189*$X$8)+(Y189*$Y$8)-(Z189*$Z$8)</f>
        <v>31.738000000000003</v>
      </c>
      <c r="AE189" s="40" t="str">
        <f>IF(G189&gt;H189,"Win","Loss")</f>
        <v>Loss</v>
      </c>
      <c r="AF189" s="40" t="str">
        <f>IF(G189=H189,"Win","Loss")</f>
        <v>Loss</v>
      </c>
      <c r="AG189" s="40" t="str">
        <f>IF(G189&lt;H189,"Win","Loss")</f>
        <v>Win</v>
      </c>
      <c r="AH189" s="40">
        <f>IF(AE189="Win",(I189*$B$2)-$B$2,-$B$2)</f>
        <v>-50</v>
      </c>
      <c r="AI189" s="40">
        <f>IF(AF189="Win",(J189*$B$2)-$B$2,-$B$2)</f>
        <v>-50</v>
      </c>
      <c r="AJ189" s="40">
        <f>IF(AG189="Win",(K189*$B$2)-$B$2,-$B$2)</f>
        <v>82</v>
      </c>
    </row>
    <row r="190" spans="1:36" x14ac:dyDescent="0.2">
      <c r="A190" s="36">
        <v>43590</v>
      </c>
      <c r="B190" s="37" t="s">
        <v>398</v>
      </c>
      <c r="C190" s="37" t="s">
        <v>650</v>
      </c>
      <c r="D190" s="37" t="s">
        <v>657</v>
      </c>
      <c r="E190" s="37" t="s">
        <v>658</v>
      </c>
      <c r="F190" s="37" t="s">
        <v>659</v>
      </c>
      <c r="G190" s="37">
        <v>1</v>
      </c>
      <c r="H190" s="37">
        <v>5</v>
      </c>
      <c r="I190" s="37">
        <v>12.73</v>
      </c>
      <c r="J190" s="37">
        <v>7.82</v>
      </c>
      <c r="K190" s="37">
        <v>1.1100000000000001</v>
      </c>
      <c r="L190" s="37">
        <v>11.62</v>
      </c>
      <c r="M190" s="37">
        <v>22</v>
      </c>
      <c r="N190" s="37">
        <v>25</v>
      </c>
      <c r="O190" s="37">
        <v>1</v>
      </c>
      <c r="P190" s="37">
        <v>12</v>
      </c>
      <c r="Q190" s="37">
        <v>14</v>
      </c>
      <c r="R190" s="37">
        <v>0</v>
      </c>
      <c r="S190" s="37">
        <v>0</v>
      </c>
      <c r="T190" s="37">
        <v>100</v>
      </c>
      <c r="U190" s="37">
        <v>13.64</v>
      </c>
      <c r="V190" s="37">
        <v>18.18</v>
      </c>
      <c r="W190" s="37">
        <v>68.180000000000007</v>
      </c>
      <c r="X190" s="37">
        <v>88</v>
      </c>
      <c r="Y190" s="37">
        <v>0</v>
      </c>
      <c r="Z190" s="37">
        <v>12</v>
      </c>
      <c r="AA190" s="37">
        <v>8.33</v>
      </c>
      <c r="AB190" s="37">
        <v>78.569999999999993</v>
      </c>
      <c r="AC190" s="24">
        <f>(+R190*$R$8)+(S190*$S$8)-(T190*$T$8)+(U190*$U$8)+(V190*$V$8)-(W190*$W$8)-(X190*$X$8)-(Y190*$Y$8)+(Z190*$Z$8)</f>
        <v>-54.290000000000006</v>
      </c>
      <c r="AD190" s="25">
        <f>(-R190*$R$8)+(S190*$S$8)+(T190*$T$8)-(U190*$U$8)-(V190*$V$8)+(W190*$W$8)+(X190*$X$8)+(Y190*$Y$8)-(Z190*$Z$8)</f>
        <v>54.290000000000006</v>
      </c>
      <c r="AE190" s="40" t="str">
        <f>IF(G190&gt;H190,"Win","Loss")</f>
        <v>Loss</v>
      </c>
      <c r="AF190" s="40" t="str">
        <f>IF(G190=H190,"Win","Loss")</f>
        <v>Loss</v>
      </c>
      <c r="AG190" s="40" t="str">
        <f>IF(G190&lt;H190,"Win","Loss")</f>
        <v>Win</v>
      </c>
      <c r="AH190" s="40">
        <f>IF(AE190="Win",(I190*$B$2)-$B$2,-$B$2)</f>
        <v>-50</v>
      </c>
      <c r="AI190" s="40">
        <f>IF(AF190="Win",(J190*$B$2)-$B$2,-$B$2)</f>
        <v>-50</v>
      </c>
      <c r="AJ190" s="40">
        <f>IF(AG190="Win",(K190*$B$2)-$B$2,-$B$2)</f>
        <v>5.5000000000000071</v>
      </c>
    </row>
    <row r="191" spans="1:36" x14ac:dyDescent="0.2">
      <c r="A191" s="36">
        <v>43590</v>
      </c>
      <c r="B191" s="37" t="s">
        <v>398</v>
      </c>
      <c r="C191" s="37" t="s">
        <v>650</v>
      </c>
      <c r="D191" s="37" t="s">
        <v>660</v>
      </c>
      <c r="E191" s="37" t="s">
        <v>661</v>
      </c>
      <c r="F191" s="37" t="s">
        <v>662</v>
      </c>
      <c r="G191" s="37">
        <v>8</v>
      </c>
      <c r="H191" s="37">
        <v>0</v>
      </c>
      <c r="I191" s="37">
        <v>1.56</v>
      </c>
      <c r="J191" s="37">
        <v>4.2</v>
      </c>
      <c r="K191" s="37">
        <v>4.34</v>
      </c>
      <c r="L191" s="37">
        <v>-2.78</v>
      </c>
      <c r="M191" s="37">
        <v>28</v>
      </c>
      <c r="N191" s="37">
        <v>24</v>
      </c>
      <c r="O191" s="37">
        <v>1</v>
      </c>
      <c r="P191" s="37">
        <v>14</v>
      </c>
      <c r="Q191" s="37">
        <v>13</v>
      </c>
      <c r="R191" s="37">
        <v>100</v>
      </c>
      <c r="S191" s="37">
        <v>0</v>
      </c>
      <c r="T191" s="37">
        <v>0</v>
      </c>
      <c r="U191" s="37">
        <v>57.14</v>
      </c>
      <c r="V191" s="37">
        <v>10.71</v>
      </c>
      <c r="W191" s="37">
        <v>32.14</v>
      </c>
      <c r="X191" s="37">
        <v>45.83</v>
      </c>
      <c r="Y191" s="37">
        <v>12.5</v>
      </c>
      <c r="Z191" s="37">
        <v>41.67</v>
      </c>
      <c r="AA191" s="37">
        <v>57.14</v>
      </c>
      <c r="AB191" s="37">
        <v>38.46</v>
      </c>
      <c r="AC191" s="24">
        <f>(+R191*$R$8)+(S191*$S$8)-(T191*$T$8)+(U191*$U$8)+(V191*$V$8)-(W191*$W$8)-(X191*$X$8)-(Y191*$Y$8)+(Z191*$Z$8)</f>
        <v>33.988999999999997</v>
      </c>
      <c r="AD191" s="25">
        <f>(-R191*$R$8)+(S191*$S$8)+(T191*$T$8)-(U191*$U$8)-(V191*$V$8)+(W191*$W$8)+(X191*$X$8)+(Y191*$Y$8)-(Z191*$Z$8)</f>
        <v>-33.988999999999997</v>
      </c>
      <c r="AE191" s="40" t="str">
        <f>IF(G191&gt;H191,"Win","Loss")</f>
        <v>Win</v>
      </c>
      <c r="AF191" s="40" t="str">
        <f>IF(G191=H191,"Win","Loss")</f>
        <v>Loss</v>
      </c>
      <c r="AG191" s="40" t="str">
        <f>IF(G191&lt;H191,"Win","Loss")</f>
        <v>Loss</v>
      </c>
      <c r="AH191" s="40">
        <f>IF(AE191="Win",(I191*$B$2)-$B$2,-$B$2)</f>
        <v>28</v>
      </c>
      <c r="AI191" s="40">
        <f>IF(AF191="Win",(J191*$B$2)-$B$2,-$B$2)</f>
        <v>-50</v>
      </c>
      <c r="AJ191" s="40">
        <f>IF(AG191="Win",(K191*$B$2)-$B$2,-$B$2)</f>
        <v>-50</v>
      </c>
    </row>
    <row r="192" spans="1:36" x14ac:dyDescent="0.2">
      <c r="A192" s="36">
        <v>43590</v>
      </c>
      <c r="B192" s="37" t="s">
        <v>525</v>
      </c>
      <c r="C192" s="37" t="s">
        <v>1043</v>
      </c>
      <c r="D192" s="37" t="s">
        <v>2205</v>
      </c>
      <c r="E192" s="37" t="s">
        <v>2206</v>
      </c>
      <c r="F192" s="37" t="s">
        <v>2207</v>
      </c>
      <c r="G192" s="37">
        <v>2</v>
      </c>
      <c r="H192" s="37">
        <v>1</v>
      </c>
      <c r="I192" s="37">
        <v>1.1000000000000001</v>
      </c>
      <c r="J192" s="37">
        <v>7.78</v>
      </c>
      <c r="K192" s="37">
        <v>17.61</v>
      </c>
      <c r="L192" s="37">
        <v>-16.510000000000002</v>
      </c>
      <c r="M192" s="37">
        <v>13</v>
      </c>
      <c r="N192" s="37">
        <v>9</v>
      </c>
      <c r="O192" s="37">
        <v>1</v>
      </c>
      <c r="P192" s="37">
        <v>4</v>
      </c>
      <c r="Q192" s="37">
        <v>4</v>
      </c>
      <c r="R192" s="37">
        <v>100</v>
      </c>
      <c r="S192" s="37">
        <v>0</v>
      </c>
      <c r="T192" s="37">
        <v>0</v>
      </c>
      <c r="U192" s="37">
        <v>76.92</v>
      </c>
      <c r="V192" s="37">
        <v>7.69</v>
      </c>
      <c r="W192" s="37">
        <v>15.38</v>
      </c>
      <c r="X192" s="37">
        <v>0</v>
      </c>
      <c r="Y192" s="37">
        <v>22.22</v>
      </c>
      <c r="Z192" s="37">
        <v>77.78</v>
      </c>
      <c r="AA192" s="37">
        <v>75</v>
      </c>
      <c r="AB192" s="37">
        <v>0</v>
      </c>
      <c r="AC192" s="24">
        <f>(+R192*$R$8)+(S192*$S$8)-(T192*$T$8)+(U192*$U$8)+(V192*$V$8)-(W192*$W$8)-(X192*$X$8)-(Y192*$Y$8)+(Z192*$Z$8)</f>
        <v>56.411000000000001</v>
      </c>
      <c r="AD192" s="25">
        <f>(-R192*$R$8)+(S192*$S$8)+(T192*$T$8)-(U192*$U$8)-(V192*$V$8)+(W192*$W$8)+(X192*$X$8)+(Y192*$Y$8)-(Z192*$Z$8)</f>
        <v>-56.411000000000001</v>
      </c>
      <c r="AE192" s="40" t="str">
        <f>IF(G192&gt;H192,"Win","Loss")</f>
        <v>Win</v>
      </c>
      <c r="AF192" s="40" t="str">
        <f>IF(G192=H192,"Win","Loss")</f>
        <v>Loss</v>
      </c>
      <c r="AG192" s="40" t="str">
        <f>IF(G192&lt;H192,"Win","Loss")</f>
        <v>Loss</v>
      </c>
      <c r="AH192" s="40">
        <f>IF(AE192="Win",(I192*$B$2)-$B$2,-$B$2)</f>
        <v>5.0000000000000071</v>
      </c>
      <c r="AI192" s="40">
        <f>IF(AF192="Win",(J192*$B$2)-$B$2,-$B$2)</f>
        <v>-50</v>
      </c>
      <c r="AJ192" s="40">
        <f>IF(AG192="Win",(K192*$B$2)-$B$2,-$B$2)</f>
        <v>-50</v>
      </c>
    </row>
    <row r="193" spans="1:36" x14ac:dyDescent="0.2">
      <c r="A193" s="36">
        <v>43590</v>
      </c>
      <c r="B193" s="37" t="s">
        <v>398</v>
      </c>
      <c r="C193" s="37" t="s">
        <v>650</v>
      </c>
      <c r="D193" s="37" t="s">
        <v>666</v>
      </c>
      <c r="E193" s="37" t="s">
        <v>667</v>
      </c>
      <c r="F193" s="37" t="s">
        <v>668</v>
      </c>
      <c r="G193" s="37">
        <v>2</v>
      </c>
      <c r="H193" s="37">
        <v>4</v>
      </c>
      <c r="I193" s="37">
        <v>4.01</v>
      </c>
      <c r="J193" s="37">
        <v>4.17</v>
      </c>
      <c r="K193" s="37">
        <v>1.62</v>
      </c>
      <c r="L193" s="37">
        <v>2.39</v>
      </c>
      <c r="M193" s="37">
        <v>24</v>
      </c>
      <c r="N193" s="37">
        <v>23</v>
      </c>
      <c r="O193" s="37">
        <v>1</v>
      </c>
      <c r="P193" s="37">
        <v>13</v>
      </c>
      <c r="Q193" s="37">
        <v>13</v>
      </c>
      <c r="R193" s="37">
        <v>0</v>
      </c>
      <c r="S193" s="37">
        <v>0</v>
      </c>
      <c r="T193" s="37">
        <v>100</v>
      </c>
      <c r="U193" s="37">
        <v>45.83</v>
      </c>
      <c r="V193" s="37">
        <v>8.33</v>
      </c>
      <c r="W193" s="37">
        <v>45.83</v>
      </c>
      <c r="X193" s="37">
        <v>65.22</v>
      </c>
      <c r="Y193" s="37">
        <v>8.6999999999999993</v>
      </c>
      <c r="Z193" s="37">
        <v>26.09</v>
      </c>
      <c r="AA193" s="37">
        <v>46.15</v>
      </c>
      <c r="AB193" s="37">
        <v>69.23</v>
      </c>
      <c r="AC193" s="24">
        <f>(+R193*$R$8)+(S193*$S$8)-(T193*$T$8)+(U193*$U$8)+(V193*$V$8)-(W193*$W$8)-(X193*$X$8)-(Y193*$Y$8)+(Z193*$Z$8)</f>
        <v>-37.863</v>
      </c>
      <c r="AD193" s="25">
        <f>(-R193*$R$8)+(S193*$S$8)+(T193*$T$8)-(U193*$U$8)-(V193*$V$8)+(W193*$W$8)+(X193*$X$8)+(Y193*$Y$8)-(Z193*$Z$8)</f>
        <v>37.863</v>
      </c>
      <c r="AE193" s="40" t="str">
        <f>IF(G193&gt;H193,"Win","Loss")</f>
        <v>Loss</v>
      </c>
      <c r="AF193" s="40" t="str">
        <f>IF(G193=H193,"Win","Loss")</f>
        <v>Loss</v>
      </c>
      <c r="AG193" s="40" t="str">
        <f>IF(G193&lt;H193,"Win","Loss")</f>
        <v>Win</v>
      </c>
      <c r="AH193" s="40">
        <f>IF(AE193="Win",(I193*$B$2)-$B$2,-$B$2)</f>
        <v>-50</v>
      </c>
      <c r="AI193" s="40">
        <f>IF(AF193="Win",(J193*$B$2)-$B$2,-$B$2)</f>
        <v>-50</v>
      </c>
      <c r="AJ193" s="40">
        <f>IF(AG193="Win",(K193*$B$2)-$B$2,-$B$2)</f>
        <v>31</v>
      </c>
    </row>
    <row r="194" spans="1:36" x14ac:dyDescent="0.2">
      <c r="A194" s="36">
        <v>43590</v>
      </c>
      <c r="B194" s="37" t="s">
        <v>398</v>
      </c>
      <c r="C194" s="37" t="s">
        <v>669</v>
      </c>
      <c r="D194" s="37" t="s">
        <v>670</v>
      </c>
      <c r="E194" s="37" t="s">
        <v>671</v>
      </c>
      <c r="F194" s="37" t="s">
        <v>672</v>
      </c>
      <c r="G194" s="37">
        <v>3</v>
      </c>
      <c r="H194" s="37">
        <v>1</v>
      </c>
      <c r="I194" s="37">
        <v>1.59</v>
      </c>
      <c r="J194" s="37">
        <v>4.26</v>
      </c>
      <c r="K194" s="37">
        <v>4.13</v>
      </c>
      <c r="L194" s="37">
        <v>-2.54</v>
      </c>
      <c r="M194" s="37">
        <v>24</v>
      </c>
      <c r="N194" s="37">
        <v>27</v>
      </c>
      <c r="O194" s="37">
        <v>1</v>
      </c>
      <c r="P194" s="37">
        <v>12</v>
      </c>
      <c r="Q194" s="37">
        <v>13</v>
      </c>
      <c r="R194" s="37">
        <v>100</v>
      </c>
      <c r="S194" s="37">
        <v>0</v>
      </c>
      <c r="T194" s="37">
        <v>0</v>
      </c>
      <c r="U194" s="37">
        <v>62.5</v>
      </c>
      <c r="V194" s="37">
        <v>16.670000000000002</v>
      </c>
      <c r="W194" s="37">
        <v>20.83</v>
      </c>
      <c r="X194" s="37">
        <v>40.74</v>
      </c>
      <c r="Y194" s="37">
        <v>22.22</v>
      </c>
      <c r="Z194" s="37">
        <v>37.04</v>
      </c>
      <c r="AA194" s="37">
        <v>58.33</v>
      </c>
      <c r="AB194" s="37">
        <v>38.46</v>
      </c>
      <c r="AC194" s="24">
        <f>(+R194*$R$8)+(S194*$S$8)-(T194*$T$8)+(U194*$U$8)+(V194*$V$8)-(W194*$W$8)-(X194*$X$8)-(Y194*$Y$8)+(Z194*$Z$8)</f>
        <v>37.039000000000001</v>
      </c>
      <c r="AD194" s="25">
        <f>(-R194*$R$8)+(S194*$S$8)+(T194*$T$8)-(U194*$U$8)-(V194*$V$8)+(W194*$W$8)+(X194*$X$8)+(Y194*$Y$8)-(Z194*$Z$8)</f>
        <v>-37.039000000000001</v>
      </c>
      <c r="AE194" s="40" t="str">
        <f>IF(G194&gt;H194,"Win","Loss")</f>
        <v>Win</v>
      </c>
      <c r="AF194" s="40" t="str">
        <f>IF(G194=H194,"Win","Loss")</f>
        <v>Loss</v>
      </c>
      <c r="AG194" s="40" t="str">
        <f>IF(G194&lt;H194,"Win","Loss")</f>
        <v>Loss</v>
      </c>
      <c r="AH194" s="40">
        <f>IF(AE194="Win",(I194*$B$2)-$B$2,-$B$2)</f>
        <v>29.5</v>
      </c>
      <c r="AI194" s="40">
        <f>IF(AF194="Win",(J194*$B$2)-$B$2,-$B$2)</f>
        <v>-50</v>
      </c>
      <c r="AJ194" s="40">
        <f>IF(AG194="Win",(K194*$B$2)-$B$2,-$B$2)</f>
        <v>-50</v>
      </c>
    </row>
    <row r="195" spans="1:36" x14ac:dyDescent="0.2">
      <c r="A195" s="36">
        <v>43590</v>
      </c>
      <c r="B195" s="37" t="s">
        <v>520</v>
      </c>
      <c r="C195" s="37" t="s">
        <v>2360</v>
      </c>
      <c r="D195" s="37" t="s">
        <v>2382</v>
      </c>
      <c r="E195" s="37" t="s">
        <v>2383</v>
      </c>
      <c r="F195" s="37" t="s">
        <v>2384</v>
      </c>
      <c r="G195" s="37">
        <v>1</v>
      </c>
      <c r="H195" s="37">
        <v>0</v>
      </c>
      <c r="I195" s="37">
        <v>1.83</v>
      </c>
      <c r="J195" s="37">
        <v>3.64</v>
      </c>
      <c r="K195" s="37">
        <v>3.64</v>
      </c>
      <c r="L195" s="37">
        <v>-1.81</v>
      </c>
      <c r="M195" s="37">
        <v>68</v>
      </c>
      <c r="N195" s="37">
        <v>49</v>
      </c>
      <c r="O195" s="37">
        <v>1</v>
      </c>
      <c r="P195" s="37">
        <v>34</v>
      </c>
      <c r="Q195" s="37">
        <v>23</v>
      </c>
      <c r="R195" s="37">
        <v>0</v>
      </c>
      <c r="S195" s="37">
        <v>0</v>
      </c>
      <c r="T195" s="37">
        <v>100</v>
      </c>
      <c r="U195" s="37">
        <v>8.82</v>
      </c>
      <c r="V195" s="37">
        <v>25</v>
      </c>
      <c r="W195" s="37">
        <v>66.180000000000007</v>
      </c>
      <c r="X195" s="37">
        <v>44.9</v>
      </c>
      <c r="Y195" s="37">
        <v>20.41</v>
      </c>
      <c r="Z195" s="37">
        <v>34.69</v>
      </c>
      <c r="AA195" s="37">
        <v>8.82</v>
      </c>
      <c r="AB195" s="37">
        <v>34.78</v>
      </c>
      <c r="AC195" s="24">
        <f>(+R195*$R$8)+(S195*$S$8)-(T195*$T$8)+(U195*$U$8)+(V195*$V$8)-(W195*$W$8)-(X195*$X$8)-(Y195*$Y$8)+(Z195*$Z$8)</f>
        <v>-43.054999999999993</v>
      </c>
      <c r="AD195" s="25">
        <f>(-R195*$R$8)+(S195*$S$8)+(T195*$T$8)-(U195*$U$8)-(V195*$V$8)+(W195*$W$8)+(X195*$X$8)+(Y195*$Y$8)-(Z195*$Z$8)</f>
        <v>43.054999999999993</v>
      </c>
      <c r="AE195" s="40" t="str">
        <f>IF(G195&gt;H195,"Win","Loss")</f>
        <v>Win</v>
      </c>
      <c r="AF195" s="40" t="str">
        <f>IF(G195=H195,"Win","Loss")</f>
        <v>Loss</v>
      </c>
      <c r="AG195" s="40" t="str">
        <f>IF(G195&lt;H195,"Win","Loss")</f>
        <v>Loss</v>
      </c>
      <c r="AH195" s="40">
        <f>IF(AE195="Win",(I195*$B$2)-$B$2,-$B$2)</f>
        <v>41.5</v>
      </c>
      <c r="AI195" s="40">
        <f>IF(AF195="Win",(J195*$B$2)-$B$2,-$B$2)</f>
        <v>-50</v>
      </c>
      <c r="AJ195" s="40">
        <f>IF(AG195="Win",(K195*$B$2)-$B$2,-$B$2)</f>
        <v>-50</v>
      </c>
    </row>
    <row r="196" spans="1:36" x14ac:dyDescent="0.2">
      <c r="A196" s="36">
        <v>43590</v>
      </c>
      <c r="B196" s="37" t="s">
        <v>398</v>
      </c>
      <c r="C196" s="37" t="s">
        <v>669</v>
      </c>
      <c r="D196" s="37" t="s">
        <v>676</v>
      </c>
      <c r="E196" s="37" t="s">
        <v>677</v>
      </c>
      <c r="F196" s="37" t="s">
        <v>678</v>
      </c>
      <c r="G196" s="37">
        <v>2</v>
      </c>
      <c r="H196" s="37">
        <v>4</v>
      </c>
      <c r="I196" s="37">
        <v>2.36</v>
      </c>
      <c r="J196" s="37">
        <v>3.76</v>
      </c>
      <c r="K196" s="37">
        <v>2.42</v>
      </c>
      <c r="L196" s="37">
        <v>-0.06</v>
      </c>
      <c r="M196" s="37">
        <v>24</v>
      </c>
      <c r="N196" s="37">
        <v>28</v>
      </c>
      <c r="O196" s="37">
        <v>1</v>
      </c>
      <c r="P196" s="37">
        <v>12</v>
      </c>
      <c r="Q196" s="37">
        <v>15</v>
      </c>
      <c r="R196" s="37">
        <v>0</v>
      </c>
      <c r="S196" s="37">
        <v>0</v>
      </c>
      <c r="T196" s="37">
        <v>100</v>
      </c>
      <c r="U196" s="37">
        <v>25</v>
      </c>
      <c r="V196" s="37">
        <v>25</v>
      </c>
      <c r="W196" s="37">
        <v>50</v>
      </c>
      <c r="X196" s="37">
        <v>46.43</v>
      </c>
      <c r="Y196" s="37">
        <v>17.86</v>
      </c>
      <c r="Z196" s="37">
        <v>35.71</v>
      </c>
      <c r="AA196" s="37">
        <v>33.33</v>
      </c>
      <c r="AB196" s="37">
        <v>40</v>
      </c>
      <c r="AC196" s="24">
        <f>(+R196*$R$8)+(S196*$S$8)-(T196*$T$8)+(U196*$U$8)+(V196*$V$8)-(W196*$W$8)-(X196*$X$8)-(Y196*$Y$8)+(Z196*$Z$8)</f>
        <v>-36.43</v>
      </c>
      <c r="AD196" s="25">
        <f>(-R196*$R$8)+(S196*$S$8)+(T196*$T$8)-(U196*$U$8)-(V196*$V$8)+(W196*$W$8)+(X196*$X$8)+(Y196*$Y$8)-(Z196*$Z$8)</f>
        <v>36.43</v>
      </c>
      <c r="AE196" s="40" t="str">
        <f>IF(G196&gt;H196,"Win","Loss")</f>
        <v>Loss</v>
      </c>
      <c r="AF196" s="40" t="str">
        <f>IF(G196=H196,"Win","Loss")</f>
        <v>Loss</v>
      </c>
      <c r="AG196" s="40" t="str">
        <f>IF(G196&lt;H196,"Win","Loss")</f>
        <v>Win</v>
      </c>
      <c r="AH196" s="40">
        <f>IF(AE196="Win",(I196*$B$2)-$B$2,-$B$2)</f>
        <v>-50</v>
      </c>
      <c r="AI196" s="40">
        <f>IF(AF196="Win",(J196*$B$2)-$B$2,-$B$2)</f>
        <v>-50</v>
      </c>
      <c r="AJ196" s="40">
        <f>IF(AG196="Win",(K196*$B$2)-$B$2,-$B$2)</f>
        <v>71</v>
      </c>
    </row>
    <row r="197" spans="1:36" x14ac:dyDescent="0.2">
      <c r="A197" s="36">
        <v>43590</v>
      </c>
      <c r="B197" s="37" t="s">
        <v>398</v>
      </c>
      <c r="C197" s="37" t="s">
        <v>669</v>
      </c>
      <c r="D197" s="37" t="s">
        <v>679</v>
      </c>
      <c r="E197" s="37" t="s">
        <v>680</v>
      </c>
      <c r="F197" s="37" t="s">
        <v>681</v>
      </c>
      <c r="G197" s="37">
        <v>1</v>
      </c>
      <c r="H197" s="37">
        <v>3</v>
      </c>
      <c r="I197" s="37">
        <v>2.04</v>
      </c>
      <c r="J197" s="37">
        <v>3.88</v>
      </c>
      <c r="K197" s="37">
        <v>2.81</v>
      </c>
      <c r="L197" s="37">
        <v>-0.77</v>
      </c>
      <c r="M197" s="37">
        <v>25</v>
      </c>
      <c r="N197" s="37">
        <v>24</v>
      </c>
      <c r="O197" s="37">
        <v>1</v>
      </c>
      <c r="P197" s="37">
        <v>12</v>
      </c>
      <c r="Q197" s="37">
        <v>12</v>
      </c>
      <c r="R197" s="37">
        <v>0</v>
      </c>
      <c r="S197" s="37">
        <v>0</v>
      </c>
      <c r="T197" s="37">
        <v>100</v>
      </c>
      <c r="U197" s="37">
        <v>36</v>
      </c>
      <c r="V197" s="37">
        <v>16</v>
      </c>
      <c r="W197" s="37">
        <v>48</v>
      </c>
      <c r="X197" s="37">
        <v>25</v>
      </c>
      <c r="Y197" s="37">
        <v>29.17</v>
      </c>
      <c r="Z197" s="37">
        <v>45.83</v>
      </c>
      <c r="AA197" s="37">
        <v>33.33</v>
      </c>
      <c r="AB197" s="37">
        <v>25</v>
      </c>
      <c r="AC197" s="24">
        <f>(+R197*$R$8)+(S197*$S$8)-(T197*$T$8)+(U197*$U$8)+(V197*$V$8)-(W197*$W$8)-(X197*$X$8)-(Y197*$Y$8)+(Z197*$Z$8)</f>
        <v>-29.550999999999998</v>
      </c>
      <c r="AD197" s="25">
        <f>(-R197*$R$8)+(S197*$S$8)+(T197*$T$8)-(U197*$U$8)-(V197*$V$8)+(W197*$W$8)+(X197*$X$8)+(Y197*$Y$8)-(Z197*$Z$8)</f>
        <v>29.550999999999998</v>
      </c>
      <c r="AE197" s="40" t="str">
        <f>IF(G197&gt;H197,"Win","Loss")</f>
        <v>Loss</v>
      </c>
      <c r="AF197" s="40" t="str">
        <f>IF(G197=H197,"Win","Loss")</f>
        <v>Loss</v>
      </c>
      <c r="AG197" s="40" t="str">
        <f>IF(G197&lt;H197,"Win","Loss")</f>
        <v>Win</v>
      </c>
      <c r="AH197" s="40">
        <f>IF(AE197="Win",(I197*$B$2)-$B$2,-$B$2)</f>
        <v>-50</v>
      </c>
      <c r="AI197" s="40">
        <f>IF(AF197="Win",(J197*$B$2)-$B$2,-$B$2)</f>
        <v>-50</v>
      </c>
      <c r="AJ197" s="40">
        <f>IF(AG197="Win",(K197*$B$2)-$B$2,-$B$2)</f>
        <v>90.5</v>
      </c>
    </row>
    <row r="198" spans="1:36" x14ac:dyDescent="0.2">
      <c r="A198" s="36">
        <v>43590</v>
      </c>
      <c r="B198" s="37" t="s">
        <v>398</v>
      </c>
      <c r="C198" s="37" t="s">
        <v>669</v>
      </c>
      <c r="D198" s="37" t="s">
        <v>682</v>
      </c>
      <c r="E198" s="37" t="s">
        <v>683</v>
      </c>
      <c r="F198" s="37" t="s">
        <v>684</v>
      </c>
      <c r="G198" s="37">
        <v>3</v>
      </c>
      <c r="H198" s="37">
        <v>0</v>
      </c>
      <c r="I198" s="37">
        <v>1.28</v>
      </c>
      <c r="J198" s="37">
        <v>5.37</v>
      </c>
      <c r="K198" s="37">
        <v>7.28</v>
      </c>
      <c r="L198" s="37">
        <v>-6</v>
      </c>
      <c r="M198" s="37">
        <v>24</v>
      </c>
      <c r="N198" s="37">
        <v>25</v>
      </c>
      <c r="O198" s="37">
        <v>1</v>
      </c>
      <c r="P198" s="37">
        <v>12</v>
      </c>
      <c r="Q198" s="37">
        <v>12</v>
      </c>
      <c r="R198" s="37">
        <v>0</v>
      </c>
      <c r="S198" s="37">
        <v>0</v>
      </c>
      <c r="T198" s="37">
        <v>100</v>
      </c>
      <c r="U198" s="37">
        <v>29.17</v>
      </c>
      <c r="V198" s="37">
        <v>33.33</v>
      </c>
      <c r="W198" s="37">
        <v>37.5</v>
      </c>
      <c r="X198" s="37">
        <v>12</v>
      </c>
      <c r="Y198" s="37">
        <v>0</v>
      </c>
      <c r="Z198" s="37">
        <v>88</v>
      </c>
      <c r="AA198" s="37">
        <v>33.33</v>
      </c>
      <c r="AB198" s="37">
        <v>8.33</v>
      </c>
      <c r="AC198" s="24">
        <f>(+R198*$R$8)+(S198*$S$8)-(T198*$T$8)+(U198*$U$8)+(V198*$V$8)-(W198*$W$8)-(X198*$X$8)-(Y198*$Y$8)+(Z198*$Z$8)</f>
        <v>-13.132999999999996</v>
      </c>
      <c r="AD198" s="25">
        <f>(-R198*$R$8)+(S198*$S$8)+(T198*$T$8)-(U198*$U$8)-(V198*$V$8)+(W198*$W$8)+(X198*$X$8)+(Y198*$Y$8)-(Z198*$Z$8)</f>
        <v>13.132999999999996</v>
      </c>
      <c r="AE198" s="40" t="str">
        <f>IF(G198&gt;H198,"Win","Loss")</f>
        <v>Win</v>
      </c>
      <c r="AF198" s="40" t="str">
        <f>IF(G198=H198,"Win","Loss")</f>
        <v>Loss</v>
      </c>
      <c r="AG198" s="40" t="str">
        <f>IF(G198&lt;H198,"Win","Loss")</f>
        <v>Loss</v>
      </c>
      <c r="AH198" s="40">
        <f>IF(AE198="Win",(I198*$B$2)-$B$2,-$B$2)</f>
        <v>14</v>
      </c>
      <c r="AI198" s="40">
        <f>IF(AF198="Win",(J198*$B$2)-$B$2,-$B$2)</f>
        <v>-50</v>
      </c>
      <c r="AJ198" s="40">
        <f>IF(AG198="Win",(K198*$B$2)-$B$2,-$B$2)</f>
        <v>-50</v>
      </c>
    </row>
    <row r="199" spans="1:36" x14ac:dyDescent="0.2">
      <c r="A199" s="36">
        <v>43590</v>
      </c>
      <c r="B199" s="37" t="s">
        <v>398</v>
      </c>
      <c r="C199" s="37" t="s">
        <v>669</v>
      </c>
      <c r="D199" s="37" t="s">
        <v>685</v>
      </c>
      <c r="E199" s="37" t="s">
        <v>686</v>
      </c>
      <c r="F199" s="37" t="s">
        <v>687</v>
      </c>
      <c r="G199" s="37">
        <v>2</v>
      </c>
      <c r="H199" s="37">
        <v>3</v>
      </c>
      <c r="I199" s="37">
        <v>2.96</v>
      </c>
      <c r="J199" s="37">
        <v>3.8</v>
      </c>
      <c r="K199" s="37">
        <v>1.96</v>
      </c>
      <c r="L199" s="37">
        <v>1</v>
      </c>
      <c r="M199" s="37">
        <v>24</v>
      </c>
      <c r="N199" s="37">
        <v>24</v>
      </c>
      <c r="O199" s="37">
        <v>1</v>
      </c>
      <c r="P199" s="37">
        <v>12</v>
      </c>
      <c r="Q199" s="37">
        <v>12</v>
      </c>
      <c r="R199" s="37">
        <v>0</v>
      </c>
      <c r="S199" s="37">
        <v>100</v>
      </c>
      <c r="T199" s="37">
        <v>0</v>
      </c>
      <c r="U199" s="37">
        <v>41.67</v>
      </c>
      <c r="V199" s="37">
        <v>12.5</v>
      </c>
      <c r="W199" s="37">
        <v>45.83</v>
      </c>
      <c r="X199" s="37">
        <v>54.17</v>
      </c>
      <c r="Y199" s="37">
        <v>20.83</v>
      </c>
      <c r="Z199" s="37">
        <v>25</v>
      </c>
      <c r="AA199" s="37">
        <v>41.67</v>
      </c>
      <c r="AB199" s="37">
        <v>41.67</v>
      </c>
      <c r="AC199" s="24">
        <f>(+R199*$R$8)+(S199*$S$8)-(T199*$T$8)+(U199*$U$8)+(V199*$V$8)-(W199*$W$8)-(X199*$X$8)-(Y199*$Y$8)+(Z199*$Z$8)</f>
        <v>2.5010000000000017</v>
      </c>
      <c r="AD199" s="25">
        <f>(-R199*$R$8)+(S199*$S$8)+(T199*$T$8)-(U199*$U$8)-(V199*$V$8)+(W199*$W$8)+(X199*$X$8)+(Y199*$Y$8)-(Z199*$Z$8)</f>
        <v>17.498999999999999</v>
      </c>
      <c r="AE199" s="40" t="str">
        <f>IF(G199&gt;H199,"Win","Loss")</f>
        <v>Loss</v>
      </c>
      <c r="AF199" s="40" t="str">
        <f>IF(G199=H199,"Win","Loss")</f>
        <v>Loss</v>
      </c>
      <c r="AG199" s="40" t="str">
        <f>IF(G199&lt;H199,"Win","Loss")</f>
        <v>Win</v>
      </c>
      <c r="AH199" s="40">
        <f>IF(AE199="Win",(I199*$B$2)-$B$2,-$B$2)</f>
        <v>-50</v>
      </c>
      <c r="AI199" s="40">
        <f>IF(AF199="Win",(J199*$B$2)-$B$2,-$B$2)</f>
        <v>-50</v>
      </c>
      <c r="AJ199" s="40">
        <f>IF(AG199="Win",(K199*$B$2)-$B$2,-$B$2)</f>
        <v>48</v>
      </c>
    </row>
    <row r="200" spans="1:36" x14ac:dyDescent="0.2">
      <c r="A200" s="36">
        <v>43590</v>
      </c>
      <c r="B200" s="37" t="s">
        <v>398</v>
      </c>
      <c r="C200" s="37" t="s">
        <v>669</v>
      </c>
      <c r="D200" s="37" t="s">
        <v>688</v>
      </c>
      <c r="E200" s="37" t="s">
        <v>689</v>
      </c>
      <c r="F200" s="37" t="s">
        <v>690</v>
      </c>
      <c r="G200" s="37">
        <v>1</v>
      </c>
      <c r="H200" s="37">
        <v>3</v>
      </c>
      <c r="I200" s="37">
        <v>2.65</v>
      </c>
      <c r="J200" s="37">
        <v>3.88</v>
      </c>
      <c r="K200" s="37">
        <v>2.1</v>
      </c>
      <c r="L200" s="37">
        <v>0.55000000000000004</v>
      </c>
      <c r="M200" s="37">
        <v>24</v>
      </c>
      <c r="N200" s="37">
        <v>26</v>
      </c>
      <c r="O200" s="37">
        <v>1</v>
      </c>
      <c r="P200" s="37">
        <v>12</v>
      </c>
      <c r="Q200" s="37">
        <v>13</v>
      </c>
      <c r="R200" s="37">
        <v>0</v>
      </c>
      <c r="S200" s="37">
        <v>0</v>
      </c>
      <c r="T200" s="37">
        <v>100</v>
      </c>
      <c r="U200" s="37">
        <v>29.17</v>
      </c>
      <c r="V200" s="37">
        <v>29.17</v>
      </c>
      <c r="W200" s="37">
        <v>41.67</v>
      </c>
      <c r="X200" s="37">
        <v>50</v>
      </c>
      <c r="Y200" s="37">
        <v>23.08</v>
      </c>
      <c r="Z200" s="37">
        <v>26.92</v>
      </c>
      <c r="AA200" s="37">
        <v>41.67</v>
      </c>
      <c r="AB200" s="37">
        <v>61.54</v>
      </c>
      <c r="AC200" s="24">
        <f>(+R200*$R$8)+(S200*$S$8)-(T200*$T$8)+(U200*$U$8)+(V200*$V$8)-(W200*$W$8)-(X200*$X$8)-(Y200*$Y$8)+(Z200*$Z$8)</f>
        <v>-36.506999999999998</v>
      </c>
      <c r="AD200" s="25">
        <f>(-R200*$R$8)+(S200*$S$8)+(T200*$T$8)-(U200*$U$8)-(V200*$V$8)+(W200*$W$8)+(X200*$X$8)+(Y200*$Y$8)-(Z200*$Z$8)</f>
        <v>36.506999999999998</v>
      </c>
      <c r="AE200" s="40" t="str">
        <f>IF(G200&gt;H200,"Win","Loss")</f>
        <v>Loss</v>
      </c>
      <c r="AF200" s="40" t="str">
        <f>IF(G200=H200,"Win","Loss")</f>
        <v>Loss</v>
      </c>
      <c r="AG200" s="40" t="str">
        <f>IF(G200&lt;H200,"Win","Loss")</f>
        <v>Win</v>
      </c>
      <c r="AH200" s="40">
        <f>IF(AE200="Win",(I200*$B$2)-$B$2,-$B$2)</f>
        <v>-50</v>
      </c>
      <c r="AI200" s="40">
        <f>IF(AF200="Win",(J200*$B$2)-$B$2,-$B$2)</f>
        <v>-50</v>
      </c>
      <c r="AJ200" s="40">
        <f>IF(AG200="Win",(K200*$B$2)-$B$2,-$B$2)</f>
        <v>55</v>
      </c>
    </row>
    <row r="201" spans="1:36" x14ac:dyDescent="0.2">
      <c r="A201" s="36">
        <v>43590</v>
      </c>
      <c r="B201" s="37" t="s">
        <v>398</v>
      </c>
      <c r="C201" s="37" t="s">
        <v>691</v>
      </c>
      <c r="D201" s="37" t="s">
        <v>692</v>
      </c>
      <c r="E201" s="37" t="s">
        <v>693</v>
      </c>
      <c r="F201" s="37" t="s">
        <v>694</v>
      </c>
      <c r="G201" s="37">
        <v>2</v>
      </c>
      <c r="H201" s="37">
        <v>2</v>
      </c>
      <c r="I201" s="37">
        <v>1.78</v>
      </c>
      <c r="J201" s="37">
        <v>3.8</v>
      </c>
      <c r="K201" s="37">
        <v>3.56</v>
      </c>
      <c r="L201" s="37">
        <v>-1.78</v>
      </c>
      <c r="M201" s="37">
        <v>24</v>
      </c>
      <c r="N201" s="37">
        <v>24</v>
      </c>
      <c r="O201" s="37">
        <v>1</v>
      </c>
      <c r="P201" s="37">
        <v>12</v>
      </c>
      <c r="Q201" s="37">
        <v>12</v>
      </c>
      <c r="R201" s="37">
        <v>0</v>
      </c>
      <c r="S201" s="37">
        <v>0</v>
      </c>
      <c r="T201" s="37">
        <v>100</v>
      </c>
      <c r="U201" s="37">
        <v>29.17</v>
      </c>
      <c r="V201" s="37">
        <v>29.17</v>
      </c>
      <c r="W201" s="37">
        <v>41.67</v>
      </c>
      <c r="X201" s="37">
        <v>20.83</v>
      </c>
      <c r="Y201" s="37">
        <v>16.670000000000002</v>
      </c>
      <c r="Z201" s="37">
        <v>62.5</v>
      </c>
      <c r="AA201" s="37">
        <v>33.33</v>
      </c>
      <c r="AB201" s="37">
        <v>16.670000000000002</v>
      </c>
      <c r="AC201" s="24">
        <f>(+R201*$R$8)+(S201*$S$8)-(T201*$T$8)+(U201*$U$8)+(V201*$V$8)-(W201*$W$8)-(X201*$X$8)-(Y201*$Y$8)+(Z201*$Z$8)</f>
        <v>-22.915999999999997</v>
      </c>
      <c r="AD201" s="25">
        <f>(-R201*$R$8)+(S201*$S$8)+(T201*$T$8)-(U201*$U$8)-(V201*$V$8)+(W201*$W$8)+(X201*$X$8)+(Y201*$Y$8)-(Z201*$Z$8)</f>
        <v>22.915999999999997</v>
      </c>
      <c r="AE201" s="40" t="str">
        <f>IF(G201&gt;H201,"Win","Loss")</f>
        <v>Loss</v>
      </c>
      <c r="AF201" s="40" t="str">
        <f>IF(G201=H201,"Win","Loss")</f>
        <v>Win</v>
      </c>
      <c r="AG201" s="40" t="str">
        <f>IF(G201&lt;H201,"Win","Loss")</f>
        <v>Loss</v>
      </c>
      <c r="AH201" s="40">
        <f>IF(AE201="Win",(I201*$B$2)-$B$2,-$B$2)</f>
        <v>-50</v>
      </c>
      <c r="AI201" s="40">
        <f>IF(AF201="Win",(J201*$B$2)-$B$2,-$B$2)</f>
        <v>140</v>
      </c>
      <c r="AJ201" s="40">
        <f>IF(AG201="Win",(K201*$B$2)-$B$2,-$B$2)</f>
        <v>-50</v>
      </c>
    </row>
    <row r="202" spans="1:36" x14ac:dyDescent="0.2">
      <c r="A202" s="36">
        <v>43590</v>
      </c>
      <c r="B202" s="37" t="s">
        <v>398</v>
      </c>
      <c r="C202" s="37" t="s">
        <v>691</v>
      </c>
      <c r="D202" s="37" t="s">
        <v>695</v>
      </c>
      <c r="E202" s="37" t="s">
        <v>696</v>
      </c>
      <c r="F202" s="37" t="s">
        <v>697</v>
      </c>
      <c r="G202" s="37">
        <v>1</v>
      </c>
      <c r="H202" s="37">
        <v>4</v>
      </c>
      <c r="I202" s="37">
        <v>5.36</v>
      </c>
      <c r="J202" s="37">
        <v>4.5999999999999996</v>
      </c>
      <c r="K202" s="37">
        <v>1.42</v>
      </c>
      <c r="L202" s="37">
        <v>3.94</v>
      </c>
      <c r="M202" s="37">
        <v>23</v>
      </c>
      <c r="N202" s="37">
        <v>29</v>
      </c>
      <c r="O202" s="37">
        <v>1</v>
      </c>
      <c r="P202" s="37">
        <v>12</v>
      </c>
      <c r="Q202" s="37">
        <v>15</v>
      </c>
      <c r="R202" s="37">
        <v>0</v>
      </c>
      <c r="S202" s="37">
        <v>0</v>
      </c>
      <c r="T202" s="37">
        <v>100</v>
      </c>
      <c r="U202" s="37">
        <v>30.43</v>
      </c>
      <c r="V202" s="37">
        <v>21.74</v>
      </c>
      <c r="W202" s="37">
        <v>47.83</v>
      </c>
      <c r="X202" s="37">
        <v>65.52</v>
      </c>
      <c r="Y202" s="37">
        <v>10.34</v>
      </c>
      <c r="Z202" s="37">
        <v>24.14</v>
      </c>
      <c r="AA202" s="37">
        <v>41.67</v>
      </c>
      <c r="AB202" s="37">
        <v>60</v>
      </c>
      <c r="AC202" s="24">
        <f>(+R202*$R$8)+(S202*$S$8)-(T202*$T$8)+(U202*$U$8)+(V202*$V$8)-(W202*$W$8)-(X202*$X$8)-(Y202*$Y$8)+(Z202*$Z$8)</f>
        <v>-40.616</v>
      </c>
      <c r="AD202" s="25">
        <f>(-R202*$R$8)+(S202*$S$8)+(T202*$T$8)-(U202*$U$8)-(V202*$V$8)+(W202*$W$8)+(X202*$X$8)+(Y202*$Y$8)-(Z202*$Z$8)</f>
        <v>40.616</v>
      </c>
      <c r="AE202" s="40" t="str">
        <f>IF(G202&gt;H202,"Win","Loss")</f>
        <v>Loss</v>
      </c>
      <c r="AF202" s="40" t="str">
        <f>IF(G202=H202,"Win","Loss")</f>
        <v>Loss</v>
      </c>
      <c r="AG202" s="40" t="str">
        <f>IF(G202&lt;H202,"Win","Loss")</f>
        <v>Win</v>
      </c>
      <c r="AH202" s="40">
        <f>IF(AE202="Win",(I202*$B$2)-$B$2,-$B$2)</f>
        <v>-50</v>
      </c>
      <c r="AI202" s="40">
        <f>IF(AF202="Win",(J202*$B$2)-$B$2,-$B$2)</f>
        <v>-50</v>
      </c>
      <c r="AJ202" s="40">
        <f>IF(AG202="Win",(K202*$B$2)-$B$2,-$B$2)</f>
        <v>21</v>
      </c>
    </row>
    <row r="203" spans="1:36" x14ac:dyDescent="0.2">
      <c r="A203" s="36">
        <v>43590</v>
      </c>
      <c r="B203" s="37" t="s">
        <v>398</v>
      </c>
      <c r="C203" s="37" t="s">
        <v>691</v>
      </c>
      <c r="D203" s="37" t="s">
        <v>698</v>
      </c>
      <c r="E203" s="37" t="s">
        <v>699</v>
      </c>
      <c r="F203" s="37" t="s">
        <v>700</v>
      </c>
      <c r="G203" s="37">
        <v>2</v>
      </c>
      <c r="H203" s="37">
        <v>2</v>
      </c>
      <c r="I203" s="37">
        <v>3.76</v>
      </c>
      <c r="J203" s="37">
        <v>3.97</v>
      </c>
      <c r="K203" s="37">
        <v>1.7</v>
      </c>
      <c r="L203" s="37">
        <v>2.06</v>
      </c>
      <c r="M203" s="37">
        <v>24</v>
      </c>
      <c r="N203" s="37">
        <v>24</v>
      </c>
      <c r="O203" s="37">
        <v>1</v>
      </c>
      <c r="P203" s="37">
        <v>12</v>
      </c>
      <c r="Q203" s="37">
        <v>12</v>
      </c>
      <c r="R203" s="37">
        <v>0</v>
      </c>
      <c r="S203" s="37">
        <v>0</v>
      </c>
      <c r="T203" s="37">
        <v>100</v>
      </c>
      <c r="U203" s="37">
        <v>37.5</v>
      </c>
      <c r="V203" s="37">
        <v>33.33</v>
      </c>
      <c r="W203" s="37">
        <v>29.17</v>
      </c>
      <c r="X203" s="37">
        <v>66.67</v>
      </c>
      <c r="Y203" s="37">
        <v>16.670000000000002</v>
      </c>
      <c r="Z203" s="37">
        <v>16.670000000000002</v>
      </c>
      <c r="AA203" s="37">
        <v>41.67</v>
      </c>
      <c r="AB203" s="37">
        <v>58.33</v>
      </c>
      <c r="AC203" s="24">
        <f>(+R203*$R$8)+(S203*$S$8)-(T203*$T$8)+(U203*$U$8)+(V203*$V$8)-(W203*$W$8)-(X203*$X$8)-(Y203*$Y$8)+(Z203*$Z$8)</f>
        <v>-36.667999999999999</v>
      </c>
      <c r="AD203" s="25">
        <f>(-R203*$R$8)+(S203*$S$8)+(T203*$T$8)-(U203*$U$8)-(V203*$V$8)+(W203*$W$8)+(X203*$X$8)+(Y203*$Y$8)-(Z203*$Z$8)</f>
        <v>36.667999999999999</v>
      </c>
      <c r="AE203" s="40" t="str">
        <f>IF(G203&gt;H203,"Win","Loss")</f>
        <v>Loss</v>
      </c>
      <c r="AF203" s="40" t="str">
        <f>IF(G203=H203,"Win","Loss")</f>
        <v>Win</v>
      </c>
      <c r="AG203" s="40" t="str">
        <f>IF(G203&lt;H203,"Win","Loss")</f>
        <v>Loss</v>
      </c>
      <c r="AH203" s="40">
        <f>IF(AE203="Win",(I203*$B$2)-$B$2,-$B$2)</f>
        <v>-50</v>
      </c>
      <c r="AI203" s="40">
        <f>IF(AF203="Win",(J203*$B$2)-$B$2,-$B$2)</f>
        <v>148.5</v>
      </c>
      <c r="AJ203" s="40">
        <f>IF(AG203="Win",(K203*$B$2)-$B$2,-$B$2)</f>
        <v>-50</v>
      </c>
    </row>
    <row r="204" spans="1:36" x14ac:dyDescent="0.2">
      <c r="A204" s="36">
        <v>43590</v>
      </c>
      <c r="B204" s="37" t="s">
        <v>1011</v>
      </c>
      <c r="C204" s="37" t="s">
        <v>321</v>
      </c>
      <c r="D204" s="37" t="s">
        <v>2192</v>
      </c>
      <c r="E204" s="37" t="s">
        <v>2193</v>
      </c>
      <c r="F204" s="37" t="s">
        <v>2194</v>
      </c>
      <c r="G204" s="37">
        <v>0</v>
      </c>
      <c r="H204" s="37">
        <v>2</v>
      </c>
      <c r="I204" s="37">
        <v>3.71</v>
      </c>
      <c r="J204" s="37">
        <v>3.74</v>
      </c>
      <c r="K204" s="37">
        <v>1.85</v>
      </c>
      <c r="L204" s="37">
        <v>1.86</v>
      </c>
      <c r="M204" s="37">
        <v>34</v>
      </c>
      <c r="N204" s="37">
        <v>38</v>
      </c>
      <c r="O204" s="37">
        <v>1</v>
      </c>
      <c r="P204" s="37">
        <v>16</v>
      </c>
      <c r="Q204" s="37">
        <v>19</v>
      </c>
      <c r="R204" s="37">
        <v>0</v>
      </c>
      <c r="S204" s="37">
        <v>0</v>
      </c>
      <c r="T204" s="37">
        <v>100</v>
      </c>
      <c r="U204" s="37">
        <v>26.47</v>
      </c>
      <c r="V204" s="37">
        <v>20.59</v>
      </c>
      <c r="W204" s="37">
        <v>52.94</v>
      </c>
      <c r="X204" s="37">
        <v>78.95</v>
      </c>
      <c r="Y204" s="37">
        <v>15.79</v>
      </c>
      <c r="Z204" s="37">
        <v>5.26</v>
      </c>
      <c r="AA204" s="37">
        <v>37.5</v>
      </c>
      <c r="AB204" s="37">
        <v>68.42</v>
      </c>
      <c r="AC204" s="24">
        <f>(+R204*$R$8)+(S204*$S$8)-(T204*$T$8)+(U204*$U$8)+(V204*$V$8)-(W204*$W$8)-(X204*$X$8)-(Y204*$Y$8)+(Z204*$Z$8)</f>
        <v>-49.552</v>
      </c>
      <c r="AD204" s="25">
        <f>(-R204*$R$8)+(S204*$S$8)+(T204*$T$8)-(U204*$U$8)-(V204*$V$8)+(W204*$W$8)+(X204*$X$8)+(Y204*$Y$8)-(Z204*$Z$8)</f>
        <v>49.552</v>
      </c>
      <c r="AE204" s="40" t="str">
        <f>IF(G204&gt;H204,"Win","Loss")</f>
        <v>Loss</v>
      </c>
      <c r="AF204" s="40" t="str">
        <f>IF(G204=H204,"Win","Loss")</f>
        <v>Loss</v>
      </c>
      <c r="AG204" s="40" t="str">
        <f>IF(G204&lt;H204,"Win","Loss")</f>
        <v>Win</v>
      </c>
      <c r="AH204" s="40">
        <f>IF(AE204="Win",(I204*$B$2)-$B$2,-$B$2)</f>
        <v>-50</v>
      </c>
      <c r="AI204" s="40">
        <f>IF(AF204="Win",(J204*$B$2)-$B$2,-$B$2)</f>
        <v>-50</v>
      </c>
      <c r="AJ204" s="40">
        <f>IF(AG204="Win",(K204*$B$2)-$B$2,-$B$2)</f>
        <v>42.5</v>
      </c>
    </row>
    <row r="205" spans="1:36" x14ac:dyDescent="0.2">
      <c r="A205" s="36">
        <v>43590</v>
      </c>
      <c r="B205" s="37" t="s">
        <v>398</v>
      </c>
      <c r="C205" s="37" t="s">
        <v>691</v>
      </c>
      <c r="D205" s="37" t="s">
        <v>704</v>
      </c>
      <c r="E205" s="37" t="s">
        <v>705</v>
      </c>
      <c r="F205" s="37" t="s">
        <v>706</v>
      </c>
      <c r="G205" s="37">
        <v>4</v>
      </c>
      <c r="H205" s="37">
        <v>0</v>
      </c>
      <c r="I205" s="37">
        <v>2.2200000000000002</v>
      </c>
      <c r="J205" s="37">
        <v>3.78</v>
      </c>
      <c r="K205" s="37">
        <v>2.5499999999999998</v>
      </c>
      <c r="L205" s="37">
        <v>-0.33</v>
      </c>
      <c r="M205" s="37">
        <v>21</v>
      </c>
      <c r="N205" s="37">
        <v>26</v>
      </c>
      <c r="O205" s="37">
        <v>1</v>
      </c>
      <c r="P205" s="37">
        <v>10</v>
      </c>
      <c r="Q205" s="37">
        <v>12</v>
      </c>
      <c r="R205" s="37">
        <v>0</v>
      </c>
      <c r="S205" s="37">
        <v>0</v>
      </c>
      <c r="T205" s="37">
        <v>100</v>
      </c>
      <c r="U205" s="37">
        <v>23.81</v>
      </c>
      <c r="V205" s="37">
        <v>23.81</v>
      </c>
      <c r="W205" s="37">
        <v>52.38</v>
      </c>
      <c r="X205" s="37">
        <v>50</v>
      </c>
      <c r="Y205" s="37">
        <v>19.23</v>
      </c>
      <c r="Z205" s="37">
        <v>30.77</v>
      </c>
      <c r="AA205" s="37">
        <v>30</v>
      </c>
      <c r="AB205" s="37">
        <v>50</v>
      </c>
      <c r="AC205" s="24">
        <f>(+R205*$R$8)+(S205*$S$8)-(T205*$T$8)+(U205*$U$8)+(V205*$V$8)-(W205*$W$8)-(X205*$X$8)-(Y205*$Y$8)+(Z205*$Z$8)</f>
        <v>-39.102000000000004</v>
      </c>
      <c r="AD205" s="25">
        <f>(-R205*$R$8)+(S205*$S$8)+(T205*$T$8)-(U205*$U$8)-(V205*$V$8)+(W205*$W$8)+(X205*$X$8)+(Y205*$Y$8)-(Z205*$Z$8)</f>
        <v>39.102000000000004</v>
      </c>
      <c r="AE205" s="40" t="str">
        <f>IF(G205&gt;H205,"Win","Loss")</f>
        <v>Win</v>
      </c>
      <c r="AF205" s="40" t="str">
        <f>IF(G205=H205,"Win","Loss")</f>
        <v>Loss</v>
      </c>
      <c r="AG205" s="40" t="str">
        <f>IF(G205&lt;H205,"Win","Loss")</f>
        <v>Loss</v>
      </c>
      <c r="AH205" s="40">
        <f>IF(AE205="Win",(I205*$B$2)-$B$2,-$B$2)</f>
        <v>61.000000000000014</v>
      </c>
      <c r="AI205" s="40">
        <f>IF(AF205="Win",(J205*$B$2)-$B$2,-$B$2)</f>
        <v>-50</v>
      </c>
      <c r="AJ205" s="40">
        <f>IF(AG205="Win",(K205*$B$2)-$B$2,-$B$2)</f>
        <v>-50</v>
      </c>
    </row>
    <row r="206" spans="1:36" x14ac:dyDescent="0.2">
      <c r="A206" s="36">
        <v>43590</v>
      </c>
      <c r="B206" s="37" t="s">
        <v>398</v>
      </c>
      <c r="C206" s="37" t="s">
        <v>953</v>
      </c>
      <c r="D206" s="37" t="s">
        <v>960</v>
      </c>
      <c r="E206" s="37" t="s">
        <v>961</v>
      </c>
      <c r="F206" s="37" t="s">
        <v>962</v>
      </c>
      <c r="G206" s="37">
        <v>3</v>
      </c>
      <c r="H206" s="37">
        <v>0</v>
      </c>
      <c r="I206" s="37">
        <v>1.1000000000000001</v>
      </c>
      <c r="J206" s="37">
        <v>8.9700000000000006</v>
      </c>
      <c r="K206" s="37">
        <v>13.31</v>
      </c>
      <c r="L206" s="37">
        <v>-12.21</v>
      </c>
      <c r="M206" s="37">
        <v>23</v>
      </c>
      <c r="N206" s="37">
        <v>21</v>
      </c>
      <c r="O206" s="37">
        <v>2</v>
      </c>
      <c r="P206" s="37">
        <v>10</v>
      </c>
      <c r="Q206" s="37">
        <v>10</v>
      </c>
      <c r="R206" s="37">
        <v>100</v>
      </c>
      <c r="S206" s="37">
        <v>0</v>
      </c>
      <c r="T206" s="37">
        <v>0</v>
      </c>
      <c r="U206" s="37">
        <v>56.52</v>
      </c>
      <c r="V206" s="37">
        <v>26.09</v>
      </c>
      <c r="W206" s="37">
        <v>17.39</v>
      </c>
      <c r="X206" s="37">
        <v>23.81</v>
      </c>
      <c r="Y206" s="37">
        <v>19.05</v>
      </c>
      <c r="Z206" s="37">
        <v>57.14</v>
      </c>
      <c r="AA206" s="37">
        <v>60</v>
      </c>
      <c r="AB206" s="37">
        <v>20</v>
      </c>
      <c r="AC206" s="24">
        <f>(+R206*$R$8)+(S206*$S$8)-(T206*$T$8)+(U206*$U$8)+(V206*$V$8)-(W206*$W$8)-(X206*$X$8)-(Y206*$Y$8)+(Z206*$Z$8)</f>
        <v>45.195999999999998</v>
      </c>
      <c r="AD206" s="25">
        <f>(-R206*$R$8)+(S206*$S$8)+(T206*$T$8)-(U206*$U$8)-(V206*$V$8)+(W206*$W$8)+(X206*$X$8)+(Y206*$Y$8)-(Z206*$Z$8)</f>
        <v>-45.195999999999998</v>
      </c>
      <c r="AE206" s="40" t="str">
        <f>IF(G206&gt;H206,"Win","Loss")</f>
        <v>Win</v>
      </c>
      <c r="AF206" s="40" t="str">
        <f>IF(G206=H206,"Win","Loss")</f>
        <v>Loss</v>
      </c>
      <c r="AG206" s="40" t="str">
        <f>IF(G206&lt;H206,"Win","Loss")</f>
        <v>Loss</v>
      </c>
      <c r="AH206" s="40">
        <f>IF(AE206="Win",(I206*$B$2)-$B$2,-$B$2)</f>
        <v>5.0000000000000071</v>
      </c>
      <c r="AI206" s="40">
        <f>IF(AF206="Win",(J206*$B$2)-$B$2,-$B$2)</f>
        <v>-50</v>
      </c>
      <c r="AJ206" s="40">
        <f>IF(AG206="Win",(K206*$B$2)-$B$2,-$B$2)</f>
        <v>-50</v>
      </c>
    </row>
    <row r="207" spans="1:36" x14ac:dyDescent="0.2">
      <c r="A207" s="36">
        <v>43590</v>
      </c>
      <c r="B207" s="37" t="s">
        <v>398</v>
      </c>
      <c r="C207" s="37" t="s">
        <v>414</v>
      </c>
      <c r="D207" s="37" t="s">
        <v>710</v>
      </c>
      <c r="E207" s="37" t="s">
        <v>711</v>
      </c>
      <c r="F207" s="37" t="s">
        <v>712</v>
      </c>
      <c r="G207" s="37">
        <v>0</v>
      </c>
      <c r="H207" s="37">
        <v>0</v>
      </c>
      <c r="I207" s="37">
        <v>1.58</v>
      </c>
      <c r="J207" s="37">
        <v>4.62</v>
      </c>
      <c r="K207" s="37">
        <v>3.72</v>
      </c>
      <c r="L207" s="37">
        <v>-2.14</v>
      </c>
      <c r="M207" s="37">
        <v>26</v>
      </c>
      <c r="N207" s="37">
        <v>20</v>
      </c>
      <c r="O207" s="37">
        <v>1</v>
      </c>
      <c r="P207" s="37">
        <v>13</v>
      </c>
      <c r="Q207" s="37">
        <v>10</v>
      </c>
      <c r="R207" s="37">
        <v>100</v>
      </c>
      <c r="S207" s="37">
        <v>0</v>
      </c>
      <c r="T207" s="37">
        <v>0</v>
      </c>
      <c r="U207" s="37">
        <v>26.92</v>
      </c>
      <c r="V207" s="37">
        <v>23.08</v>
      </c>
      <c r="W207" s="37">
        <v>50</v>
      </c>
      <c r="X207" s="37">
        <v>20</v>
      </c>
      <c r="Y207" s="37">
        <v>10</v>
      </c>
      <c r="Z207" s="37">
        <v>70</v>
      </c>
      <c r="AA207" s="37">
        <v>38.46</v>
      </c>
      <c r="AB207" s="37">
        <v>30</v>
      </c>
      <c r="AC207" s="24">
        <f>(+R207*$R$8)+(S207*$S$8)-(T207*$T$8)+(U207*$U$8)+(V207*$V$8)-(W207*$W$8)-(X207*$X$8)-(Y207*$Y$8)+(Z207*$Z$8)</f>
        <v>36.692</v>
      </c>
      <c r="AD207" s="25">
        <f>(-R207*$R$8)+(S207*$S$8)+(T207*$T$8)-(U207*$U$8)-(V207*$V$8)+(W207*$W$8)+(X207*$X$8)+(Y207*$Y$8)-(Z207*$Z$8)</f>
        <v>-36.692</v>
      </c>
      <c r="AE207" s="40" t="str">
        <f>IF(G207&gt;H207,"Win","Loss")</f>
        <v>Loss</v>
      </c>
      <c r="AF207" s="40" t="str">
        <f>IF(G207=H207,"Win","Loss")</f>
        <v>Win</v>
      </c>
      <c r="AG207" s="40" t="str">
        <f>IF(G207&lt;H207,"Win","Loss")</f>
        <v>Loss</v>
      </c>
      <c r="AH207" s="40">
        <f>IF(AE207="Win",(I207*$B$2)-$B$2,-$B$2)</f>
        <v>-50</v>
      </c>
      <c r="AI207" s="40">
        <f>IF(AF207="Win",(J207*$B$2)-$B$2,-$B$2)</f>
        <v>181</v>
      </c>
      <c r="AJ207" s="40">
        <f>IF(AG207="Win",(K207*$B$2)-$B$2,-$B$2)</f>
        <v>-50</v>
      </c>
    </row>
    <row r="208" spans="1:36" x14ac:dyDescent="0.2">
      <c r="A208" s="36">
        <v>43590</v>
      </c>
      <c r="B208" s="37" t="s">
        <v>421</v>
      </c>
      <c r="C208" s="37" t="s">
        <v>291</v>
      </c>
      <c r="D208" s="37" t="s">
        <v>713</v>
      </c>
      <c r="E208" s="37" t="s">
        <v>714</v>
      </c>
      <c r="F208" s="37" t="s">
        <v>715</v>
      </c>
      <c r="G208" s="37">
        <v>1</v>
      </c>
      <c r="H208" s="37">
        <v>0</v>
      </c>
      <c r="I208" s="37">
        <v>1.53</v>
      </c>
      <c r="J208" s="37">
        <v>3.81</v>
      </c>
      <c r="K208" s="37">
        <v>5.58</v>
      </c>
      <c r="L208" s="37">
        <v>-4.05</v>
      </c>
      <c r="M208" s="37">
        <v>9</v>
      </c>
      <c r="N208" s="37">
        <v>9</v>
      </c>
      <c r="O208" s="37">
        <v>0</v>
      </c>
      <c r="P208" s="37">
        <v>4</v>
      </c>
      <c r="Q208" s="37">
        <v>4</v>
      </c>
      <c r="R208" s="37">
        <v>0</v>
      </c>
      <c r="S208" s="37">
        <v>0</v>
      </c>
      <c r="T208" s="37">
        <v>0</v>
      </c>
      <c r="U208" s="37">
        <v>44.44</v>
      </c>
      <c r="V208" s="37">
        <v>22.22</v>
      </c>
      <c r="W208" s="37">
        <v>33.33</v>
      </c>
      <c r="X208" s="37">
        <v>33.33</v>
      </c>
      <c r="Y208" s="37">
        <v>0</v>
      </c>
      <c r="Z208" s="37">
        <v>66.67</v>
      </c>
      <c r="AA208" s="37">
        <v>50</v>
      </c>
      <c r="AB208" s="37">
        <v>25</v>
      </c>
      <c r="AC208" s="24">
        <f>(+R208*$R$8)+(S208*$S$8)-(T208*$T$8)+(U208*$U$8)+(V208*$V$8)-(W208*$W$8)-(X208*$X$8)-(Y208*$Y$8)+(Z208*$Z$8)</f>
        <v>11.112</v>
      </c>
      <c r="AD208" s="25">
        <f>(-R208*$R$8)+(S208*$S$8)+(T208*$T$8)-(U208*$U$8)-(V208*$V$8)+(W208*$W$8)+(X208*$X$8)+(Y208*$Y$8)-(Z208*$Z$8)</f>
        <v>-11.112</v>
      </c>
      <c r="AE208" s="40" t="str">
        <f>IF(G208&gt;H208,"Win","Loss")</f>
        <v>Win</v>
      </c>
      <c r="AF208" s="40" t="str">
        <f>IF(G208=H208,"Win","Loss")</f>
        <v>Loss</v>
      </c>
      <c r="AG208" s="40" t="str">
        <f>IF(G208&lt;H208,"Win","Loss")</f>
        <v>Loss</v>
      </c>
      <c r="AH208" s="40">
        <f>IF(AE208="Win",(I208*$B$2)-$B$2,-$B$2)</f>
        <v>26.5</v>
      </c>
      <c r="AI208" s="40">
        <f>IF(AF208="Win",(J208*$B$2)-$B$2,-$B$2)</f>
        <v>-50</v>
      </c>
      <c r="AJ208" s="40">
        <f>IF(AG208="Win",(K208*$B$2)-$B$2,-$B$2)</f>
        <v>-50</v>
      </c>
    </row>
    <row r="209" spans="1:36" x14ac:dyDescent="0.2">
      <c r="A209" s="36">
        <v>43590</v>
      </c>
      <c r="B209" s="37" t="s">
        <v>421</v>
      </c>
      <c r="C209" s="37" t="s">
        <v>291</v>
      </c>
      <c r="D209" s="37" t="s">
        <v>716</v>
      </c>
      <c r="E209" s="37" t="s">
        <v>717</v>
      </c>
      <c r="F209" s="37" t="s">
        <v>718</v>
      </c>
      <c r="G209" s="37">
        <v>1</v>
      </c>
      <c r="H209" s="37">
        <v>1</v>
      </c>
      <c r="I209" s="37">
        <v>1.42</v>
      </c>
      <c r="J209" s="37">
        <v>3.98</v>
      </c>
      <c r="K209" s="37">
        <v>7.25</v>
      </c>
      <c r="L209" s="37">
        <v>-5.83</v>
      </c>
      <c r="M209" s="37">
        <v>9</v>
      </c>
      <c r="N209" s="37">
        <v>11</v>
      </c>
      <c r="O209" s="37">
        <v>0</v>
      </c>
      <c r="P209" s="37">
        <v>4</v>
      </c>
      <c r="Q209" s="37">
        <v>6</v>
      </c>
      <c r="R209" s="37">
        <v>0</v>
      </c>
      <c r="S209" s="37">
        <v>0</v>
      </c>
      <c r="T209" s="37">
        <v>0</v>
      </c>
      <c r="U209" s="37">
        <v>44.44</v>
      </c>
      <c r="V209" s="37">
        <v>44.44</v>
      </c>
      <c r="W209" s="37">
        <v>11.11</v>
      </c>
      <c r="X209" s="37">
        <v>18.18</v>
      </c>
      <c r="Y209" s="37">
        <v>18.18</v>
      </c>
      <c r="Z209" s="37">
        <v>63.64</v>
      </c>
      <c r="AA209" s="37">
        <v>75</v>
      </c>
      <c r="AB209" s="37">
        <v>16.670000000000002</v>
      </c>
      <c r="AC209" s="24">
        <f>(+R209*$R$8)+(S209*$S$8)-(T209*$T$8)+(U209*$U$8)+(V209*$V$8)-(W209*$W$8)-(X209*$X$8)-(Y209*$Y$8)+(Z209*$Z$8)</f>
        <v>18.384</v>
      </c>
      <c r="AD209" s="25">
        <f>(-R209*$R$8)+(S209*$S$8)+(T209*$T$8)-(U209*$U$8)-(V209*$V$8)+(W209*$W$8)+(X209*$X$8)+(Y209*$Y$8)-(Z209*$Z$8)</f>
        <v>-18.384</v>
      </c>
      <c r="AE209" s="40" t="str">
        <f>IF(G209&gt;H209,"Win","Loss")</f>
        <v>Loss</v>
      </c>
      <c r="AF209" s="40" t="str">
        <f>IF(G209=H209,"Win","Loss")</f>
        <v>Win</v>
      </c>
      <c r="AG209" s="40" t="str">
        <f>IF(G209&lt;H209,"Win","Loss")</f>
        <v>Loss</v>
      </c>
      <c r="AH209" s="40">
        <f>IF(AE209="Win",(I209*$B$2)-$B$2,-$B$2)</f>
        <v>-50</v>
      </c>
      <c r="AI209" s="40">
        <f>IF(AF209="Win",(J209*$B$2)-$B$2,-$B$2)</f>
        <v>149</v>
      </c>
      <c r="AJ209" s="40">
        <f>IF(AG209="Win",(K209*$B$2)-$B$2,-$B$2)</f>
        <v>-50</v>
      </c>
    </row>
    <row r="210" spans="1:36" x14ac:dyDescent="0.2">
      <c r="A210" s="36">
        <v>43590</v>
      </c>
      <c r="B210" s="37" t="s">
        <v>719</v>
      </c>
      <c r="C210" s="37" t="s">
        <v>291</v>
      </c>
      <c r="D210" s="37" t="s">
        <v>720</v>
      </c>
      <c r="E210" s="37" t="s">
        <v>721</v>
      </c>
      <c r="F210" s="37" t="s">
        <v>722</v>
      </c>
      <c r="G210" s="37">
        <v>0</v>
      </c>
      <c r="H210" s="37">
        <v>0</v>
      </c>
      <c r="I210" s="37">
        <v>2.99</v>
      </c>
      <c r="J210" s="37">
        <v>3</v>
      </c>
      <c r="K210" s="37">
        <v>2.31</v>
      </c>
      <c r="L210" s="37">
        <v>0.68</v>
      </c>
      <c r="M210" s="37">
        <v>26</v>
      </c>
      <c r="N210" s="37">
        <v>25</v>
      </c>
      <c r="O210" s="37">
        <v>1</v>
      </c>
      <c r="P210" s="37">
        <v>12</v>
      </c>
      <c r="Q210" s="37">
        <v>13</v>
      </c>
      <c r="R210" s="37">
        <v>0</v>
      </c>
      <c r="S210" s="37">
        <v>0</v>
      </c>
      <c r="T210" s="37">
        <v>100</v>
      </c>
      <c r="U210" s="37">
        <v>23.08</v>
      </c>
      <c r="V210" s="37">
        <v>26.92</v>
      </c>
      <c r="W210" s="37">
        <v>50</v>
      </c>
      <c r="X210" s="37">
        <v>52</v>
      </c>
      <c r="Y210" s="37">
        <v>24</v>
      </c>
      <c r="Z210" s="37">
        <v>24</v>
      </c>
      <c r="AA210" s="37">
        <v>25</v>
      </c>
      <c r="AB210" s="37">
        <v>30.77</v>
      </c>
      <c r="AC210" s="24">
        <f>(+R210*$R$8)+(S210*$S$8)-(T210*$T$8)+(U210*$U$8)+(V210*$V$8)-(W210*$W$8)-(X210*$X$8)-(Y210*$Y$8)+(Z210*$Z$8)</f>
        <v>-40.691999999999993</v>
      </c>
      <c r="AD210" s="25">
        <f>(-R210*$R$8)+(S210*$S$8)+(T210*$T$8)-(U210*$U$8)-(V210*$V$8)+(W210*$W$8)+(X210*$X$8)+(Y210*$Y$8)-(Z210*$Z$8)</f>
        <v>40.691999999999993</v>
      </c>
      <c r="AE210" s="40" t="str">
        <f>IF(G210&gt;H210,"Win","Loss")</f>
        <v>Loss</v>
      </c>
      <c r="AF210" s="40" t="str">
        <f>IF(G210=H210,"Win","Loss")</f>
        <v>Win</v>
      </c>
      <c r="AG210" s="40" t="str">
        <f>IF(G210&lt;H210,"Win","Loss")</f>
        <v>Loss</v>
      </c>
      <c r="AH210" s="40">
        <f>IF(AE210="Win",(I210*$B$2)-$B$2,-$B$2)</f>
        <v>-50</v>
      </c>
      <c r="AI210" s="40">
        <f>IF(AF210="Win",(J210*$B$2)-$B$2,-$B$2)</f>
        <v>100</v>
      </c>
      <c r="AJ210" s="40">
        <f>IF(AG210="Win",(K210*$B$2)-$B$2,-$B$2)</f>
        <v>-50</v>
      </c>
    </row>
    <row r="211" spans="1:36" x14ac:dyDescent="0.2">
      <c r="A211" s="36">
        <v>43590</v>
      </c>
      <c r="B211" s="37" t="s">
        <v>719</v>
      </c>
      <c r="C211" s="37" t="s">
        <v>291</v>
      </c>
      <c r="D211" s="37" t="s">
        <v>723</v>
      </c>
      <c r="E211" s="37" t="s">
        <v>724</v>
      </c>
      <c r="F211" s="37" t="s">
        <v>725</v>
      </c>
      <c r="G211" s="37">
        <v>0</v>
      </c>
      <c r="H211" s="37">
        <v>2</v>
      </c>
      <c r="I211" s="37">
        <v>2.2999999999999998</v>
      </c>
      <c r="J211" s="37">
        <v>2.99</v>
      </c>
      <c r="K211" s="37">
        <v>3.04</v>
      </c>
      <c r="L211" s="37">
        <v>-0.74</v>
      </c>
      <c r="M211" s="37">
        <v>25</v>
      </c>
      <c r="N211" s="37">
        <v>25</v>
      </c>
      <c r="O211" s="37">
        <v>1</v>
      </c>
      <c r="P211" s="37">
        <v>13</v>
      </c>
      <c r="Q211" s="37">
        <v>12</v>
      </c>
      <c r="R211" s="37">
        <v>0</v>
      </c>
      <c r="S211" s="37">
        <v>0</v>
      </c>
      <c r="T211" s="37">
        <v>100</v>
      </c>
      <c r="U211" s="37">
        <v>36</v>
      </c>
      <c r="V211" s="37">
        <v>28</v>
      </c>
      <c r="W211" s="37">
        <v>36</v>
      </c>
      <c r="X211" s="37">
        <v>40</v>
      </c>
      <c r="Y211" s="37">
        <v>36</v>
      </c>
      <c r="Z211" s="37">
        <v>24</v>
      </c>
      <c r="AA211" s="37">
        <v>38.46</v>
      </c>
      <c r="AB211" s="37">
        <v>25</v>
      </c>
      <c r="AC211" s="24">
        <f>(+R211*$R$8)+(S211*$S$8)-(T211*$T$8)+(U211*$U$8)+(V211*$V$8)-(W211*$W$8)-(X211*$X$8)-(Y211*$Y$8)+(Z211*$Z$8)</f>
        <v>-34</v>
      </c>
      <c r="AD211" s="25">
        <f>(-R211*$R$8)+(S211*$S$8)+(T211*$T$8)-(U211*$U$8)-(V211*$V$8)+(W211*$W$8)+(X211*$X$8)+(Y211*$Y$8)-(Z211*$Z$8)</f>
        <v>34</v>
      </c>
      <c r="AE211" s="40" t="str">
        <f>IF(G211&gt;H211,"Win","Loss")</f>
        <v>Loss</v>
      </c>
      <c r="AF211" s="40" t="str">
        <f>IF(G211=H211,"Win","Loss")</f>
        <v>Loss</v>
      </c>
      <c r="AG211" s="40" t="str">
        <f>IF(G211&lt;H211,"Win","Loss")</f>
        <v>Win</v>
      </c>
      <c r="AH211" s="40">
        <f>IF(AE211="Win",(I211*$B$2)-$B$2,-$B$2)</f>
        <v>-50</v>
      </c>
      <c r="AI211" s="40">
        <f>IF(AF211="Win",(J211*$B$2)-$B$2,-$B$2)</f>
        <v>-50</v>
      </c>
      <c r="AJ211" s="40">
        <f>IF(AG211="Win",(K211*$B$2)-$B$2,-$B$2)</f>
        <v>102</v>
      </c>
    </row>
    <row r="212" spans="1:36" x14ac:dyDescent="0.2">
      <c r="A212" s="36">
        <v>43590</v>
      </c>
      <c r="B212" s="37" t="s">
        <v>726</v>
      </c>
      <c r="C212" s="37" t="s">
        <v>727</v>
      </c>
      <c r="D212" s="37" t="s">
        <v>728</v>
      </c>
      <c r="E212" s="37" t="s">
        <v>729</v>
      </c>
      <c r="F212" s="37" t="s">
        <v>730</v>
      </c>
      <c r="G212" s="37">
        <v>1</v>
      </c>
      <c r="H212" s="37">
        <v>5</v>
      </c>
      <c r="I212" s="37">
        <v>3.7</v>
      </c>
      <c r="J212" s="37">
        <v>3.78</v>
      </c>
      <c r="K212" s="37">
        <v>1.79</v>
      </c>
      <c r="L212" s="37">
        <v>1.91</v>
      </c>
      <c r="M212" s="37">
        <v>27</v>
      </c>
      <c r="N212" s="37">
        <v>8</v>
      </c>
      <c r="O212" s="37">
        <v>0</v>
      </c>
      <c r="P212" s="37">
        <v>14</v>
      </c>
      <c r="Q212" s="37">
        <v>5</v>
      </c>
      <c r="R212" s="37">
        <v>0</v>
      </c>
      <c r="S212" s="37">
        <v>0</v>
      </c>
      <c r="T212" s="37">
        <v>0</v>
      </c>
      <c r="U212" s="37">
        <v>51.85</v>
      </c>
      <c r="V212" s="37">
        <v>18.52</v>
      </c>
      <c r="W212" s="37">
        <v>29.63</v>
      </c>
      <c r="X212" s="37">
        <v>62.5</v>
      </c>
      <c r="Y212" s="37">
        <v>0</v>
      </c>
      <c r="Z212" s="37">
        <v>37.5</v>
      </c>
      <c r="AA212" s="37">
        <v>50</v>
      </c>
      <c r="AB212" s="37">
        <v>60</v>
      </c>
      <c r="AC212" s="24">
        <f>(+R212*$R$8)+(S212*$S$8)-(T212*$T$8)+(U212*$U$8)+(V212*$V$8)-(W212*$W$8)-(X212*$X$8)-(Y212*$Y$8)+(Z212*$Z$8)</f>
        <v>1.2960000000000012</v>
      </c>
      <c r="AD212" s="25">
        <f>(-R212*$R$8)+(S212*$S$8)+(T212*$T$8)-(U212*$U$8)-(V212*$V$8)+(W212*$W$8)+(X212*$X$8)+(Y212*$Y$8)-(Z212*$Z$8)</f>
        <v>-1.2960000000000012</v>
      </c>
      <c r="AE212" s="40" t="str">
        <f>IF(G212&gt;H212,"Win","Loss")</f>
        <v>Loss</v>
      </c>
      <c r="AF212" s="40" t="str">
        <f>IF(G212=H212,"Win","Loss")</f>
        <v>Loss</v>
      </c>
      <c r="AG212" s="40" t="str">
        <f>IF(G212&lt;H212,"Win","Loss")</f>
        <v>Win</v>
      </c>
      <c r="AH212" s="40">
        <f>IF(AE212="Win",(I212*$B$2)-$B$2,-$B$2)</f>
        <v>-50</v>
      </c>
      <c r="AI212" s="40">
        <f>IF(AF212="Win",(J212*$B$2)-$B$2,-$B$2)</f>
        <v>-50</v>
      </c>
      <c r="AJ212" s="40">
        <f>IF(AG212="Win",(K212*$B$2)-$B$2,-$B$2)</f>
        <v>39.5</v>
      </c>
    </row>
    <row r="213" spans="1:36" x14ac:dyDescent="0.2">
      <c r="A213" s="36">
        <v>43590</v>
      </c>
      <c r="B213" s="37" t="s">
        <v>726</v>
      </c>
      <c r="C213" s="37" t="s">
        <v>731</v>
      </c>
      <c r="D213" s="37" t="s">
        <v>732</v>
      </c>
      <c r="E213" s="37" t="s">
        <v>733</v>
      </c>
      <c r="F213" s="37" t="s">
        <v>734</v>
      </c>
      <c r="G213" s="37">
        <v>1</v>
      </c>
      <c r="H213" s="37">
        <v>0</v>
      </c>
      <c r="I213" s="37">
        <v>2.39</v>
      </c>
      <c r="J213" s="37">
        <v>4.09</v>
      </c>
      <c r="K213" s="37">
        <v>2.2999999999999998</v>
      </c>
      <c r="L213" s="37">
        <v>0.09</v>
      </c>
      <c r="M213" s="37">
        <v>29</v>
      </c>
      <c r="N213" s="37">
        <v>56</v>
      </c>
      <c r="O213" s="37">
        <v>2</v>
      </c>
      <c r="P213" s="37">
        <v>15</v>
      </c>
      <c r="Q213" s="37">
        <v>27</v>
      </c>
      <c r="R213" s="37">
        <v>0</v>
      </c>
      <c r="S213" s="37">
        <v>50</v>
      </c>
      <c r="T213" s="37">
        <v>50</v>
      </c>
      <c r="U213" s="37">
        <v>34.479999999999997</v>
      </c>
      <c r="V213" s="37">
        <v>27.59</v>
      </c>
      <c r="W213" s="37">
        <v>37.93</v>
      </c>
      <c r="X213" s="37">
        <v>41.07</v>
      </c>
      <c r="Y213" s="37">
        <v>10.71</v>
      </c>
      <c r="Z213" s="37">
        <v>48.21</v>
      </c>
      <c r="AA213" s="37">
        <v>26.67</v>
      </c>
      <c r="AB213" s="37">
        <v>29.63</v>
      </c>
      <c r="AC213" s="24">
        <f>(+R213*$R$8)+(S213*$S$8)-(T213*$T$8)+(U213*$U$8)+(V213*$V$8)-(W213*$W$8)-(X213*$X$8)-(Y213*$Y$8)+(Z213*$Z$8)</f>
        <v>-7.5739999999999998</v>
      </c>
      <c r="AD213" s="25">
        <f>(-R213*$R$8)+(S213*$S$8)+(T213*$T$8)-(U213*$U$8)-(V213*$V$8)+(W213*$W$8)+(X213*$X$8)+(Y213*$Y$8)-(Z213*$Z$8)</f>
        <v>17.573999999999998</v>
      </c>
      <c r="AE213" s="40" t="str">
        <f>IF(G213&gt;H213,"Win","Loss")</f>
        <v>Win</v>
      </c>
      <c r="AF213" s="40" t="str">
        <f>IF(G213=H213,"Win","Loss")</f>
        <v>Loss</v>
      </c>
      <c r="AG213" s="40" t="str">
        <f>IF(G213&lt;H213,"Win","Loss")</f>
        <v>Loss</v>
      </c>
      <c r="AH213" s="40">
        <f>IF(AE213="Win",(I213*$B$2)-$B$2,-$B$2)</f>
        <v>69.5</v>
      </c>
      <c r="AI213" s="40">
        <f>IF(AF213="Win",(J213*$B$2)-$B$2,-$B$2)</f>
        <v>-50</v>
      </c>
      <c r="AJ213" s="40">
        <f>IF(AG213="Win",(K213*$B$2)-$B$2,-$B$2)</f>
        <v>-50</v>
      </c>
    </row>
    <row r="214" spans="1:36" x14ac:dyDescent="0.2">
      <c r="A214" s="36">
        <v>43590</v>
      </c>
      <c r="B214" s="37" t="s">
        <v>726</v>
      </c>
      <c r="C214" s="37" t="s">
        <v>731</v>
      </c>
      <c r="D214" s="37" t="s">
        <v>735</v>
      </c>
      <c r="E214" s="37" t="s">
        <v>736</v>
      </c>
      <c r="F214" s="37" t="s">
        <v>737</v>
      </c>
      <c r="G214" s="37">
        <v>2</v>
      </c>
      <c r="H214" s="37">
        <v>0</v>
      </c>
      <c r="I214" s="37">
        <v>1.24</v>
      </c>
      <c r="J214" s="37">
        <v>6.53</v>
      </c>
      <c r="K214" s="37">
        <v>7.65</v>
      </c>
      <c r="L214" s="37">
        <v>-6.41</v>
      </c>
      <c r="M214" s="37">
        <v>4</v>
      </c>
      <c r="N214" s="37">
        <v>3</v>
      </c>
      <c r="O214" s="37">
        <v>0</v>
      </c>
      <c r="P214" s="37">
        <v>2</v>
      </c>
      <c r="Q214" s="37">
        <v>1</v>
      </c>
      <c r="R214" s="37">
        <v>0</v>
      </c>
      <c r="S214" s="37">
        <v>0</v>
      </c>
      <c r="T214" s="37">
        <v>0</v>
      </c>
      <c r="U214" s="37">
        <v>0</v>
      </c>
      <c r="V214" s="37">
        <v>0</v>
      </c>
      <c r="W214" s="37">
        <v>100</v>
      </c>
      <c r="X214" s="37">
        <v>66.67</v>
      </c>
      <c r="Y214" s="37">
        <v>0</v>
      </c>
      <c r="Z214" s="37">
        <v>33.33</v>
      </c>
      <c r="AA214" s="37">
        <v>0</v>
      </c>
      <c r="AB214" s="37">
        <v>0</v>
      </c>
      <c r="AC214" s="24">
        <f>(+R214*$R$8)+(S214*$S$8)-(T214*$T$8)+(U214*$U$8)+(V214*$V$8)-(W214*$W$8)-(X214*$X$8)-(Y214*$Y$8)+(Z214*$Z$8)</f>
        <v>-26.668000000000003</v>
      </c>
      <c r="AD214" s="25">
        <f>(-R214*$R$8)+(S214*$S$8)+(T214*$T$8)-(U214*$U$8)-(V214*$V$8)+(W214*$W$8)+(X214*$X$8)+(Y214*$Y$8)-(Z214*$Z$8)</f>
        <v>26.668000000000003</v>
      </c>
      <c r="AE214" s="40" t="str">
        <f>IF(G214&gt;H214,"Win","Loss")</f>
        <v>Win</v>
      </c>
      <c r="AF214" s="40" t="str">
        <f>IF(G214=H214,"Win","Loss")</f>
        <v>Loss</v>
      </c>
      <c r="AG214" s="40" t="str">
        <f>IF(G214&lt;H214,"Win","Loss")</f>
        <v>Loss</v>
      </c>
      <c r="AH214" s="40">
        <f>IF(AE214="Win",(I214*$B$2)-$B$2,-$B$2)</f>
        <v>12</v>
      </c>
      <c r="AI214" s="40">
        <f>IF(AF214="Win",(J214*$B$2)-$B$2,-$B$2)</f>
        <v>-50</v>
      </c>
      <c r="AJ214" s="40">
        <f>IF(AG214="Win",(K214*$B$2)-$B$2,-$B$2)</f>
        <v>-50</v>
      </c>
    </row>
    <row r="215" spans="1:36" x14ac:dyDescent="0.2">
      <c r="A215" s="36">
        <v>43590</v>
      </c>
      <c r="B215" s="37" t="s">
        <v>726</v>
      </c>
      <c r="C215" s="37" t="s">
        <v>738</v>
      </c>
      <c r="D215" s="37" t="s">
        <v>739</v>
      </c>
      <c r="E215" s="37" t="s">
        <v>740</v>
      </c>
      <c r="F215" s="37" t="s">
        <v>741</v>
      </c>
      <c r="G215" s="37">
        <v>4</v>
      </c>
      <c r="H215" s="37">
        <v>3</v>
      </c>
      <c r="I215" s="37">
        <v>2.54</v>
      </c>
      <c r="J215" s="37">
        <v>4.0199999999999996</v>
      </c>
      <c r="K215" s="37">
        <v>2.17</v>
      </c>
      <c r="L215" s="37">
        <v>0.37</v>
      </c>
      <c r="M215" s="37">
        <v>22</v>
      </c>
      <c r="N215" s="37">
        <v>24</v>
      </c>
      <c r="O215" s="37">
        <v>2</v>
      </c>
      <c r="P215" s="37">
        <v>11</v>
      </c>
      <c r="Q215" s="37">
        <v>10</v>
      </c>
      <c r="R215" s="37">
        <v>0</v>
      </c>
      <c r="S215" s="37">
        <v>50</v>
      </c>
      <c r="T215" s="37">
        <v>50</v>
      </c>
      <c r="U215" s="37">
        <v>40.909999999999997</v>
      </c>
      <c r="V215" s="37">
        <v>18.18</v>
      </c>
      <c r="W215" s="37">
        <v>40.909999999999997</v>
      </c>
      <c r="X215" s="37">
        <v>50</v>
      </c>
      <c r="Y215" s="37">
        <v>20.83</v>
      </c>
      <c r="Z215" s="37">
        <v>29.17</v>
      </c>
      <c r="AA215" s="37">
        <v>36.36</v>
      </c>
      <c r="AB215" s="37">
        <v>40</v>
      </c>
      <c r="AC215" s="24">
        <f>(+R215*$R$8)+(S215*$S$8)-(T215*$T$8)+(U215*$U$8)+(V215*$V$8)-(W215*$W$8)-(X215*$X$8)-(Y215*$Y$8)+(Z215*$Z$8)</f>
        <v>-14.431000000000001</v>
      </c>
      <c r="AD215" s="25">
        <f>(-R215*$R$8)+(S215*$S$8)+(T215*$T$8)-(U215*$U$8)-(V215*$V$8)+(W215*$W$8)+(X215*$X$8)+(Y215*$Y$8)-(Z215*$Z$8)</f>
        <v>24.431000000000001</v>
      </c>
      <c r="AE215" s="40" t="str">
        <f>IF(G215&gt;H215,"Win","Loss")</f>
        <v>Win</v>
      </c>
      <c r="AF215" s="40" t="str">
        <f>IF(G215=H215,"Win","Loss")</f>
        <v>Loss</v>
      </c>
      <c r="AG215" s="40" t="str">
        <f>IF(G215&lt;H215,"Win","Loss")</f>
        <v>Loss</v>
      </c>
      <c r="AH215" s="40">
        <f>IF(AE215="Win",(I215*$B$2)-$B$2,-$B$2)</f>
        <v>77</v>
      </c>
      <c r="AI215" s="40">
        <f>IF(AF215="Win",(J215*$B$2)-$B$2,-$B$2)</f>
        <v>-50</v>
      </c>
      <c r="AJ215" s="40">
        <f>IF(AG215="Win",(K215*$B$2)-$B$2,-$B$2)</f>
        <v>-50</v>
      </c>
    </row>
    <row r="216" spans="1:36" x14ac:dyDescent="0.2">
      <c r="A216" s="36">
        <v>43590</v>
      </c>
      <c r="B216" s="37" t="s">
        <v>425</v>
      </c>
      <c r="C216" s="37" t="s">
        <v>742</v>
      </c>
      <c r="D216" s="37" t="s">
        <v>743</v>
      </c>
      <c r="E216" s="37" t="s">
        <v>744</v>
      </c>
      <c r="F216" s="37" t="s">
        <v>745</v>
      </c>
      <c r="G216" s="37">
        <v>3</v>
      </c>
      <c r="H216" s="37">
        <v>0</v>
      </c>
      <c r="I216" s="37">
        <v>1.57</v>
      </c>
      <c r="J216" s="37">
        <v>4.0999999999999996</v>
      </c>
      <c r="K216" s="37">
        <v>4.6100000000000003</v>
      </c>
      <c r="L216" s="37">
        <v>-3.04</v>
      </c>
      <c r="M216" s="37">
        <v>24</v>
      </c>
      <c r="N216" s="37">
        <v>21</v>
      </c>
      <c r="O216" s="37">
        <v>1</v>
      </c>
      <c r="P216" s="37">
        <v>13</v>
      </c>
      <c r="Q216" s="37">
        <v>11</v>
      </c>
      <c r="R216" s="37">
        <v>0</v>
      </c>
      <c r="S216" s="37">
        <v>0</v>
      </c>
      <c r="T216" s="37">
        <v>100</v>
      </c>
      <c r="U216" s="37">
        <v>54.17</v>
      </c>
      <c r="V216" s="37">
        <v>25</v>
      </c>
      <c r="W216" s="37">
        <v>20.83</v>
      </c>
      <c r="X216" s="37">
        <v>28.57</v>
      </c>
      <c r="Y216" s="37">
        <v>4.76</v>
      </c>
      <c r="Z216" s="37">
        <v>66.67</v>
      </c>
      <c r="AA216" s="37">
        <v>61.54</v>
      </c>
      <c r="AB216" s="37">
        <v>9.09</v>
      </c>
      <c r="AC216" s="24">
        <f>(+R216*$R$8)+(S216*$S$8)-(T216*$T$8)+(U216*$U$8)+(V216*$V$8)-(W216*$W$8)-(X216*$X$8)-(Y216*$Y$8)+(Z216*$Z$8)</f>
        <v>-13.687999999999997</v>
      </c>
      <c r="AD216" s="25">
        <f>(-R216*$R$8)+(S216*$S$8)+(T216*$T$8)-(U216*$U$8)-(V216*$V$8)+(W216*$W$8)+(X216*$X$8)+(Y216*$Y$8)-(Z216*$Z$8)</f>
        <v>13.687999999999997</v>
      </c>
      <c r="AE216" s="40" t="str">
        <f>IF(G216&gt;H216,"Win","Loss")</f>
        <v>Win</v>
      </c>
      <c r="AF216" s="40" t="str">
        <f>IF(G216=H216,"Win","Loss")</f>
        <v>Loss</v>
      </c>
      <c r="AG216" s="40" t="str">
        <f>IF(G216&lt;H216,"Win","Loss")</f>
        <v>Loss</v>
      </c>
      <c r="AH216" s="40">
        <f>IF(AE216="Win",(I216*$B$2)-$B$2,-$B$2)</f>
        <v>28.5</v>
      </c>
      <c r="AI216" s="40">
        <f>IF(AF216="Win",(J216*$B$2)-$B$2,-$B$2)</f>
        <v>-50</v>
      </c>
      <c r="AJ216" s="40">
        <f>IF(AG216="Win",(K216*$B$2)-$B$2,-$B$2)</f>
        <v>-50</v>
      </c>
    </row>
    <row r="217" spans="1:36" x14ac:dyDescent="0.2">
      <c r="A217" s="36">
        <v>43590</v>
      </c>
      <c r="B217" s="37" t="s">
        <v>425</v>
      </c>
      <c r="C217" s="37" t="s">
        <v>746</v>
      </c>
      <c r="D217" s="37" t="s">
        <v>747</v>
      </c>
      <c r="E217" s="37" t="s">
        <v>748</v>
      </c>
      <c r="F217" s="37" t="s">
        <v>749</v>
      </c>
      <c r="G217" s="37">
        <v>2</v>
      </c>
      <c r="H217" s="37">
        <v>1</v>
      </c>
      <c r="I217" s="37">
        <v>1.32</v>
      </c>
      <c r="J217" s="37">
        <v>5.13</v>
      </c>
      <c r="K217" s="37">
        <v>6.63</v>
      </c>
      <c r="L217" s="37">
        <v>-5.31</v>
      </c>
      <c r="M217" s="37">
        <v>21</v>
      </c>
      <c r="N217" s="37">
        <v>22</v>
      </c>
      <c r="O217" s="37">
        <v>2</v>
      </c>
      <c r="P217" s="37">
        <v>11</v>
      </c>
      <c r="Q217" s="37">
        <v>11</v>
      </c>
      <c r="R217" s="37">
        <v>100</v>
      </c>
      <c r="S217" s="37">
        <v>0</v>
      </c>
      <c r="T217" s="37">
        <v>0</v>
      </c>
      <c r="U217" s="37">
        <v>76.19</v>
      </c>
      <c r="V217" s="37">
        <v>14.29</v>
      </c>
      <c r="W217" s="37">
        <v>9.52</v>
      </c>
      <c r="X217" s="37">
        <v>59.09</v>
      </c>
      <c r="Y217" s="37">
        <v>4.55</v>
      </c>
      <c r="Z217" s="37">
        <v>36.36</v>
      </c>
      <c r="AA217" s="37">
        <v>81.819999999999993</v>
      </c>
      <c r="AB217" s="37">
        <v>54.55</v>
      </c>
      <c r="AC217" s="24">
        <f>(+R217*$R$8)+(S217*$S$8)-(T217*$T$8)+(U217*$U$8)+(V217*$V$8)-(W217*$W$8)-(X217*$X$8)-(Y217*$Y$8)+(Z217*$Z$8)</f>
        <v>39.762000000000008</v>
      </c>
      <c r="AD217" s="25">
        <f>(-R217*$R$8)+(S217*$S$8)+(T217*$T$8)-(U217*$U$8)-(V217*$V$8)+(W217*$W$8)+(X217*$X$8)+(Y217*$Y$8)-(Z217*$Z$8)</f>
        <v>-39.762000000000008</v>
      </c>
      <c r="AE217" s="40" t="str">
        <f>IF(G217&gt;H217,"Win","Loss")</f>
        <v>Win</v>
      </c>
      <c r="AF217" s="40" t="str">
        <f>IF(G217=H217,"Win","Loss")</f>
        <v>Loss</v>
      </c>
      <c r="AG217" s="40" t="str">
        <f>IF(G217&lt;H217,"Win","Loss")</f>
        <v>Loss</v>
      </c>
      <c r="AH217" s="40">
        <f>IF(AE217="Win",(I217*$B$2)-$B$2,-$B$2)</f>
        <v>16</v>
      </c>
      <c r="AI217" s="40">
        <f>IF(AF217="Win",(J217*$B$2)-$B$2,-$B$2)</f>
        <v>-50</v>
      </c>
      <c r="AJ217" s="40">
        <f>IF(AG217="Win",(K217*$B$2)-$B$2,-$B$2)</f>
        <v>-50</v>
      </c>
    </row>
    <row r="218" spans="1:36" x14ac:dyDescent="0.2">
      <c r="A218" s="36">
        <v>43590</v>
      </c>
      <c r="B218" s="37" t="s">
        <v>347</v>
      </c>
      <c r="C218" s="37" t="s">
        <v>348</v>
      </c>
      <c r="D218" s="37" t="s">
        <v>750</v>
      </c>
      <c r="E218" s="37" t="s">
        <v>751</v>
      </c>
      <c r="F218" s="37" t="s">
        <v>752</v>
      </c>
      <c r="G218" s="37">
        <v>1</v>
      </c>
      <c r="H218" s="37">
        <v>0</v>
      </c>
      <c r="I218" s="37">
        <v>6.2</v>
      </c>
      <c r="J218" s="37">
        <v>3.86</v>
      </c>
      <c r="K218" s="37">
        <v>1.47</v>
      </c>
      <c r="L218" s="37">
        <v>4.7300000000000004</v>
      </c>
      <c r="M218" s="37">
        <v>20</v>
      </c>
      <c r="N218" s="37">
        <v>23</v>
      </c>
      <c r="O218" s="37">
        <v>2</v>
      </c>
      <c r="P218" s="37">
        <v>10</v>
      </c>
      <c r="Q218" s="37">
        <v>11</v>
      </c>
      <c r="R218" s="37">
        <v>0</v>
      </c>
      <c r="S218" s="37">
        <v>0</v>
      </c>
      <c r="T218" s="37">
        <v>100</v>
      </c>
      <c r="U218" s="37">
        <v>25</v>
      </c>
      <c r="V218" s="37">
        <v>35</v>
      </c>
      <c r="W218" s="37">
        <v>40</v>
      </c>
      <c r="X218" s="37">
        <v>78.260000000000005</v>
      </c>
      <c r="Y218" s="37">
        <v>13.04</v>
      </c>
      <c r="Z218" s="37">
        <v>8.6999999999999993</v>
      </c>
      <c r="AA218" s="37">
        <v>20</v>
      </c>
      <c r="AB218" s="37">
        <v>63.64</v>
      </c>
      <c r="AC218" s="24">
        <f>(+R218*$R$8)+(S218*$S$8)-(T218*$T$8)+(U218*$U$8)+(V218*$V$8)-(W218*$W$8)-(X218*$X$8)-(Y218*$Y$8)+(Z218*$Z$8)</f>
        <v>-44.716000000000001</v>
      </c>
      <c r="AD218" s="25">
        <f>(-R218*$R$8)+(S218*$S$8)+(T218*$T$8)-(U218*$U$8)-(V218*$V$8)+(W218*$W$8)+(X218*$X$8)+(Y218*$Y$8)-(Z218*$Z$8)</f>
        <v>44.716000000000001</v>
      </c>
      <c r="AE218" s="40" t="str">
        <f>IF(G218&gt;H218,"Win","Loss")</f>
        <v>Win</v>
      </c>
      <c r="AF218" s="40" t="str">
        <f>IF(G218=H218,"Win","Loss")</f>
        <v>Loss</v>
      </c>
      <c r="AG218" s="40" t="str">
        <f>IF(G218&lt;H218,"Win","Loss")</f>
        <v>Loss</v>
      </c>
      <c r="AH218" s="40">
        <f>IF(AE218="Win",(I218*$B$2)-$B$2,-$B$2)</f>
        <v>260</v>
      </c>
      <c r="AI218" s="40">
        <f>IF(AF218="Win",(J218*$B$2)-$B$2,-$B$2)</f>
        <v>-50</v>
      </c>
      <c r="AJ218" s="40">
        <f>IF(AG218="Win",(K218*$B$2)-$B$2,-$B$2)</f>
        <v>-50</v>
      </c>
    </row>
    <row r="219" spans="1:36" x14ac:dyDescent="0.2">
      <c r="A219" s="36">
        <v>43590</v>
      </c>
      <c r="B219" s="37" t="s">
        <v>347</v>
      </c>
      <c r="C219" s="37" t="s">
        <v>348</v>
      </c>
      <c r="D219" s="37" t="s">
        <v>753</v>
      </c>
      <c r="E219" s="37" t="s">
        <v>754</v>
      </c>
      <c r="F219" s="37" t="s">
        <v>755</v>
      </c>
      <c r="G219" s="37">
        <v>3</v>
      </c>
      <c r="H219" s="37">
        <v>0</v>
      </c>
      <c r="I219" s="37">
        <v>1.46</v>
      </c>
      <c r="J219" s="37">
        <v>4.0999999999999996</v>
      </c>
      <c r="K219" s="37">
        <v>5.81</v>
      </c>
      <c r="L219" s="37">
        <v>-4.3499999999999996</v>
      </c>
      <c r="M219" s="37">
        <v>20</v>
      </c>
      <c r="N219" s="37">
        <v>20</v>
      </c>
      <c r="O219" s="37">
        <v>1</v>
      </c>
      <c r="P219" s="37">
        <v>10</v>
      </c>
      <c r="Q219" s="37">
        <v>10</v>
      </c>
      <c r="R219" s="37">
        <v>100</v>
      </c>
      <c r="S219" s="37">
        <v>0</v>
      </c>
      <c r="T219" s="37">
        <v>0</v>
      </c>
      <c r="U219" s="37">
        <v>50</v>
      </c>
      <c r="V219" s="37">
        <v>25</v>
      </c>
      <c r="W219" s="37">
        <v>25</v>
      </c>
      <c r="X219" s="37">
        <v>45</v>
      </c>
      <c r="Y219" s="37">
        <v>15</v>
      </c>
      <c r="Z219" s="37">
        <v>40</v>
      </c>
      <c r="AA219" s="37">
        <v>50</v>
      </c>
      <c r="AB219" s="37">
        <v>40</v>
      </c>
      <c r="AC219" s="24">
        <f>(+R219*$R$8)+(S219*$S$8)-(T219*$T$8)+(U219*$U$8)+(V219*$V$8)-(W219*$W$8)-(X219*$X$8)-(Y219*$Y$8)+(Z219*$Z$8)</f>
        <v>35</v>
      </c>
      <c r="AD219" s="25">
        <f>(-R219*$R$8)+(S219*$S$8)+(T219*$T$8)-(U219*$U$8)-(V219*$V$8)+(W219*$W$8)+(X219*$X$8)+(Y219*$Y$8)-(Z219*$Z$8)</f>
        <v>-35</v>
      </c>
      <c r="AE219" s="40" t="str">
        <f>IF(G219&gt;H219,"Win","Loss")</f>
        <v>Win</v>
      </c>
      <c r="AF219" s="40" t="str">
        <f>IF(G219=H219,"Win","Loss")</f>
        <v>Loss</v>
      </c>
      <c r="AG219" s="40" t="str">
        <f>IF(G219&lt;H219,"Win","Loss")</f>
        <v>Loss</v>
      </c>
      <c r="AH219" s="40">
        <f>IF(AE219="Win",(I219*$B$2)-$B$2,-$B$2)</f>
        <v>23</v>
      </c>
      <c r="AI219" s="40">
        <f>IF(AF219="Win",(J219*$B$2)-$B$2,-$B$2)</f>
        <v>-50</v>
      </c>
      <c r="AJ219" s="40">
        <f>IF(AG219="Win",(K219*$B$2)-$B$2,-$B$2)</f>
        <v>-50</v>
      </c>
    </row>
    <row r="220" spans="1:36" x14ac:dyDescent="0.2">
      <c r="A220" s="36">
        <v>43590</v>
      </c>
      <c r="B220" s="37" t="s">
        <v>347</v>
      </c>
      <c r="C220" s="37" t="s">
        <v>348</v>
      </c>
      <c r="D220" s="37" t="s">
        <v>756</v>
      </c>
      <c r="E220" s="37" t="s">
        <v>757</v>
      </c>
      <c r="F220" s="37" t="s">
        <v>758</v>
      </c>
      <c r="G220" s="37">
        <v>2</v>
      </c>
      <c r="H220" s="37">
        <v>1</v>
      </c>
      <c r="I220" s="37">
        <v>1.1499999999999999</v>
      </c>
      <c r="J220" s="37">
        <v>6.29</v>
      </c>
      <c r="K220" s="37">
        <v>14.37</v>
      </c>
      <c r="L220" s="37">
        <v>-13.22</v>
      </c>
      <c r="M220" s="37">
        <v>20</v>
      </c>
      <c r="N220" s="37">
        <v>21</v>
      </c>
      <c r="O220" s="37">
        <v>1</v>
      </c>
      <c r="P220" s="37">
        <v>10</v>
      </c>
      <c r="Q220" s="37">
        <v>10</v>
      </c>
      <c r="R220" s="37">
        <v>0</v>
      </c>
      <c r="S220" s="37">
        <v>0</v>
      </c>
      <c r="T220" s="37">
        <v>100</v>
      </c>
      <c r="U220" s="37">
        <v>40</v>
      </c>
      <c r="V220" s="37">
        <v>30</v>
      </c>
      <c r="W220" s="37">
        <v>30</v>
      </c>
      <c r="X220" s="37">
        <v>19.05</v>
      </c>
      <c r="Y220" s="37">
        <v>23.81</v>
      </c>
      <c r="Z220" s="37">
        <v>57.14</v>
      </c>
      <c r="AA220" s="37">
        <v>50</v>
      </c>
      <c r="AB220" s="37">
        <v>20</v>
      </c>
      <c r="AC220" s="24">
        <f>(+R220*$R$8)+(S220*$S$8)-(T220*$T$8)+(U220*$U$8)+(V220*$V$8)-(W220*$W$8)-(X220*$X$8)-(Y220*$Y$8)+(Z220*$Z$8)</f>
        <v>-19.763000000000002</v>
      </c>
      <c r="AD220" s="25">
        <f>(-R220*$R$8)+(S220*$S$8)+(T220*$T$8)-(U220*$U$8)-(V220*$V$8)+(W220*$W$8)+(X220*$X$8)+(Y220*$Y$8)-(Z220*$Z$8)</f>
        <v>19.763000000000002</v>
      </c>
      <c r="AE220" s="40" t="str">
        <f>IF(G220&gt;H220,"Win","Loss")</f>
        <v>Win</v>
      </c>
      <c r="AF220" s="40" t="str">
        <f>IF(G220=H220,"Win","Loss")</f>
        <v>Loss</v>
      </c>
      <c r="AG220" s="40" t="str">
        <f>IF(G220&lt;H220,"Win","Loss")</f>
        <v>Loss</v>
      </c>
      <c r="AH220" s="40">
        <f>IF(AE220="Win",(I220*$B$2)-$B$2,-$B$2)</f>
        <v>7.4999999999999929</v>
      </c>
      <c r="AI220" s="40">
        <f>IF(AF220="Win",(J220*$B$2)-$B$2,-$B$2)</f>
        <v>-50</v>
      </c>
      <c r="AJ220" s="40">
        <f>IF(AG220="Win",(K220*$B$2)-$B$2,-$B$2)</f>
        <v>-50</v>
      </c>
    </row>
    <row r="221" spans="1:36" x14ac:dyDescent="0.2">
      <c r="A221" s="36">
        <v>43590</v>
      </c>
      <c r="B221" s="37" t="s">
        <v>347</v>
      </c>
      <c r="C221" s="37" t="s">
        <v>759</v>
      </c>
      <c r="D221" s="37" t="s">
        <v>760</v>
      </c>
      <c r="E221" s="37" t="s">
        <v>761</v>
      </c>
      <c r="F221" s="37" t="s">
        <v>762</v>
      </c>
      <c r="G221" s="37">
        <v>5</v>
      </c>
      <c r="H221" s="37">
        <v>1</v>
      </c>
      <c r="I221" s="37">
        <v>1.72</v>
      </c>
      <c r="J221" s="37">
        <v>4.21</v>
      </c>
      <c r="K221" s="37">
        <v>3.61</v>
      </c>
      <c r="L221" s="37">
        <v>-1.89</v>
      </c>
      <c r="M221" s="37">
        <v>19</v>
      </c>
      <c r="N221" s="37">
        <v>20</v>
      </c>
      <c r="O221" s="37">
        <v>1</v>
      </c>
      <c r="P221" s="37">
        <v>10</v>
      </c>
      <c r="Q221" s="37">
        <v>10</v>
      </c>
      <c r="R221" s="37">
        <v>0</v>
      </c>
      <c r="S221" s="37">
        <v>0</v>
      </c>
      <c r="T221" s="37">
        <v>100</v>
      </c>
      <c r="U221" s="37">
        <v>5.26</v>
      </c>
      <c r="V221" s="37">
        <v>15.79</v>
      </c>
      <c r="W221" s="37">
        <v>78.95</v>
      </c>
      <c r="X221" s="37">
        <v>30</v>
      </c>
      <c r="Y221" s="37">
        <v>10</v>
      </c>
      <c r="Z221" s="37">
        <v>60</v>
      </c>
      <c r="AA221" s="37">
        <v>10</v>
      </c>
      <c r="AB221" s="37">
        <v>10</v>
      </c>
      <c r="AC221" s="24">
        <f>(+R221*$R$8)+(S221*$S$8)-(T221*$T$8)+(U221*$U$8)+(V221*$V$8)-(W221*$W$8)-(X221*$X$8)-(Y221*$Y$8)+(Z221*$Z$8)</f>
        <v>-38.158999999999999</v>
      </c>
      <c r="AD221" s="25">
        <f>(-R221*$R$8)+(S221*$S$8)+(T221*$T$8)-(U221*$U$8)-(V221*$V$8)+(W221*$W$8)+(X221*$X$8)+(Y221*$Y$8)-(Z221*$Z$8)</f>
        <v>38.158999999999999</v>
      </c>
      <c r="AE221" s="40" t="str">
        <f>IF(G221&gt;H221,"Win","Loss")</f>
        <v>Win</v>
      </c>
      <c r="AF221" s="40" t="str">
        <f>IF(G221=H221,"Win","Loss")</f>
        <v>Loss</v>
      </c>
      <c r="AG221" s="40" t="str">
        <f>IF(G221&lt;H221,"Win","Loss")</f>
        <v>Loss</v>
      </c>
      <c r="AH221" s="40">
        <f>IF(AE221="Win",(I221*$B$2)-$B$2,-$B$2)</f>
        <v>36</v>
      </c>
      <c r="AI221" s="40">
        <f>IF(AF221="Win",(J221*$B$2)-$B$2,-$B$2)</f>
        <v>-50</v>
      </c>
      <c r="AJ221" s="40">
        <f>IF(AG221="Win",(K221*$B$2)-$B$2,-$B$2)</f>
        <v>-50</v>
      </c>
    </row>
    <row r="222" spans="1:36" x14ac:dyDescent="0.2">
      <c r="A222" s="36">
        <v>43590</v>
      </c>
      <c r="B222" s="37" t="s">
        <v>347</v>
      </c>
      <c r="C222" s="37" t="s">
        <v>291</v>
      </c>
      <c r="D222" s="37" t="s">
        <v>763</v>
      </c>
      <c r="E222" s="37" t="s">
        <v>764</v>
      </c>
      <c r="F222" s="37" t="s">
        <v>765</v>
      </c>
      <c r="G222" s="37">
        <v>1</v>
      </c>
      <c r="H222" s="37">
        <v>1</v>
      </c>
      <c r="I222" s="37">
        <v>2.5299999999999998</v>
      </c>
      <c r="J222" s="37">
        <v>2.89</v>
      </c>
      <c r="K222" s="37">
        <v>3.08</v>
      </c>
      <c r="L222" s="37">
        <v>-0.55000000000000004</v>
      </c>
      <c r="M222" s="37">
        <v>28</v>
      </c>
      <c r="N222" s="37">
        <v>27</v>
      </c>
      <c r="O222" s="37">
        <v>1</v>
      </c>
      <c r="P222" s="37">
        <v>14</v>
      </c>
      <c r="Q222" s="37">
        <v>13</v>
      </c>
      <c r="R222" s="37">
        <v>100</v>
      </c>
      <c r="S222" s="37">
        <v>0</v>
      </c>
      <c r="T222" s="37">
        <v>0</v>
      </c>
      <c r="U222" s="37">
        <v>32.14</v>
      </c>
      <c r="V222" s="37">
        <v>10.71</v>
      </c>
      <c r="W222" s="37">
        <v>57.14</v>
      </c>
      <c r="X222" s="37">
        <v>18.52</v>
      </c>
      <c r="Y222" s="37">
        <v>37.04</v>
      </c>
      <c r="Z222" s="37">
        <v>44.44</v>
      </c>
      <c r="AA222" s="37">
        <v>35.71</v>
      </c>
      <c r="AB222" s="37">
        <v>0</v>
      </c>
      <c r="AC222" s="24">
        <f>(+R222*$R$8)+(S222*$S$8)-(T222*$T$8)+(U222*$U$8)+(V222*$V$8)-(W222*$W$8)-(X222*$X$8)-(Y222*$Y$8)+(Z222*$Z$8)</f>
        <v>27.550999999999995</v>
      </c>
      <c r="AD222" s="25">
        <f>(-R222*$R$8)+(S222*$S$8)+(T222*$T$8)-(U222*$U$8)-(V222*$V$8)+(W222*$W$8)+(X222*$X$8)+(Y222*$Y$8)-(Z222*$Z$8)</f>
        <v>-27.550999999999995</v>
      </c>
      <c r="AE222" s="40" t="str">
        <f>IF(G222&gt;H222,"Win","Loss")</f>
        <v>Loss</v>
      </c>
      <c r="AF222" s="40" t="str">
        <f>IF(G222=H222,"Win","Loss")</f>
        <v>Win</v>
      </c>
      <c r="AG222" s="40" t="str">
        <f>IF(G222&lt;H222,"Win","Loss")</f>
        <v>Loss</v>
      </c>
      <c r="AH222" s="40">
        <f>IF(AE222="Win",(I222*$B$2)-$B$2,-$B$2)</f>
        <v>-50</v>
      </c>
      <c r="AI222" s="40">
        <f>IF(AF222="Win",(J222*$B$2)-$B$2,-$B$2)</f>
        <v>94.5</v>
      </c>
      <c r="AJ222" s="40">
        <f>IF(AG222="Win",(K222*$B$2)-$B$2,-$B$2)</f>
        <v>-50</v>
      </c>
    </row>
    <row r="223" spans="1:36" x14ac:dyDescent="0.2">
      <c r="A223" s="36">
        <v>43590</v>
      </c>
      <c r="B223" s="37" t="s">
        <v>766</v>
      </c>
      <c r="C223" s="37" t="s">
        <v>767</v>
      </c>
      <c r="D223" s="37" t="s">
        <v>768</v>
      </c>
      <c r="E223" s="37" t="s">
        <v>769</v>
      </c>
      <c r="F223" s="37" t="s">
        <v>770</v>
      </c>
      <c r="G223" s="37">
        <v>1</v>
      </c>
      <c r="H223" s="37">
        <v>0</v>
      </c>
      <c r="I223" s="37">
        <v>1.58</v>
      </c>
      <c r="J223" s="37">
        <v>3.8</v>
      </c>
      <c r="K223" s="37">
        <v>4.7699999999999996</v>
      </c>
      <c r="L223" s="37">
        <v>-3.19</v>
      </c>
      <c r="M223" s="37">
        <v>16</v>
      </c>
      <c r="N223" s="37">
        <v>14</v>
      </c>
      <c r="O223" s="37">
        <v>0</v>
      </c>
      <c r="P223" s="37">
        <v>10</v>
      </c>
      <c r="Q223" s="37">
        <v>10</v>
      </c>
      <c r="R223" s="37">
        <v>0</v>
      </c>
      <c r="S223" s="37">
        <v>0</v>
      </c>
      <c r="T223" s="37">
        <v>0</v>
      </c>
      <c r="U223" s="37">
        <v>75</v>
      </c>
      <c r="V223" s="37">
        <v>12.5</v>
      </c>
      <c r="W223" s="37">
        <v>12.5</v>
      </c>
      <c r="X223" s="37">
        <v>35.71</v>
      </c>
      <c r="Y223" s="37">
        <v>42.86</v>
      </c>
      <c r="Z223" s="37">
        <v>21.43</v>
      </c>
      <c r="AA223" s="37">
        <v>80</v>
      </c>
      <c r="AB223" s="37">
        <v>20</v>
      </c>
      <c r="AC223" s="24">
        <f>(+R223*$R$8)+(S223*$S$8)-(T223*$T$8)+(U223*$U$8)+(V223*$V$8)-(W223*$W$8)-(X223*$X$8)-(Y223*$Y$8)+(Z223*$Z$8)</f>
        <v>6.6079999999999997</v>
      </c>
      <c r="AD223" s="25">
        <f>(-R223*$R$8)+(S223*$S$8)+(T223*$T$8)-(U223*$U$8)-(V223*$V$8)+(W223*$W$8)+(X223*$X$8)+(Y223*$Y$8)-(Z223*$Z$8)</f>
        <v>-6.6079999999999997</v>
      </c>
      <c r="AE223" s="40" t="str">
        <f>IF(G223&gt;H223,"Win","Loss")</f>
        <v>Win</v>
      </c>
      <c r="AF223" s="40" t="str">
        <f>IF(G223=H223,"Win","Loss")</f>
        <v>Loss</v>
      </c>
      <c r="AG223" s="40" t="str">
        <f>IF(G223&lt;H223,"Win","Loss")</f>
        <v>Loss</v>
      </c>
      <c r="AH223" s="40">
        <f>IF(AE223="Win",(I223*$B$2)-$B$2,-$B$2)</f>
        <v>29</v>
      </c>
      <c r="AI223" s="40">
        <f>IF(AF223="Win",(J223*$B$2)-$B$2,-$B$2)</f>
        <v>-50</v>
      </c>
      <c r="AJ223" s="40">
        <f>IF(AG223="Win",(K223*$B$2)-$B$2,-$B$2)</f>
        <v>-50</v>
      </c>
    </row>
    <row r="224" spans="1:36" x14ac:dyDescent="0.2">
      <c r="A224" s="36">
        <v>43590</v>
      </c>
      <c r="B224" s="37" t="s">
        <v>430</v>
      </c>
      <c r="C224" s="37" t="s">
        <v>771</v>
      </c>
      <c r="D224" s="37" t="s">
        <v>772</v>
      </c>
      <c r="E224" s="37" t="s">
        <v>773</v>
      </c>
      <c r="F224" s="37" t="s">
        <v>774</v>
      </c>
      <c r="G224" s="37">
        <v>2</v>
      </c>
      <c r="H224" s="37">
        <v>1</v>
      </c>
      <c r="I224" s="37">
        <v>3.94</v>
      </c>
      <c r="J224" s="37">
        <v>3.48</v>
      </c>
      <c r="K224" s="37">
        <v>1.79</v>
      </c>
      <c r="L224" s="37">
        <v>2.15</v>
      </c>
      <c r="M224" s="37">
        <v>30</v>
      </c>
      <c r="N224" s="37">
        <v>30</v>
      </c>
      <c r="O224" s="37">
        <v>1</v>
      </c>
      <c r="P224" s="37">
        <v>14</v>
      </c>
      <c r="Q224" s="37">
        <v>15</v>
      </c>
      <c r="R224" s="37">
        <v>0</v>
      </c>
      <c r="S224" s="37">
        <v>0</v>
      </c>
      <c r="T224" s="37">
        <v>100</v>
      </c>
      <c r="U224" s="37">
        <v>26.67</v>
      </c>
      <c r="V224" s="37">
        <v>26.67</v>
      </c>
      <c r="W224" s="37">
        <v>46.67</v>
      </c>
      <c r="X224" s="37">
        <v>20</v>
      </c>
      <c r="Y224" s="37">
        <v>23.33</v>
      </c>
      <c r="Z224" s="37">
        <v>56.67</v>
      </c>
      <c r="AA224" s="37">
        <v>35.71</v>
      </c>
      <c r="AB224" s="37">
        <v>13.33</v>
      </c>
      <c r="AC224" s="24">
        <f>(+R224*$R$8)+(S224*$S$8)-(T224*$T$8)+(U224*$U$8)+(V224*$V$8)-(W224*$W$8)-(X224*$X$8)-(Y224*$Y$8)+(Z224*$Z$8)</f>
        <v>-26.331999999999994</v>
      </c>
      <c r="AD224" s="25">
        <f>(-R224*$R$8)+(S224*$S$8)+(T224*$T$8)-(U224*$U$8)-(V224*$V$8)+(W224*$W$8)+(X224*$X$8)+(Y224*$Y$8)-(Z224*$Z$8)</f>
        <v>26.331999999999994</v>
      </c>
      <c r="AE224" s="40" t="str">
        <f>IF(G224&gt;H224,"Win","Loss")</f>
        <v>Win</v>
      </c>
      <c r="AF224" s="40" t="str">
        <f>IF(G224=H224,"Win","Loss")</f>
        <v>Loss</v>
      </c>
      <c r="AG224" s="40" t="str">
        <f>IF(G224&lt;H224,"Win","Loss")</f>
        <v>Loss</v>
      </c>
      <c r="AH224" s="40">
        <f>IF(AE224="Win",(I224*$B$2)-$B$2,-$B$2)</f>
        <v>147</v>
      </c>
      <c r="AI224" s="40">
        <f>IF(AF224="Win",(J224*$B$2)-$B$2,-$B$2)</f>
        <v>-50</v>
      </c>
      <c r="AJ224" s="40">
        <f>IF(AG224="Win",(K224*$B$2)-$B$2,-$B$2)</f>
        <v>-50</v>
      </c>
    </row>
    <row r="225" spans="1:36" x14ac:dyDescent="0.2">
      <c r="A225" s="36">
        <v>43590</v>
      </c>
      <c r="B225" s="37" t="s">
        <v>430</v>
      </c>
      <c r="C225" s="37" t="s">
        <v>771</v>
      </c>
      <c r="D225" s="37" t="s">
        <v>775</v>
      </c>
      <c r="E225" s="37" t="s">
        <v>776</v>
      </c>
      <c r="F225" s="37" t="s">
        <v>777</v>
      </c>
      <c r="G225" s="37">
        <v>4</v>
      </c>
      <c r="H225" s="37">
        <v>2</v>
      </c>
      <c r="I225" s="37">
        <v>1.64</v>
      </c>
      <c r="J225" s="37">
        <v>3.95</v>
      </c>
      <c r="K225" s="37">
        <v>4.1900000000000004</v>
      </c>
      <c r="L225" s="37">
        <v>-2.5499999999999998</v>
      </c>
      <c r="M225" s="37">
        <v>30</v>
      </c>
      <c r="N225" s="37">
        <v>31</v>
      </c>
      <c r="O225" s="37">
        <v>1</v>
      </c>
      <c r="P225" s="37">
        <v>14</v>
      </c>
      <c r="Q225" s="37">
        <v>15</v>
      </c>
      <c r="R225" s="37">
        <v>0</v>
      </c>
      <c r="S225" s="37">
        <v>0</v>
      </c>
      <c r="T225" s="37">
        <v>100</v>
      </c>
      <c r="U225" s="37">
        <v>16.670000000000002</v>
      </c>
      <c r="V225" s="37">
        <v>23.33</v>
      </c>
      <c r="W225" s="37">
        <v>60</v>
      </c>
      <c r="X225" s="37">
        <v>29.03</v>
      </c>
      <c r="Y225" s="37">
        <v>16.13</v>
      </c>
      <c r="Z225" s="37">
        <v>54.84</v>
      </c>
      <c r="AA225" s="37">
        <v>28.57</v>
      </c>
      <c r="AB225" s="37">
        <v>26.67</v>
      </c>
      <c r="AC225" s="24">
        <f>(+R225*$R$8)+(S225*$S$8)-(T225*$T$8)+(U225*$U$8)+(V225*$V$8)-(W225*$W$8)-(X225*$X$8)-(Y225*$Y$8)+(Z225*$Z$8)</f>
        <v>-32.783999999999992</v>
      </c>
      <c r="AD225" s="25">
        <f>(-R225*$R$8)+(S225*$S$8)+(T225*$T$8)-(U225*$U$8)-(V225*$V$8)+(W225*$W$8)+(X225*$X$8)+(Y225*$Y$8)-(Z225*$Z$8)</f>
        <v>32.783999999999992</v>
      </c>
      <c r="AE225" s="40" t="str">
        <f>IF(G225&gt;H225,"Win","Loss")</f>
        <v>Win</v>
      </c>
      <c r="AF225" s="40" t="str">
        <f>IF(G225=H225,"Win","Loss")</f>
        <v>Loss</v>
      </c>
      <c r="AG225" s="40" t="str">
        <f>IF(G225&lt;H225,"Win","Loss")</f>
        <v>Loss</v>
      </c>
      <c r="AH225" s="40">
        <f>IF(AE225="Win",(I225*$B$2)-$B$2,-$B$2)</f>
        <v>32</v>
      </c>
      <c r="AI225" s="40">
        <f>IF(AF225="Win",(J225*$B$2)-$B$2,-$B$2)</f>
        <v>-50</v>
      </c>
      <c r="AJ225" s="40">
        <f>IF(AG225="Win",(K225*$B$2)-$B$2,-$B$2)</f>
        <v>-50</v>
      </c>
    </row>
    <row r="226" spans="1:36" x14ac:dyDescent="0.2">
      <c r="A226" s="36">
        <v>43590</v>
      </c>
      <c r="B226" s="37" t="s">
        <v>430</v>
      </c>
      <c r="C226" s="37" t="s">
        <v>771</v>
      </c>
      <c r="D226" s="37" t="s">
        <v>778</v>
      </c>
      <c r="E226" s="37" t="s">
        <v>779</v>
      </c>
      <c r="F226" s="37" t="s">
        <v>780</v>
      </c>
      <c r="G226" s="37">
        <v>4</v>
      </c>
      <c r="H226" s="37">
        <v>1</v>
      </c>
      <c r="I226" s="37">
        <v>2.2599999999999998</v>
      </c>
      <c r="J226" s="37">
        <v>3.4</v>
      </c>
      <c r="K226" s="37">
        <v>2.73</v>
      </c>
      <c r="L226" s="37">
        <v>-0.47</v>
      </c>
      <c r="M226" s="37">
        <v>30</v>
      </c>
      <c r="N226" s="37">
        <v>30</v>
      </c>
      <c r="O226" s="37">
        <v>1</v>
      </c>
      <c r="P226" s="37">
        <v>15</v>
      </c>
      <c r="Q226" s="37">
        <v>15</v>
      </c>
      <c r="R226" s="37">
        <v>0</v>
      </c>
      <c r="S226" s="37">
        <v>100</v>
      </c>
      <c r="T226" s="37">
        <v>0</v>
      </c>
      <c r="U226" s="37">
        <v>23.33</v>
      </c>
      <c r="V226" s="37">
        <v>16.670000000000002</v>
      </c>
      <c r="W226" s="37">
        <v>60</v>
      </c>
      <c r="X226" s="37">
        <v>20</v>
      </c>
      <c r="Y226" s="37">
        <v>20</v>
      </c>
      <c r="Z226" s="37">
        <v>60</v>
      </c>
      <c r="AA226" s="37">
        <v>33.33</v>
      </c>
      <c r="AB226" s="37">
        <v>13.33</v>
      </c>
      <c r="AC226" s="24">
        <f>(+R226*$R$8)+(S226*$S$8)-(T226*$T$8)+(U226*$U$8)+(V226*$V$8)-(W226*$W$8)-(X226*$X$8)-(Y226*$Y$8)+(Z226*$Z$8)</f>
        <v>10.333000000000002</v>
      </c>
      <c r="AD226" s="25">
        <f>(-R226*$R$8)+(S226*$S$8)+(T226*$T$8)-(U226*$U$8)-(V226*$V$8)+(W226*$W$8)+(X226*$X$8)+(Y226*$Y$8)-(Z226*$Z$8)</f>
        <v>9.6670000000000016</v>
      </c>
      <c r="AE226" s="40" t="str">
        <f>IF(G226&gt;H226,"Win","Loss")</f>
        <v>Win</v>
      </c>
      <c r="AF226" s="40" t="str">
        <f>IF(G226=H226,"Win","Loss")</f>
        <v>Loss</v>
      </c>
      <c r="AG226" s="40" t="str">
        <f>IF(G226&lt;H226,"Win","Loss")</f>
        <v>Loss</v>
      </c>
      <c r="AH226" s="40">
        <f>IF(AE226="Win",(I226*$B$2)-$B$2,-$B$2)</f>
        <v>62.999999999999986</v>
      </c>
      <c r="AI226" s="40">
        <f>IF(AF226="Win",(J226*$B$2)-$B$2,-$B$2)</f>
        <v>-50</v>
      </c>
      <c r="AJ226" s="40">
        <f>IF(AG226="Win",(K226*$B$2)-$B$2,-$B$2)</f>
        <v>-50</v>
      </c>
    </row>
    <row r="227" spans="1:36" x14ac:dyDescent="0.2">
      <c r="A227" s="36">
        <v>43590</v>
      </c>
      <c r="B227" s="37" t="s">
        <v>430</v>
      </c>
      <c r="C227" s="37" t="s">
        <v>771</v>
      </c>
      <c r="D227" s="37" t="s">
        <v>784</v>
      </c>
      <c r="E227" s="37" t="s">
        <v>785</v>
      </c>
      <c r="F227" s="37" t="s">
        <v>786</v>
      </c>
      <c r="G227" s="37">
        <v>1</v>
      </c>
      <c r="H227" s="37">
        <v>3</v>
      </c>
      <c r="I227" s="37">
        <v>10.220000000000001</v>
      </c>
      <c r="J227" s="37">
        <v>5.79</v>
      </c>
      <c r="K227" s="37">
        <v>1.2</v>
      </c>
      <c r="L227" s="37">
        <v>9.02</v>
      </c>
      <c r="M227" s="37">
        <v>32</v>
      </c>
      <c r="N227" s="37">
        <v>32</v>
      </c>
      <c r="O227" s="37">
        <v>1</v>
      </c>
      <c r="P227" s="37">
        <v>16</v>
      </c>
      <c r="Q227" s="37">
        <v>15</v>
      </c>
      <c r="R227" s="37">
        <v>0</v>
      </c>
      <c r="S227" s="37">
        <v>0</v>
      </c>
      <c r="T227" s="37">
        <v>100</v>
      </c>
      <c r="U227" s="37">
        <v>50</v>
      </c>
      <c r="V227" s="37">
        <v>25</v>
      </c>
      <c r="W227" s="37">
        <v>25</v>
      </c>
      <c r="X227" s="37">
        <v>93.75</v>
      </c>
      <c r="Y227" s="37">
        <v>0</v>
      </c>
      <c r="Z227" s="37">
        <v>6.25</v>
      </c>
      <c r="AA227" s="37">
        <v>56.25</v>
      </c>
      <c r="AB227" s="37">
        <v>93.33</v>
      </c>
      <c r="AC227" s="24">
        <f>(+R227*$R$8)+(S227*$S$8)-(T227*$T$8)+(U227*$U$8)+(V227*$V$8)-(W227*$W$8)-(X227*$X$8)-(Y227*$Y$8)+(Z227*$Z$8)</f>
        <v>-40</v>
      </c>
      <c r="AD227" s="25">
        <f>(-R227*$R$8)+(S227*$S$8)+(T227*$T$8)-(U227*$U$8)-(V227*$V$8)+(W227*$W$8)+(X227*$X$8)+(Y227*$Y$8)-(Z227*$Z$8)</f>
        <v>40</v>
      </c>
      <c r="AE227" s="40" t="str">
        <f>IF(G227&gt;H227,"Win","Loss")</f>
        <v>Loss</v>
      </c>
      <c r="AF227" s="40" t="str">
        <f>IF(G227=H227,"Win","Loss")</f>
        <v>Loss</v>
      </c>
      <c r="AG227" s="40" t="str">
        <f>IF(G227&lt;H227,"Win","Loss")</f>
        <v>Win</v>
      </c>
      <c r="AH227" s="40">
        <f>IF(AE227="Win",(I227*$B$2)-$B$2,-$B$2)</f>
        <v>-50</v>
      </c>
      <c r="AI227" s="40">
        <f>IF(AF227="Win",(J227*$B$2)-$B$2,-$B$2)</f>
        <v>-50</v>
      </c>
      <c r="AJ227" s="40">
        <f>IF(AG227="Win",(K227*$B$2)-$B$2,-$B$2)</f>
        <v>10</v>
      </c>
    </row>
    <row r="228" spans="1:36" x14ac:dyDescent="0.2">
      <c r="A228" s="36">
        <v>43590</v>
      </c>
      <c r="B228" s="37" t="s">
        <v>430</v>
      </c>
      <c r="C228" s="37" t="s">
        <v>771</v>
      </c>
      <c r="D228" s="37" t="s">
        <v>787</v>
      </c>
      <c r="E228" s="37" t="s">
        <v>788</v>
      </c>
      <c r="F228" s="37" t="s">
        <v>789</v>
      </c>
      <c r="G228" s="37">
        <v>1</v>
      </c>
      <c r="H228" s="37">
        <v>0</v>
      </c>
      <c r="I228" s="37">
        <v>11.38</v>
      </c>
      <c r="J228" s="37">
        <v>6.21</v>
      </c>
      <c r="K228" s="37">
        <v>1.17</v>
      </c>
      <c r="L228" s="37">
        <v>10.210000000000001</v>
      </c>
      <c r="M228" s="37">
        <v>29</v>
      </c>
      <c r="N228" s="37">
        <v>32</v>
      </c>
      <c r="O228" s="37">
        <v>1</v>
      </c>
      <c r="P228" s="37">
        <v>14</v>
      </c>
      <c r="Q228" s="37">
        <v>16</v>
      </c>
      <c r="R228" s="37">
        <v>0</v>
      </c>
      <c r="S228" s="37">
        <v>0</v>
      </c>
      <c r="T228" s="37">
        <v>100</v>
      </c>
      <c r="U228" s="37">
        <v>55.17</v>
      </c>
      <c r="V228" s="37">
        <v>10.34</v>
      </c>
      <c r="W228" s="37">
        <v>34.479999999999997</v>
      </c>
      <c r="X228" s="37">
        <v>84.38</v>
      </c>
      <c r="Y228" s="37">
        <v>9.3800000000000008</v>
      </c>
      <c r="Z228" s="37">
        <v>6.25</v>
      </c>
      <c r="AA228" s="37">
        <v>57.14</v>
      </c>
      <c r="AB228" s="37">
        <v>87.5</v>
      </c>
      <c r="AC228" s="24">
        <f>(+R228*$R$8)+(S228*$S$8)-(T228*$T$8)+(U228*$U$8)+(V228*$V$8)-(W228*$W$8)-(X228*$X$8)-(Y228*$Y$8)+(Z228*$Z$8)</f>
        <v>-41.39200000000001</v>
      </c>
      <c r="AD228" s="25">
        <f>(-R228*$R$8)+(S228*$S$8)+(T228*$T$8)-(U228*$U$8)-(V228*$V$8)+(W228*$W$8)+(X228*$X$8)+(Y228*$Y$8)-(Z228*$Z$8)</f>
        <v>41.39200000000001</v>
      </c>
      <c r="AE228" s="40" t="str">
        <f>IF(G228&gt;H228,"Win","Loss")</f>
        <v>Win</v>
      </c>
      <c r="AF228" s="40" t="str">
        <f>IF(G228=H228,"Win","Loss")</f>
        <v>Loss</v>
      </c>
      <c r="AG228" s="40" t="str">
        <f>IF(G228&lt;H228,"Win","Loss")</f>
        <v>Loss</v>
      </c>
      <c r="AH228" s="40">
        <f>IF(AE228="Win",(I228*$B$2)-$B$2,-$B$2)</f>
        <v>519</v>
      </c>
      <c r="AI228" s="40">
        <f>IF(AF228="Win",(J228*$B$2)-$B$2,-$B$2)</f>
        <v>-50</v>
      </c>
      <c r="AJ228" s="40">
        <f>IF(AG228="Win",(K228*$B$2)-$B$2,-$B$2)</f>
        <v>-50</v>
      </c>
    </row>
    <row r="229" spans="1:36" x14ac:dyDescent="0.2">
      <c r="A229" s="36">
        <v>43590</v>
      </c>
      <c r="B229" s="37" t="s">
        <v>430</v>
      </c>
      <c r="C229" s="37" t="s">
        <v>771</v>
      </c>
      <c r="D229" s="37" t="s">
        <v>790</v>
      </c>
      <c r="E229" s="37" t="s">
        <v>791</v>
      </c>
      <c r="F229" s="37" t="s">
        <v>792</v>
      </c>
      <c r="G229" s="37">
        <v>1</v>
      </c>
      <c r="H229" s="37">
        <v>4</v>
      </c>
      <c r="I229" s="37">
        <v>2.73</v>
      </c>
      <c r="J229" s="37">
        <v>3.37</v>
      </c>
      <c r="K229" s="37">
        <v>2.27</v>
      </c>
      <c r="L229" s="37">
        <v>0.46</v>
      </c>
      <c r="M229" s="37">
        <v>30</v>
      </c>
      <c r="N229" s="37">
        <v>30</v>
      </c>
      <c r="O229" s="37">
        <v>1</v>
      </c>
      <c r="P229" s="37">
        <v>15</v>
      </c>
      <c r="Q229" s="37">
        <v>14</v>
      </c>
      <c r="R229" s="37">
        <v>0</v>
      </c>
      <c r="S229" s="37">
        <v>0</v>
      </c>
      <c r="T229" s="37">
        <v>100</v>
      </c>
      <c r="U229" s="37">
        <v>26.67</v>
      </c>
      <c r="V229" s="37">
        <v>36.67</v>
      </c>
      <c r="W229" s="37">
        <v>36.67</v>
      </c>
      <c r="X229" s="37">
        <v>43.33</v>
      </c>
      <c r="Y229" s="37">
        <v>20</v>
      </c>
      <c r="Z229" s="37">
        <v>36.67</v>
      </c>
      <c r="AA229" s="37">
        <v>33.33</v>
      </c>
      <c r="AB229" s="37">
        <v>35.71</v>
      </c>
      <c r="AC229" s="24">
        <f>(+R229*$R$8)+(S229*$S$8)-(T229*$T$8)+(U229*$U$8)+(V229*$V$8)-(W229*$W$8)-(X229*$X$8)-(Y229*$Y$8)+(Z229*$Z$8)</f>
        <v>-31.664999999999996</v>
      </c>
      <c r="AD229" s="25">
        <f>(-R229*$R$8)+(S229*$S$8)+(T229*$T$8)-(U229*$U$8)-(V229*$V$8)+(W229*$W$8)+(X229*$X$8)+(Y229*$Y$8)-(Z229*$Z$8)</f>
        <v>31.664999999999996</v>
      </c>
      <c r="AE229" s="40" t="str">
        <f>IF(G229&gt;H229,"Win","Loss")</f>
        <v>Loss</v>
      </c>
      <c r="AF229" s="40" t="str">
        <f>IF(G229=H229,"Win","Loss")</f>
        <v>Loss</v>
      </c>
      <c r="AG229" s="40" t="str">
        <f>IF(G229&lt;H229,"Win","Loss")</f>
        <v>Win</v>
      </c>
      <c r="AH229" s="40">
        <f>IF(AE229="Win",(I229*$B$2)-$B$2,-$B$2)</f>
        <v>-50</v>
      </c>
      <c r="AI229" s="40">
        <f>IF(AF229="Win",(J229*$B$2)-$B$2,-$B$2)</f>
        <v>-50</v>
      </c>
      <c r="AJ229" s="40">
        <f>IF(AG229="Win",(K229*$B$2)-$B$2,-$B$2)</f>
        <v>63.5</v>
      </c>
    </row>
    <row r="230" spans="1:36" x14ac:dyDescent="0.2">
      <c r="A230" s="36">
        <v>43590</v>
      </c>
      <c r="B230" s="37" t="s">
        <v>430</v>
      </c>
      <c r="C230" s="37" t="s">
        <v>771</v>
      </c>
      <c r="D230" s="37" t="s">
        <v>793</v>
      </c>
      <c r="E230" s="37" t="s">
        <v>794</v>
      </c>
      <c r="F230" s="37" t="s">
        <v>795</v>
      </c>
      <c r="G230" s="37">
        <v>1</v>
      </c>
      <c r="H230" s="37">
        <v>0</v>
      </c>
      <c r="I230" s="37">
        <v>3.92</v>
      </c>
      <c r="J230" s="37">
        <v>3.64</v>
      </c>
      <c r="K230" s="37">
        <v>1.75</v>
      </c>
      <c r="L230" s="37">
        <v>2.17</v>
      </c>
      <c r="M230" s="37">
        <v>32</v>
      </c>
      <c r="N230" s="37">
        <v>30</v>
      </c>
      <c r="O230" s="37">
        <v>2</v>
      </c>
      <c r="P230" s="37">
        <v>14</v>
      </c>
      <c r="Q230" s="37">
        <v>14</v>
      </c>
      <c r="R230" s="37">
        <v>50</v>
      </c>
      <c r="S230" s="37">
        <v>0</v>
      </c>
      <c r="T230" s="37">
        <v>50</v>
      </c>
      <c r="U230" s="37">
        <v>31.25</v>
      </c>
      <c r="V230" s="37">
        <v>6.25</v>
      </c>
      <c r="W230" s="37">
        <v>62.5</v>
      </c>
      <c r="X230" s="37">
        <v>56.67</v>
      </c>
      <c r="Y230" s="37">
        <v>20</v>
      </c>
      <c r="Z230" s="37">
        <v>23.33</v>
      </c>
      <c r="AA230" s="37">
        <v>28.57</v>
      </c>
      <c r="AB230" s="37">
        <v>57.14</v>
      </c>
      <c r="AC230" s="24">
        <f>(+R230*$R$8)+(S230*$S$8)-(T230*$T$8)+(U230*$U$8)+(V230*$V$8)-(W230*$W$8)-(X230*$X$8)-(Y230*$Y$8)+(Z230*$Z$8)</f>
        <v>-14.293000000000003</v>
      </c>
      <c r="AD230" s="25">
        <f>(-R230*$R$8)+(S230*$S$8)+(T230*$T$8)-(U230*$U$8)-(V230*$V$8)+(W230*$W$8)+(X230*$X$8)+(Y230*$Y$8)-(Z230*$Z$8)</f>
        <v>14.293000000000003</v>
      </c>
      <c r="AE230" s="40" t="str">
        <f>IF(G230&gt;H230,"Win","Loss")</f>
        <v>Win</v>
      </c>
      <c r="AF230" s="40" t="str">
        <f>IF(G230=H230,"Win","Loss")</f>
        <v>Loss</v>
      </c>
      <c r="AG230" s="40" t="str">
        <f>IF(G230&lt;H230,"Win","Loss")</f>
        <v>Loss</v>
      </c>
      <c r="AH230" s="40">
        <f>IF(AE230="Win",(I230*$B$2)-$B$2,-$B$2)</f>
        <v>146</v>
      </c>
      <c r="AI230" s="40">
        <f>IF(AF230="Win",(J230*$B$2)-$B$2,-$B$2)</f>
        <v>-50</v>
      </c>
      <c r="AJ230" s="40">
        <f>IF(AG230="Win",(K230*$B$2)-$B$2,-$B$2)</f>
        <v>-50</v>
      </c>
    </row>
    <row r="231" spans="1:36" x14ac:dyDescent="0.2">
      <c r="A231" s="36">
        <v>43590</v>
      </c>
      <c r="B231" s="37" t="s">
        <v>430</v>
      </c>
      <c r="C231" s="37" t="s">
        <v>796</v>
      </c>
      <c r="D231" s="37" t="s">
        <v>797</v>
      </c>
      <c r="E231" s="37" t="s">
        <v>798</v>
      </c>
      <c r="F231" s="37" t="s">
        <v>799</v>
      </c>
      <c r="G231" s="37">
        <v>4</v>
      </c>
      <c r="H231" s="37">
        <v>0</v>
      </c>
      <c r="I231" s="37">
        <v>1.45</v>
      </c>
      <c r="J231" s="37">
        <v>3.99</v>
      </c>
      <c r="K231" s="37">
        <v>5.78</v>
      </c>
      <c r="L231" s="37">
        <v>-4.33</v>
      </c>
      <c r="M231" s="37">
        <v>32</v>
      </c>
      <c r="N231" s="37">
        <v>13</v>
      </c>
      <c r="O231" s="37">
        <v>0</v>
      </c>
      <c r="P231" s="37">
        <v>19</v>
      </c>
      <c r="Q231" s="37">
        <v>12</v>
      </c>
      <c r="R231" s="37">
        <v>0</v>
      </c>
      <c r="S231" s="37">
        <v>0</v>
      </c>
      <c r="T231" s="37">
        <v>0</v>
      </c>
      <c r="U231" s="37">
        <v>34.380000000000003</v>
      </c>
      <c r="V231" s="37">
        <v>34.380000000000003</v>
      </c>
      <c r="W231" s="37">
        <v>31.25</v>
      </c>
      <c r="X231" s="37">
        <v>15.38</v>
      </c>
      <c r="Y231" s="37">
        <v>30.77</v>
      </c>
      <c r="Z231" s="37">
        <v>53.85</v>
      </c>
      <c r="AA231" s="37">
        <v>42.11</v>
      </c>
      <c r="AB231" s="37">
        <v>16.670000000000002</v>
      </c>
      <c r="AC231" s="24">
        <f>(+R231*$R$8)+(S231*$S$8)-(T231*$T$8)+(U231*$U$8)+(V231*$V$8)-(W231*$W$8)-(X231*$X$8)-(Y231*$Y$8)+(Z231*$Z$8)</f>
        <v>8.6810000000000027</v>
      </c>
      <c r="AD231" s="25">
        <f>(-R231*$R$8)+(S231*$S$8)+(T231*$T$8)-(U231*$U$8)-(V231*$V$8)+(W231*$W$8)+(X231*$X$8)+(Y231*$Y$8)-(Z231*$Z$8)</f>
        <v>-8.6810000000000027</v>
      </c>
      <c r="AE231" s="40" t="str">
        <f>IF(G231&gt;H231,"Win","Loss")</f>
        <v>Win</v>
      </c>
      <c r="AF231" s="40" t="str">
        <f>IF(G231=H231,"Win","Loss")</f>
        <v>Loss</v>
      </c>
      <c r="AG231" s="40" t="str">
        <f>IF(G231&lt;H231,"Win","Loss")</f>
        <v>Loss</v>
      </c>
      <c r="AH231" s="40">
        <f>IF(AE231="Win",(I231*$B$2)-$B$2,-$B$2)</f>
        <v>22.5</v>
      </c>
      <c r="AI231" s="40">
        <f>IF(AF231="Win",(J231*$B$2)-$B$2,-$B$2)</f>
        <v>-50</v>
      </c>
      <c r="AJ231" s="40">
        <f>IF(AG231="Win",(K231*$B$2)-$B$2,-$B$2)</f>
        <v>-50</v>
      </c>
    </row>
    <row r="232" spans="1:36" x14ac:dyDescent="0.2">
      <c r="A232" s="36">
        <v>43590</v>
      </c>
      <c r="B232" s="37" t="s">
        <v>430</v>
      </c>
      <c r="C232" s="37" t="s">
        <v>796</v>
      </c>
      <c r="D232" s="37" t="s">
        <v>800</v>
      </c>
      <c r="E232" s="37" t="s">
        <v>801</v>
      </c>
      <c r="F232" s="37" t="s">
        <v>802</v>
      </c>
      <c r="G232" s="37">
        <v>1</v>
      </c>
      <c r="H232" s="37">
        <v>0</v>
      </c>
      <c r="I232" s="37">
        <v>3.15</v>
      </c>
      <c r="J232" s="37">
        <v>3.2</v>
      </c>
      <c r="K232" s="37">
        <v>2.08</v>
      </c>
      <c r="L232" s="37">
        <v>1.07</v>
      </c>
      <c r="M232" s="37">
        <v>28</v>
      </c>
      <c r="N232" s="37">
        <v>20</v>
      </c>
      <c r="O232" s="37">
        <v>0</v>
      </c>
      <c r="P232" s="37">
        <v>15</v>
      </c>
      <c r="Q232" s="37">
        <v>16</v>
      </c>
      <c r="R232" s="37">
        <v>0</v>
      </c>
      <c r="S232" s="37">
        <v>0</v>
      </c>
      <c r="T232" s="37">
        <v>0</v>
      </c>
      <c r="U232" s="37">
        <v>32.14</v>
      </c>
      <c r="V232" s="37">
        <v>28.57</v>
      </c>
      <c r="W232" s="37">
        <v>39.29</v>
      </c>
      <c r="X232" s="37">
        <v>35</v>
      </c>
      <c r="Y232" s="37">
        <v>20</v>
      </c>
      <c r="Z232" s="37">
        <v>45</v>
      </c>
      <c r="AA232" s="37">
        <v>53.33</v>
      </c>
      <c r="AB232" s="37">
        <v>31.25</v>
      </c>
      <c r="AC232" s="24">
        <f>(+R232*$R$8)+(S232*$S$8)-(T232*$T$8)+(U232*$U$8)+(V232*$V$8)-(W232*$W$8)-(X232*$X$8)-(Y232*$Y$8)+(Z232*$Z$8)</f>
        <v>1.4269999999999996</v>
      </c>
      <c r="AD232" s="25">
        <f>(-R232*$R$8)+(S232*$S$8)+(T232*$T$8)-(U232*$U$8)-(V232*$V$8)+(W232*$W$8)+(X232*$X$8)+(Y232*$Y$8)-(Z232*$Z$8)</f>
        <v>-1.4269999999999996</v>
      </c>
      <c r="AE232" s="40" t="str">
        <f>IF(G232&gt;H232,"Win","Loss")</f>
        <v>Win</v>
      </c>
      <c r="AF232" s="40" t="str">
        <f>IF(G232=H232,"Win","Loss")</f>
        <v>Loss</v>
      </c>
      <c r="AG232" s="40" t="str">
        <f>IF(G232&lt;H232,"Win","Loss")</f>
        <v>Loss</v>
      </c>
      <c r="AH232" s="40">
        <f>IF(AE232="Win",(I232*$B$2)-$B$2,-$B$2)</f>
        <v>107.5</v>
      </c>
      <c r="AI232" s="40">
        <f>IF(AF232="Win",(J232*$B$2)-$B$2,-$B$2)</f>
        <v>-50</v>
      </c>
      <c r="AJ232" s="40">
        <f>IF(AG232="Win",(K232*$B$2)-$B$2,-$B$2)</f>
        <v>-50</v>
      </c>
    </row>
    <row r="233" spans="1:36" x14ac:dyDescent="0.2">
      <c r="A233" s="36">
        <v>43590</v>
      </c>
      <c r="B233" s="37" t="s">
        <v>803</v>
      </c>
      <c r="C233" s="37" t="s">
        <v>804</v>
      </c>
      <c r="D233" s="37" t="s">
        <v>805</v>
      </c>
      <c r="E233" s="37" t="s">
        <v>806</v>
      </c>
      <c r="F233" s="37" t="s">
        <v>807</v>
      </c>
      <c r="G233" s="37">
        <v>0</v>
      </c>
      <c r="H233" s="37">
        <v>1</v>
      </c>
      <c r="I233" s="37">
        <v>3.69</v>
      </c>
      <c r="J233" s="37">
        <v>3.91</v>
      </c>
      <c r="K233" s="37">
        <v>1.74</v>
      </c>
      <c r="L233" s="37">
        <v>1.95</v>
      </c>
      <c r="M233" s="37">
        <v>6</v>
      </c>
      <c r="N233" s="37">
        <v>6</v>
      </c>
      <c r="O233" s="37">
        <v>0</v>
      </c>
      <c r="P233" s="37">
        <v>2</v>
      </c>
      <c r="Q233" s="37">
        <v>2</v>
      </c>
      <c r="R233" s="37">
        <v>0</v>
      </c>
      <c r="S233" s="37">
        <v>0</v>
      </c>
      <c r="T233" s="37">
        <v>0</v>
      </c>
      <c r="U233" s="37">
        <v>33.33</v>
      </c>
      <c r="V233" s="37">
        <v>0</v>
      </c>
      <c r="W233" s="37">
        <v>66.67</v>
      </c>
      <c r="X233" s="37">
        <v>33.33</v>
      </c>
      <c r="Y233" s="37">
        <v>16.670000000000002</v>
      </c>
      <c r="Z233" s="37">
        <v>50</v>
      </c>
      <c r="AA233" s="37">
        <v>50</v>
      </c>
      <c r="AB233" s="37">
        <v>50</v>
      </c>
      <c r="AC233" s="24">
        <f>(+R233*$R$8)+(S233*$S$8)-(T233*$T$8)+(U233*$U$8)+(V233*$V$8)-(W233*$W$8)-(X233*$X$8)-(Y233*$Y$8)+(Z233*$Z$8)</f>
        <v>-5.0010000000000012</v>
      </c>
      <c r="AD233" s="25">
        <f>(-R233*$R$8)+(S233*$S$8)+(T233*$T$8)-(U233*$U$8)-(V233*$V$8)+(W233*$W$8)+(X233*$X$8)+(Y233*$Y$8)-(Z233*$Z$8)</f>
        <v>5.0010000000000012</v>
      </c>
      <c r="AE233" s="40" t="str">
        <f>IF(G233&gt;H233,"Win","Loss")</f>
        <v>Loss</v>
      </c>
      <c r="AF233" s="40" t="str">
        <f>IF(G233=H233,"Win","Loss")</f>
        <v>Loss</v>
      </c>
      <c r="AG233" s="40" t="str">
        <f>IF(G233&lt;H233,"Win","Loss")</f>
        <v>Win</v>
      </c>
      <c r="AH233" s="40">
        <f>IF(AE233="Win",(I233*$B$2)-$B$2,-$B$2)</f>
        <v>-50</v>
      </c>
      <c r="AI233" s="40">
        <f>IF(AF233="Win",(J233*$B$2)-$B$2,-$B$2)</f>
        <v>-50</v>
      </c>
      <c r="AJ233" s="40">
        <f>IF(AG233="Win",(K233*$B$2)-$B$2,-$B$2)</f>
        <v>37</v>
      </c>
    </row>
    <row r="234" spans="1:36" x14ac:dyDescent="0.2">
      <c r="A234" s="36">
        <v>43590</v>
      </c>
      <c r="B234" s="37" t="s">
        <v>803</v>
      </c>
      <c r="C234" s="37" t="s">
        <v>808</v>
      </c>
      <c r="D234" s="37" t="s">
        <v>809</v>
      </c>
      <c r="E234" s="37" t="s">
        <v>810</v>
      </c>
      <c r="F234" s="37" t="s">
        <v>811</v>
      </c>
      <c r="G234" s="37">
        <v>2</v>
      </c>
      <c r="H234" s="37">
        <v>1</v>
      </c>
      <c r="I234" s="37">
        <v>1.31</v>
      </c>
      <c r="J234" s="37">
        <v>5.34</v>
      </c>
      <c r="K234" s="37">
        <v>5.31</v>
      </c>
      <c r="L234" s="37">
        <v>-4</v>
      </c>
      <c r="M234" s="37">
        <v>25</v>
      </c>
      <c r="N234" s="37">
        <v>26</v>
      </c>
      <c r="O234" s="37">
        <v>2</v>
      </c>
      <c r="P234" s="37">
        <v>11</v>
      </c>
      <c r="Q234" s="37">
        <v>12</v>
      </c>
      <c r="R234" s="37">
        <v>50</v>
      </c>
      <c r="S234" s="37">
        <v>50</v>
      </c>
      <c r="T234" s="37">
        <v>0</v>
      </c>
      <c r="U234" s="37">
        <v>40</v>
      </c>
      <c r="V234" s="37">
        <v>32</v>
      </c>
      <c r="W234" s="37">
        <v>28</v>
      </c>
      <c r="X234" s="37">
        <v>46.15</v>
      </c>
      <c r="Y234" s="37">
        <v>19.23</v>
      </c>
      <c r="Z234" s="37">
        <v>34.619999999999997</v>
      </c>
      <c r="AA234" s="37">
        <v>45.45</v>
      </c>
      <c r="AB234" s="37">
        <v>41.67</v>
      </c>
      <c r="AC234" s="24">
        <f>(+R234*$R$8)+(S234*$S$8)-(T234*$T$8)+(U234*$U$8)+(V234*$V$8)-(W234*$W$8)-(X234*$X$8)-(Y234*$Y$8)+(Z234*$Z$8)</f>
        <v>21.370999999999995</v>
      </c>
      <c r="AD234" s="25">
        <f>(-R234*$R$8)+(S234*$S$8)+(T234*$T$8)-(U234*$U$8)-(V234*$V$8)+(W234*$W$8)+(X234*$X$8)+(Y234*$Y$8)-(Z234*$Z$8)</f>
        <v>-11.370999999999997</v>
      </c>
      <c r="AE234" s="40" t="str">
        <f>IF(G234&gt;H234,"Win","Loss")</f>
        <v>Win</v>
      </c>
      <c r="AF234" s="40" t="str">
        <f>IF(G234=H234,"Win","Loss")</f>
        <v>Loss</v>
      </c>
      <c r="AG234" s="40" t="str">
        <f>IF(G234&lt;H234,"Win","Loss")</f>
        <v>Loss</v>
      </c>
      <c r="AH234" s="40">
        <f>IF(AE234="Win",(I234*$B$2)-$B$2,-$B$2)</f>
        <v>15.5</v>
      </c>
      <c r="AI234" s="40">
        <f>IF(AF234="Win",(J234*$B$2)-$B$2,-$B$2)</f>
        <v>-50</v>
      </c>
      <c r="AJ234" s="40">
        <f>IF(AG234="Win",(K234*$B$2)-$B$2,-$B$2)</f>
        <v>-50</v>
      </c>
    </row>
    <row r="235" spans="1:36" x14ac:dyDescent="0.2">
      <c r="A235" s="36">
        <v>43590</v>
      </c>
      <c r="B235" s="37" t="s">
        <v>812</v>
      </c>
      <c r="C235" s="37" t="s">
        <v>291</v>
      </c>
      <c r="D235" s="37" t="s">
        <v>813</v>
      </c>
      <c r="E235" s="37" t="s">
        <v>814</v>
      </c>
      <c r="F235" s="37" t="s">
        <v>815</v>
      </c>
      <c r="G235" s="37">
        <v>1</v>
      </c>
      <c r="H235" s="37">
        <v>1</v>
      </c>
      <c r="I235" s="37">
        <v>2.57</v>
      </c>
      <c r="J235" s="37">
        <v>3</v>
      </c>
      <c r="K235" s="37">
        <v>2.73</v>
      </c>
      <c r="L235" s="37">
        <v>-0.16</v>
      </c>
      <c r="M235" s="37">
        <v>28</v>
      </c>
      <c r="N235" s="37">
        <v>28</v>
      </c>
      <c r="O235" s="37">
        <v>2</v>
      </c>
      <c r="P235" s="37">
        <v>14</v>
      </c>
      <c r="Q235" s="37">
        <v>16</v>
      </c>
      <c r="R235" s="37">
        <v>50</v>
      </c>
      <c r="S235" s="37">
        <v>0</v>
      </c>
      <c r="T235" s="37">
        <v>50</v>
      </c>
      <c r="U235" s="37">
        <v>25</v>
      </c>
      <c r="V235" s="37">
        <v>32.14</v>
      </c>
      <c r="W235" s="37">
        <v>42.86</v>
      </c>
      <c r="X235" s="37">
        <v>39.29</v>
      </c>
      <c r="Y235" s="37">
        <v>10.71</v>
      </c>
      <c r="Z235" s="37">
        <v>50</v>
      </c>
      <c r="AA235" s="37">
        <v>28.57</v>
      </c>
      <c r="AB235" s="37">
        <v>37.5</v>
      </c>
      <c r="AC235" s="24">
        <f>(+R235*$R$8)+(S235*$S$8)-(T235*$T$8)+(U235*$U$8)+(V235*$V$8)-(W235*$W$8)-(X235*$X$8)-(Y235*$Y$8)+(Z235*$Z$8)</f>
        <v>0.71299999999999919</v>
      </c>
      <c r="AD235" s="25">
        <f>(-R235*$R$8)+(S235*$S$8)+(T235*$T$8)-(U235*$U$8)-(V235*$V$8)+(W235*$W$8)+(X235*$X$8)+(Y235*$Y$8)-(Z235*$Z$8)</f>
        <v>-0.71299999999999919</v>
      </c>
      <c r="AE235" s="40" t="str">
        <f>IF(G235&gt;H235,"Win","Loss")</f>
        <v>Loss</v>
      </c>
      <c r="AF235" s="40" t="str">
        <f>IF(G235=H235,"Win","Loss")</f>
        <v>Win</v>
      </c>
      <c r="AG235" s="40" t="str">
        <f>IF(G235&lt;H235,"Win","Loss")</f>
        <v>Loss</v>
      </c>
      <c r="AH235" s="40">
        <f>IF(AE235="Win",(I235*$B$2)-$B$2,-$B$2)</f>
        <v>-50</v>
      </c>
      <c r="AI235" s="40">
        <f>IF(AF235="Win",(J235*$B$2)-$B$2,-$B$2)</f>
        <v>100</v>
      </c>
      <c r="AJ235" s="40">
        <f>IF(AG235="Win",(K235*$B$2)-$B$2,-$B$2)</f>
        <v>-50</v>
      </c>
    </row>
    <row r="236" spans="1:36" x14ac:dyDescent="0.2">
      <c r="A236" s="36">
        <v>43590</v>
      </c>
      <c r="B236" s="37" t="s">
        <v>425</v>
      </c>
      <c r="C236" s="37" t="s">
        <v>816</v>
      </c>
      <c r="D236" s="37" t="s">
        <v>817</v>
      </c>
      <c r="E236" s="37" t="s">
        <v>818</v>
      </c>
      <c r="F236" s="37" t="s">
        <v>819</v>
      </c>
      <c r="G236" s="37">
        <v>4</v>
      </c>
      <c r="H236" s="37">
        <v>2</v>
      </c>
      <c r="I236" s="37">
        <v>2.29</v>
      </c>
      <c r="J236" s="37">
        <v>3.13</v>
      </c>
      <c r="K236" s="37">
        <v>2.93</v>
      </c>
      <c r="L236" s="37">
        <v>-0.64</v>
      </c>
      <c r="M236" s="37">
        <v>32</v>
      </c>
      <c r="N236" s="37">
        <v>43</v>
      </c>
      <c r="O236" s="37">
        <v>1</v>
      </c>
      <c r="P236" s="37">
        <v>16</v>
      </c>
      <c r="Q236" s="37">
        <v>20</v>
      </c>
      <c r="R236" s="37">
        <v>0</v>
      </c>
      <c r="S236" s="37">
        <v>100</v>
      </c>
      <c r="T236" s="37">
        <v>0</v>
      </c>
      <c r="U236" s="37">
        <v>43.75</v>
      </c>
      <c r="V236" s="37">
        <v>34.380000000000003</v>
      </c>
      <c r="W236" s="37">
        <v>21.88</v>
      </c>
      <c r="X236" s="37">
        <v>44.19</v>
      </c>
      <c r="Y236" s="37">
        <v>39.53</v>
      </c>
      <c r="Z236" s="37">
        <v>16.28</v>
      </c>
      <c r="AA236" s="37">
        <v>56.25</v>
      </c>
      <c r="AB236" s="37">
        <v>35</v>
      </c>
      <c r="AC236" s="24">
        <f>(+R236*$R$8)+(S236*$S$8)-(T236*$T$8)+(U236*$U$8)+(V236*$V$8)-(W236*$W$8)-(X236*$X$8)-(Y236*$Y$8)+(Z236*$Z$8)</f>
        <v>8.277000000000001</v>
      </c>
      <c r="AD236" s="25">
        <f>(-R236*$R$8)+(S236*$S$8)+(T236*$T$8)-(U236*$U$8)-(V236*$V$8)+(W236*$W$8)+(X236*$X$8)+(Y236*$Y$8)-(Z236*$Z$8)</f>
        <v>11.722999999999999</v>
      </c>
      <c r="AE236" s="40" t="str">
        <f>IF(G236&gt;H236,"Win","Loss")</f>
        <v>Win</v>
      </c>
      <c r="AF236" s="40" t="str">
        <f>IF(G236=H236,"Win","Loss")</f>
        <v>Loss</v>
      </c>
      <c r="AG236" s="40" t="str">
        <f>IF(G236&lt;H236,"Win","Loss")</f>
        <v>Loss</v>
      </c>
      <c r="AH236" s="40">
        <f>IF(AE236="Win",(I236*$B$2)-$B$2,-$B$2)</f>
        <v>64.5</v>
      </c>
      <c r="AI236" s="40">
        <f>IF(AF236="Win",(J236*$B$2)-$B$2,-$B$2)</f>
        <v>-50</v>
      </c>
      <c r="AJ236" s="40">
        <f>IF(AG236="Win",(K236*$B$2)-$B$2,-$B$2)</f>
        <v>-50</v>
      </c>
    </row>
    <row r="237" spans="1:36" x14ac:dyDescent="0.2">
      <c r="A237" s="36">
        <v>43590</v>
      </c>
      <c r="B237" s="37" t="s">
        <v>329</v>
      </c>
      <c r="C237" s="37" t="s">
        <v>610</v>
      </c>
      <c r="D237" s="37" t="s">
        <v>820</v>
      </c>
      <c r="E237" s="37" t="s">
        <v>821</v>
      </c>
      <c r="F237" s="37" t="s">
        <v>822</v>
      </c>
      <c r="G237" s="37">
        <v>0</v>
      </c>
      <c r="H237" s="37">
        <v>0</v>
      </c>
      <c r="I237" s="37">
        <v>2.34</v>
      </c>
      <c r="J237" s="37">
        <v>4.41</v>
      </c>
      <c r="K237" s="37">
        <v>2.21</v>
      </c>
      <c r="L237" s="37">
        <v>0.13</v>
      </c>
      <c r="M237" s="37">
        <v>5</v>
      </c>
      <c r="N237" s="37">
        <v>5</v>
      </c>
      <c r="O237" s="37">
        <v>0</v>
      </c>
      <c r="P237" s="37">
        <v>2</v>
      </c>
      <c r="Q237" s="37">
        <v>4</v>
      </c>
      <c r="R237" s="37">
        <v>0</v>
      </c>
      <c r="S237" s="37">
        <v>0</v>
      </c>
      <c r="T237" s="37">
        <v>0</v>
      </c>
      <c r="U237" s="37">
        <v>60</v>
      </c>
      <c r="V237" s="37">
        <v>0</v>
      </c>
      <c r="W237" s="37">
        <v>40</v>
      </c>
      <c r="X237" s="37">
        <v>60</v>
      </c>
      <c r="Y237" s="37">
        <v>0</v>
      </c>
      <c r="Z237" s="37">
        <v>40</v>
      </c>
      <c r="AA237" s="37">
        <v>50</v>
      </c>
      <c r="AB237" s="37">
        <v>75</v>
      </c>
      <c r="AC237" s="24">
        <f>(+R237*$R$8)+(S237*$S$8)-(T237*$T$8)+(U237*$U$8)+(V237*$V$8)-(W237*$W$8)-(X237*$X$8)-(Y237*$Y$8)+(Z237*$Z$8)</f>
        <v>0</v>
      </c>
      <c r="AD237" s="25">
        <f>(-R237*$R$8)+(S237*$S$8)+(T237*$T$8)-(U237*$U$8)-(V237*$V$8)+(W237*$W$8)+(X237*$X$8)+(Y237*$Y$8)-(Z237*$Z$8)</f>
        <v>0</v>
      </c>
      <c r="AE237" s="40" t="str">
        <f>IF(G237&gt;H237,"Win","Loss")</f>
        <v>Loss</v>
      </c>
      <c r="AF237" s="40" t="str">
        <f>IF(G237=H237,"Win","Loss")</f>
        <v>Win</v>
      </c>
      <c r="AG237" s="40" t="str">
        <f>IF(G237&lt;H237,"Win","Loss")</f>
        <v>Loss</v>
      </c>
      <c r="AH237" s="40">
        <f>IF(AE237="Win",(I237*$B$2)-$B$2,-$B$2)</f>
        <v>-50</v>
      </c>
      <c r="AI237" s="40">
        <f>IF(AF237="Win",(J237*$B$2)-$B$2,-$B$2)</f>
        <v>170.5</v>
      </c>
      <c r="AJ237" s="40">
        <f>IF(AG237="Win",(K237*$B$2)-$B$2,-$B$2)</f>
        <v>-50</v>
      </c>
    </row>
    <row r="238" spans="1:36" x14ac:dyDescent="0.2">
      <c r="A238" s="36">
        <v>43590</v>
      </c>
      <c r="B238" s="37" t="s">
        <v>823</v>
      </c>
      <c r="C238" s="37" t="s">
        <v>824</v>
      </c>
      <c r="D238" s="37" t="s">
        <v>825</v>
      </c>
      <c r="E238" s="37" t="s">
        <v>826</v>
      </c>
      <c r="F238" s="37" t="s">
        <v>827</v>
      </c>
      <c r="G238" s="37">
        <v>1</v>
      </c>
      <c r="H238" s="37">
        <v>2</v>
      </c>
      <c r="I238" s="37">
        <v>3.32</v>
      </c>
      <c r="J238" s="37">
        <v>3.56</v>
      </c>
      <c r="K238" s="37">
        <v>2.12</v>
      </c>
      <c r="L238" s="37">
        <v>1.2</v>
      </c>
      <c r="M238" s="37">
        <v>48</v>
      </c>
      <c r="N238" s="37">
        <v>50</v>
      </c>
      <c r="O238" s="37">
        <v>1</v>
      </c>
      <c r="P238" s="37">
        <v>23</v>
      </c>
      <c r="Q238" s="37">
        <v>25</v>
      </c>
      <c r="R238" s="37">
        <v>0</v>
      </c>
      <c r="S238" s="37">
        <v>0</v>
      </c>
      <c r="T238" s="37">
        <v>100</v>
      </c>
      <c r="U238" s="37">
        <v>43.75</v>
      </c>
      <c r="V238" s="37">
        <v>33.33</v>
      </c>
      <c r="W238" s="37">
        <v>22.92</v>
      </c>
      <c r="X238" s="37">
        <v>58</v>
      </c>
      <c r="Y238" s="37">
        <v>26</v>
      </c>
      <c r="Z238" s="37">
        <v>16</v>
      </c>
      <c r="AA238" s="37">
        <v>47.83</v>
      </c>
      <c r="AB238" s="37">
        <v>52</v>
      </c>
      <c r="AC238" s="24">
        <f>(+R238*$R$8)+(S238*$S$8)-(T238*$T$8)+(U238*$U$8)+(V238*$V$8)-(W238*$W$8)-(X238*$X$8)-(Y238*$Y$8)+(Z238*$Z$8)</f>
        <v>-33.500999999999998</v>
      </c>
      <c r="AD238" s="25">
        <f>(-R238*$R$8)+(S238*$S$8)+(T238*$T$8)-(U238*$U$8)-(V238*$V$8)+(W238*$W$8)+(X238*$X$8)+(Y238*$Y$8)-(Z238*$Z$8)</f>
        <v>33.500999999999998</v>
      </c>
      <c r="AE238" s="40" t="str">
        <f>IF(G238&gt;H238,"Win","Loss")</f>
        <v>Loss</v>
      </c>
      <c r="AF238" s="40" t="str">
        <f>IF(G238=H238,"Win","Loss")</f>
        <v>Loss</v>
      </c>
      <c r="AG238" s="40" t="str">
        <f>IF(G238&lt;H238,"Win","Loss")</f>
        <v>Win</v>
      </c>
      <c r="AH238" s="40">
        <f>IF(AE238="Win",(I238*$B$2)-$B$2,-$B$2)</f>
        <v>-50</v>
      </c>
      <c r="AI238" s="40">
        <f>IF(AF238="Win",(J238*$B$2)-$B$2,-$B$2)</f>
        <v>-50</v>
      </c>
      <c r="AJ238" s="40">
        <f>IF(AG238="Win",(K238*$B$2)-$B$2,-$B$2)</f>
        <v>56</v>
      </c>
    </row>
    <row r="239" spans="1:36" x14ac:dyDescent="0.2">
      <c r="A239" s="36">
        <v>43590</v>
      </c>
      <c r="B239" s="37" t="s">
        <v>823</v>
      </c>
      <c r="C239" s="37" t="s">
        <v>824</v>
      </c>
      <c r="D239" s="37" t="s">
        <v>828</v>
      </c>
      <c r="E239" s="37" t="s">
        <v>829</v>
      </c>
      <c r="F239" s="37" t="s">
        <v>830</v>
      </c>
      <c r="G239" s="37">
        <v>3</v>
      </c>
      <c r="H239" s="37">
        <v>0</v>
      </c>
      <c r="I239" s="37">
        <v>1.87</v>
      </c>
      <c r="J239" s="37">
        <v>3.79</v>
      </c>
      <c r="K239" s="37">
        <v>3.91</v>
      </c>
      <c r="L239" s="37">
        <v>-2.04</v>
      </c>
      <c r="M239" s="37">
        <v>51</v>
      </c>
      <c r="N239" s="37">
        <v>49</v>
      </c>
      <c r="O239" s="37">
        <v>1</v>
      </c>
      <c r="P239" s="37">
        <v>25</v>
      </c>
      <c r="Q239" s="37">
        <v>23</v>
      </c>
      <c r="R239" s="37">
        <v>0</v>
      </c>
      <c r="S239" s="37">
        <v>0</v>
      </c>
      <c r="T239" s="37">
        <v>100</v>
      </c>
      <c r="U239" s="37">
        <v>37.25</v>
      </c>
      <c r="V239" s="37">
        <v>27.45</v>
      </c>
      <c r="W239" s="37">
        <v>35.29</v>
      </c>
      <c r="X239" s="37">
        <v>36.729999999999997</v>
      </c>
      <c r="Y239" s="37">
        <v>26.53</v>
      </c>
      <c r="Z239" s="37">
        <v>36.729999999999997</v>
      </c>
      <c r="AA239" s="37">
        <v>64</v>
      </c>
      <c r="AB239" s="37">
        <v>39.130000000000003</v>
      </c>
      <c r="AC239" s="24">
        <f>(+R239*$R$8)+(S239*$S$8)-(T239*$T$8)+(U239*$U$8)+(V239*$V$8)-(W239*$W$8)-(X239*$X$8)-(Y239*$Y$8)+(Z239*$Z$8)</f>
        <v>-29.516000000000002</v>
      </c>
      <c r="AD239" s="25">
        <f>(-R239*$R$8)+(S239*$S$8)+(T239*$T$8)-(U239*$U$8)-(V239*$V$8)+(W239*$W$8)+(X239*$X$8)+(Y239*$Y$8)-(Z239*$Z$8)</f>
        <v>29.516000000000002</v>
      </c>
      <c r="AE239" s="40" t="str">
        <f>IF(G239&gt;H239,"Win","Loss")</f>
        <v>Win</v>
      </c>
      <c r="AF239" s="40" t="str">
        <f>IF(G239=H239,"Win","Loss")</f>
        <v>Loss</v>
      </c>
      <c r="AG239" s="40" t="str">
        <f>IF(G239&lt;H239,"Win","Loss")</f>
        <v>Loss</v>
      </c>
      <c r="AH239" s="40">
        <f>IF(AE239="Win",(I239*$B$2)-$B$2,-$B$2)</f>
        <v>43.5</v>
      </c>
      <c r="AI239" s="40">
        <f>IF(AF239="Win",(J239*$B$2)-$B$2,-$B$2)</f>
        <v>-50</v>
      </c>
      <c r="AJ239" s="40">
        <f>IF(AG239="Win",(K239*$B$2)-$B$2,-$B$2)</f>
        <v>-50</v>
      </c>
    </row>
    <row r="240" spans="1:36" x14ac:dyDescent="0.2">
      <c r="A240" s="36">
        <v>43590</v>
      </c>
      <c r="B240" s="37" t="s">
        <v>823</v>
      </c>
      <c r="C240" s="37" t="s">
        <v>824</v>
      </c>
      <c r="D240" s="37" t="s">
        <v>831</v>
      </c>
      <c r="E240" s="37" t="s">
        <v>832</v>
      </c>
      <c r="F240" s="37" t="s">
        <v>833</v>
      </c>
      <c r="G240" s="37">
        <v>3</v>
      </c>
      <c r="H240" s="37">
        <v>1</v>
      </c>
      <c r="I240" s="37">
        <v>1.9</v>
      </c>
      <c r="J240" s="37">
        <v>3.82</v>
      </c>
      <c r="K240" s="37">
        <v>3.77</v>
      </c>
      <c r="L240" s="37">
        <v>-1.87</v>
      </c>
      <c r="M240" s="37">
        <v>53</v>
      </c>
      <c r="N240" s="37">
        <v>51</v>
      </c>
      <c r="O240" s="37">
        <v>1</v>
      </c>
      <c r="P240" s="37">
        <v>23</v>
      </c>
      <c r="Q240" s="37">
        <v>23</v>
      </c>
      <c r="R240" s="37">
        <v>100</v>
      </c>
      <c r="S240" s="37">
        <v>0</v>
      </c>
      <c r="T240" s="37">
        <v>0</v>
      </c>
      <c r="U240" s="37">
        <v>45.28</v>
      </c>
      <c r="V240" s="37">
        <v>28.3</v>
      </c>
      <c r="W240" s="37">
        <v>26.42</v>
      </c>
      <c r="X240" s="37">
        <v>50.98</v>
      </c>
      <c r="Y240" s="37">
        <v>23.53</v>
      </c>
      <c r="Z240" s="37">
        <v>25.49</v>
      </c>
      <c r="AA240" s="37">
        <v>52.17</v>
      </c>
      <c r="AB240" s="37">
        <v>47.83</v>
      </c>
      <c r="AC240" s="24">
        <f>(+R240*$R$8)+(S240*$S$8)-(T240*$T$8)+(U240*$U$8)+(V240*$V$8)-(W240*$W$8)-(X240*$X$8)-(Y240*$Y$8)+(Z240*$Z$8)</f>
        <v>29.150999999999996</v>
      </c>
      <c r="AD240" s="25">
        <f>(-R240*$R$8)+(S240*$S$8)+(T240*$T$8)-(U240*$U$8)-(V240*$V$8)+(W240*$W$8)+(X240*$X$8)+(Y240*$Y$8)-(Z240*$Z$8)</f>
        <v>-29.150999999999996</v>
      </c>
      <c r="AE240" s="40" t="str">
        <f>IF(G240&gt;H240,"Win","Loss")</f>
        <v>Win</v>
      </c>
      <c r="AF240" s="40" t="str">
        <f>IF(G240=H240,"Win","Loss")</f>
        <v>Loss</v>
      </c>
      <c r="AG240" s="40" t="str">
        <f>IF(G240&lt;H240,"Win","Loss")</f>
        <v>Loss</v>
      </c>
      <c r="AH240" s="40">
        <f>IF(AE240="Win",(I240*$B$2)-$B$2,-$B$2)</f>
        <v>45</v>
      </c>
      <c r="AI240" s="40">
        <f>IF(AF240="Win",(J240*$B$2)-$B$2,-$B$2)</f>
        <v>-50</v>
      </c>
      <c r="AJ240" s="40">
        <f>IF(AG240="Win",(K240*$B$2)-$B$2,-$B$2)</f>
        <v>-50</v>
      </c>
    </row>
    <row r="241" spans="1:36" x14ac:dyDescent="0.2">
      <c r="A241" s="36">
        <v>43590</v>
      </c>
      <c r="B241" s="37" t="s">
        <v>823</v>
      </c>
      <c r="C241" s="37" t="s">
        <v>824</v>
      </c>
      <c r="D241" s="37" t="s">
        <v>834</v>
      </c>
      <c r="E241" s="37" t="s">
        <v>835</v>
      </c>
      <c r="F241" s="37" t="s">
        <v>836</v>
      </c>
      <c r="G241" s="37">
        <v>1</v>
      </c>
      <c r="H241" s="37">
        <v>1</v>
      </c>
      <c r="I241" s="37">
        <v>2.89</v>
      </c>
      <c r="J241" s="37">
        <v>3.62</v>
      </c>
      <c r="K241" s="37">
        <v>2.3199999999999998</v>
      </c>
      <c r="L241" s="37">
        <v>0.56999999999999995</v>
      </c>
      <c r="M241" s="37">
        <v>48</v>
      </c>
      <c r="N241" s="37">
        <v>49</v>
      </c>
      <c r="O241" s="37">
        <v>1</v>
      </c>
      <c r="P241" s="37">
        <v>23</v>
      </c>
      <c r="Q241" s="37">
        <v>22</v>
      </c>
      <c r="R241" s="37">
        <v>0</v>
      </c>
      <c r="S241" s="37">
        <v>0</v>
      </c>
      <c r="T241" s="37">
        <v>100</v>
      </c>
      <c r="U241" s="37">
        <v>37.5</v>
      </c>
      <c r="V241" s="37">
        <v>20.83</v>
      </c>
      <c r="W241" s="37">
        <v>41.67</v>
      </c>
      <c r="X241" s="37">
        <v>42.86</v>
      </c>
      <c r="Y241" s="37">
        <v>24.49</v>
      </c>
      <c r="Z241" s="37">
        <v>32.65</v>
      </c>
      <c r="AA241" s="37">
        <v>47.83</v>
      </c>
      <c r="AB241" s="37">
        <v>50</v>
      </c>
      <c r="AC241" s="24">
        <f>(+R241*$R$8)+(S241*$S$8)-(T241*$T$8)+(U241*$U$8)+(V241*$V$8)-(W241*$W$8)-(X241*$X$8)-(Y241*$Y$8)+(Z241*$Z$8)</f>
        <v>-33.242000000000004</v>
      </c>
      <c r="AD241" s="25">
        <f>(-R241*$R$8)+(S241*$S$8)+(T241*$T$8)-(U241*$U$8)-(V241*$V$8)+(W241*$W$8)+(X241*$X$8)+(Y241*$Y$8)-(Z241*$Z$8)</f>
        <v>33.242000000000004</v>
      </c>
      <c r="AE241" s="40" t="str">
        <f>IF(G241&gt;H241,"Win","Loss")</f>
        <v>Loss</v>
      </c>
      <c r="AF241" s="40" t="str">
        <f>IF(G241=H241,"Win","Loss")</f>
        <v>Win</v>
      </c>
      <c r="AG241" s="40" t="str">
        <f>IF(G241&lt;H241,"Win","Loss")</f>
        <v>Loss</v>
      </c>
      <c r="AH241" s="40">
        <f>IF(AE241="Win",(I241*$B$2)-$B$2,-$B$2)</f>
        <v>-50</v>
      </c>
      <c r="AI241" s="40">
        <f>IF(AF241="Win",(J241*$B$2)-$B$2,-$B$2)</f>
        <v>131</v>
      </c>
      <c r="AJ241" s="40">
        <f>IF(AG241="Win",(K241*$B$2)-$B$2,-$B$2)</f>
        <v>-50</v>
      </c>
    </row>
    <row r="242" spans="1:36" x14ac:dyDescent="0.2">
      <c r="A242" s="36">
        <v>43590</v>
      </c>
      <c r="B242" s="37" t="s">
        <v>823</v>
      </c>
      <c r="C242" s="37" t="s">
        <v>824</v>
      </c>
      <c r="D242" s="37" t="s">
        <v>837</v>
      </c>
      <c r="E242" s="37" t="s">
        <v>838</v>
      </c>
      <c r="F242" s="37" t="s">
        <v>839</v>
      </c>
      <c r="G242" s="37">
        <v>3</v>
      </c>
      <c r="H242" s="37">
        <v>2</v>
      </c>
      <c r="I242" s="37">
        <v>7.69</v>
      </c>
      <c r="J242" s="37">
        <v>4.7300000000000004</v>
      </c>
      <c r="K242" s="37">
        <v>1.41</v>
      </c>
      <c r="L242" s="37">
        <v>6.28</v>
      </c>
      <c r="M242" s="37">
        <v>47</v>
      </c>
      <c r="N242" s="37">
        <v>48</v>
      </c>
      <c r="O242" s="37">
        <v>1</v>
      </c>
      <c r="P242" s="37">
        <v>22</v>
      </c>
      <c r="Q242" s="37">
        <v>23</v>
      </c>
      <c r="R242" s="37">
        <v>0</v>
      </c>
      <c r="S242" s="37">
        <v>0</v>
      </c>
      <c r="T242" s="37">
        <v>100</v>
      </c>
      <c r="U242" s="37">
        <v>8.51</v>
      </c>
      <c r="V242" s="37">
        <v>34.04</v>
      </c>
      <c r="W242" s="37">
        <v>57.45</v>
      </c>
      <c r="X242" s="37">
        <v>54.17</v>
      </c>
      <c r="Y242" s="37">
        <v>16.670000000000002</v>
      </c>
      <c r="Z242" s="37">
        <v>29.17</v>
      </c>
      <c r="AA242" s="37">
        <v>9.09</v>
      </c>
      <c r="AB242" s="37">
        <v>47.83</v>
      </c>
      <c r="AC242" s="24">
        <f>(+R242*$R$8)+(S242*$S$8)-(T242*$T$8)+(U242*$U$8)+(V242*$V$8)-(W242*$W$8)-(X242*$X$8)-(Y242*$Y$8)+(Z242*$Z$8)</f>
        <v>-43.051000000000002</v>
      </c>
      <c r="AD242" s="25">
        <f>(-R242*$R$8)+(S242*$S$8)+(T242*$T$8)-(U242*$U$8)-(V242*$V$8)+(W242*$W$8)+(X242*$X$8)+(Y242*$Y$8)-(Z242*$Z$8)</f>
        <v>43.051000000000002</v>
      </c>
      <c r="AE242" s="40" t="str">
        <f>IF(G242&gt;H242,"Win","Loss")</f>
        <v>Win</v>
      </c>
      <c r="AF242" s="40" t="str">
        <f>IF(G242=H242,"Win","Loss")</f>
        <v>Loss</v>
      </c>
      <c r="AG242" s="40" t="str">
        <f>IF(G242&lt;H242,"Win","Loss")</f>
        <v>Loss</v>
      </c>
      <c r="AH242" s="40">
        <f>IF(AE242="Win",(I242*$B$2)-$B$2,-$B$2)</f>
        <v>334.5</v>
      </c>
      <c r="AI242" s="40">
        <f>IF(AF242="Win",(J242*$B$2)-$B$2,-$B$2)</f>
        <v>-50</v>
      </c>
      <c r="AJ242" s="40">
        <f>IF(AG242="Win",(K242*$B$2)-$B$2,-$B$2)</f>
        <v>-50</v>
      </c>
    </row>
    <row r="243" spans="1:36" x14ac:dyDescent="0.2">
      <c r="A243" s="36">
        <v>43590</v>
      </c>
      <c r="B243" s="37" t="s">
        <v>398</v>
      </c>
      <c r="C243" s="37" t="s">
        <v>953</v>
      </c>
      <c r="D243" s="37" t="s">
        <v>966</v>
      </c>
      <c r="E243" s="37" t="s">
        <v>967</v>
      </c>
      <c r="F243" s="37" t="s">
        <v>968</v>
      </c>
      <c r="G243" s="37">
        <v>3</v>
      </c>
      <c r="H243" s="37">
        <v>0</v>
      </c>
      <c r="I243" s="37">
        <v>1.01</v>
      </c>
      <c r="J243" s="37">
        <v>19.43</v>
      </c>
      <c r="K243" s="37">
        <v>26</v>
      </c>
      <c r="L243" s="37">
        <v>-24.99</v>
      </c>
      <c r="M243" s="37">
        <v>22</v>
      </c>
      <c r="N243" s="37">
        <v>21</v>
      </c>
      <c r="O243" s="37">
        <v>1</v>
      </c>
      <c r="P243" s="37">
        <v>11</v>
      </c>
      <c r="Q243" s="37">
        <v>10</v>
      </c>
      <c r="R243" s="37">
        <v>100</v>
      </c>
      <c r="S243" s="37">
        <v>0</v>
      </c>
      <c r="T243" s="37">
        <v>0</v>
      </c>
      <c r="U243" s="37">
        <v>50</v>
      </c>
      <c r="V243" s="37">
        <v>36.36</v>
      </c>
      <c r="W243" s="37">
        <v>13.64</v>
      </c>
      <c r="X243" s="37">
        <v>4.76</v>
      </c>
      <c r="Y243" s="37">
        <v>4.76</v>
      </c>
      <c r="Z243" s="37">
        <v>90.48</v>
      </c>
      <c r="AA243" s="37">
        <v>45.45</v>
      </c>
      <c r="AB243" s="37">
        <v>10</v>
      </c>
      <c r="AC243" s="24">
        <f>(+R243*$R$8)+(S243*$S$8)-(T243*$T$8)+(U243*$U$8)+(V243*$V$8)-(W243*$W$8)-(X243*$X$8)-(Y243*$Y$8)+(Z243*$Z$8)</f>
        <v>57.576000000000008</v>
      </c>
      <c r="AD243" s="25">
        <f>(-R243*$R$8)+(S243*$S$8)+(T243*$T$8)-(U243*$U$8)-(V243*$V$8)+(W243*$W$8)+(X243*$X$8)+(Y243*$Y$8)-(Z243*$Z$8)</f>
        <v>-57.576000000000008</v>
      </c>
      <c r="AE243" s="40" t="str">
        <f>IF(G243&gt;H243,"Win","Loss")</f>
        <v>Win</v>
      </c>
      <c r="AF243" s="40" t="str">
        <f>IF(G243=H243,"Win","Loss")</f>
        <v>Loss</v>
      </c>
      <c r="AG243" s="40" t="str">
        <f>IF(G243&lt;H243,"Win","Loss")</f>
        <v>Loss</v>
      </c>
      <c r="AH243" s="40">
        <f>IF(AE243="Win",(I243*$B$2)-$B$2,-$B$2)</f>
        <v>0.5</v>
      </c>
      <c r="AI243" s="40">
        <f>IF(AF243="Win",(J243*$B$2)-$B$2,-$B$2)</f>
        <v>-50</v>
      </c>
      <c r="AJ243" s="40">
        <f>IF(AG243="Win",(K243*$B$2)-$B$2,-$B$2)</f>
        <v>-50</v>
      </c>
    </row>
    <row r="244" spans="1:36" x14ac:dyDescent="0.2">
      <c r="A244" s="36">
        <v>43590</v>
      </c>
      <c r="B244" s="37" t="s">
        <v>823</v>
      </c>
      <c r="C244" s="37" t="s">
        <v>824</v>
      </c>
      <c r="D244" s="37" t="s">
        <v>843</v>
      </c>
      <c r="E244" s="37" t="s">
        <v>844</v>
      </c>
      <c r="F244" s="37" t="s">
        <v>845</v>
      </c>
      <c r="G244" s="37">
        <v>0</v>
      </c>
      <c r="H244" s="37">
        <v>0</v>
      </c>
      <c r="I244" s="37">
        <v>2.62</v>
      </c>
      <c r="J244" s="37">
        <v>3.41</v>
      </c>
      <c r="K244" s="37">
        <v>2.64</v>
      </c>
      <c r="L244" s="37">
        <v>-0.02</v>
      </c>
      <c r="M244" s="37">
        <v>48</v>
      </c>
      <c r="N244" s="37">
        <v>47</v>
      </c>
      <c r="O244" s="37">
        <v>2</v>
      </c>
      <c r="P244" s="37">
        <v>24</v>
      </c>
      <c r="Q244" s="37">
        <v>24</v>
      </c>
      <c r="R244" s="37">
        <v>50</v>
      </c>
      <c r="S244" s="37">
        <v>0</v>
      </c>
      <c r="T244" s="37">
        <v>50</v>
      </c>
      <c r="U244" s="37">
        <v>22.92</v>
      </c>
      <c r="V244" s="37">
        <v>33.33</v>
      </c>
      <c r="W244" s="37">
        <v>43.75</v>
      </c>
      <c r="X244" s="37">
        <v>29.79</v>
      </c>
      <c r="Y244" s="37">
        <v>38.299999999999997</v>
      </c>
      <c r="Z244" s="37">
        <v>31.91</v>
      </c>
      <c r="AA244" s="37">
        <v>37.5</v>
      </c>
      <c r="AB244" s="37">
        <v>29.17</v>
      </c>
      <c r="AC244" s="24">
        <f>(+R244*$R$8)+(S244*$S$8)-(T244*$T$8)+(U244*$U$8)+(V244*$V$8)-(W244*$W$8)-(X244*$X$8)-(Y244*$Y$8)+(Z244*$Z$8)</f>
        <v>-4.2389999999999981</v>
      </c>
      <c r="AD244" s="25">
        <f>(-R244*$R$8)+(S244*$S$8)+(T244*$T$8)-(U244*$U$8)-(V244*$V$8)+(W244*$W$8)+(X244*$X$8)+(Y244*$Y$8)-(Z244*$Z$8)</f>
        <v>4.2389999999999981</v>
      </c>
      <c r="AE244" s="40" t="str">
        <f>IF(G244&gt;H244,"Win","Loss")</f>
        <v>Loss</v>
      </c>
      <c r="AF244" s="40" t="str">
        <f>IF(G244=H244,"Win","Loss")</f>
        <v>Win</v>
      </c>
      <c r="AG244" s="40" t="str">
        <f>IF(G244&lt;H244,"Win","Loss")</f>
        <v>Loss</v>
      </c>
      <c r="AH244" s="40">
        <f>IF(AE244="Win",(I244*$B$2)-$B$2,-$B$2)</f>
        <v>-50</v>
      </c>
      <c r="AI244" s="40">
        <f>IF(AF244="Win",(J244*$B$2)-$B$2,-$B$2)</f>
        <v>120.5</v>
      </c>
      <c r="AJ244" s="40">
        <f>IF(AG244="Win",(K244*$B$2)-$B$2,-$B$2)</f>
        <v>-50</v>
      </c>
    </row>
    <row r="245" spans="1:36" x14ac:dyDescent="0.2">
      <c r="A245" s="36">
        <v>43590</v>
      </c>
      <c r="B245" s="37" t="s">
        <v>823</v>
      </c>
      <c r="C245" s="37" t="s">
        <v>824</v>
      </c>
      <c r="D245" s="37" t="s">
        <v>846</v>
      </c>
      <c r="E245" s="37" t="s">
        <v>847</v>
      </c>
      <c r="F245" s="37" t="s">
        <v>848</v>
      </c>
      <c r="G245" s="37">
        <v>1</v>
      </c>
      <c r="H245" s="37">
        <v>2</v>
      </c>
      <c r="I245" s="37">
        <v>4.91</v>
      </c>
      <c r="J245" s="37">
        <v>4.08</v>
      </c>
      <c r="K245" s="37">
        <v>1.65</v>
      </c>
      <c r="L245" s="37">
        <v>3.26</v>
      </c>
      <c r="M245" s="37">
        <v>48</v>
      </c>
      <c r="N245" s="37">
        <v>53</v>
      </c>
      <c r="O245" s="37">
        <v>1</v>
      </c>
      <c r="P245" s="37">
        <v>23</v>
      </c>
      <c r="Q245" s="37">
        <v>24</v>
      </c>
      <c r="R245" s="37">
        <v>0</v>
      </c>
      <c r="S245" s="37">
        <v>100</v>
      </c>
      <c r="T245" s="37">
        <v>0</v>
      </c>
      <c r="U245" s="37">
        <v>18.75</v>
      </c>
      <c r="V245" s="37">
        <v>33.33</v>
      </c>
      <c r="W245" s="37">
        <v>47.92</v>
      </c>
      <c r="X245" s="37">
        <v>45.28</v>
      </c>
      <c r="Y245" s="37">
        <v>26.42</v>
      </c>
      <c r="Z245" s="37">
        <v>28.3</v>
      </c>
      <c r="AA245" s="37">
        <v>34.78</v>
      </c>
      <c r="AB245" s="37">
        <v>41.67</v>
      </c>
      <c r="AC245" s="24">
        <f>(+R245*$R$8)+(S245*$S$8)-(T245*$T$8)+(U245*$U$8)+(V245*$V$8)-(W245*$W$8)-(X245*$X$8)-(Y245*$Y$8)+(Z245*$Z$8)</f>
        <v>1.4609999999999959</v>
      </c>
      <c r="AD245" s="25">
        <f>(-R245*$R$8)+(S245*$S$8)+(T245*$T$8)-(U245*$U$8)-(V245*$V$8)+(W245*$W$8)+(X245*$X$8)+(Y245*$Y$8)-(Z245*$Z$8)</f>
        <v>18.539000000000001</v>
      </c>
      <c r="AE245" s="40" t="str">
        <f>IF(G245&gt;H245,"Win","Loss")</f>
        <v>Loss</v>
      </c>
      <c r="AF245" s="40" t="str">
        <f>IF(G245=H245,"Win","Loss")</f>
        <v>Loss</v>
      </c>
      <c r="AG245" s="40" t="str">
        <f>IF(G245&lt;H245,"Win","Loss")</f>
        <v>Win</v>
      </c>
      <c r="AH245" s="40">
        <f>IF(AE245="Win",(I245*$B$2)-$B$2,-$B$2)</f>
        <v>-50</v>
      </c>
      <c r="AI245" s="40">
        <f>IF(AF245="Win",(J245*$B$2)-$B$2,-$B$2)</f>
        <v>-50</v>
      </c>
      <c r="AJ245" s="40">
        <f>IF(AG245="Win",(K245*$B$2)-$B$2,-$B$2)</f>
        <v>32.5</v>
      </c>
    </row>
    <row r="246" spans="1:36" x14ac:dyDescent="0.2">
      <c r="A246" s="36">
        <v>43590</v>
      </c>
      <c r="B246" s="37" t="s">
        <v>823</v>
      </c>
      <c r="C246" s="37" t="s">
        <v>824</v>
      </c>
      <c r="D246" s="37" t="s">
        <v>849</v>
      </c>
      <c r="E246" s="37" t="s">
        <v>850</v>
      </c>
      <c r="F246" s="37" t="s">
        <v>851</v>
      </c>
      <c r="G246" s="37">
        <v>1</v>
      </c>
      <c r="H246" s="37">
        <v>2</v>
      </c>
      <c r="I246" s="37">
        <v>1.93</v>
      </c>
      <c r="J246" s="37">
        <v>3.63</v>
      </c>
      <c r="K246" s="37">
        <v>3.84</v>
      </c>
      <c r="L246" s="37">
        <v>-1.91</v>
      </c>
      <c r="M246" s="37">
        <v>50</v>
      </c>
      <c r="N246" s="37">
        <v>52</v>
      </c>
      <c r="O246" s="37">
        <v>1</v>
      </c>
      <c r="P246" s="37">
        <v>24</v>
      </c>
      <c r="Q246" s="37">
        <v>24</v>
      </c>
      <c r="R246" s="37">
        <v>0</v>
      </c>
      <c r="S246" s="37">
        <v>0</v>
      </c>
      <c r="T246" s="37">
        <v>100</v>
      </c>
      <c r="U246" s="37">
        <v>36</v>
      </c>
      <c r="V246" s="37">
        <v>34</v>
      </c>
      <c r="W246" s="37">
        <v>30</v>
      </c>
      <c r="X246" s="37">
        <v>32.69</v>
      </c>
      <c r="Y246" s="37">
        <v>19.23</v>
      </c>
      <c r="Z246" s="37">
        <v>48.08</v>
      </c>
      <c r="AA246" s="37">
        <v>41.67</v>
      </c>
      <c r="AB246" s="37">
        <v>16.670000000000002</v>
      </c>
      <c r="AC246" s="24">
        <f>(+R246*$R$8)+(S246*$S$8)-(T246*$T$8)+(U246*$U$8)+(V246*$V$8)-(W246*$W$8)-(X246*$X$8)-(Y246*$Y$8)+(Z246*$Z$8)</f>
        <v>-24.244999999999997</v>
      </c>
      <c r="AD246" s="25">
        <f>(-R246*$R$8)+(S246*$S$8)+(T246*$T$8)-(U246*$U$8)-(V246*$V$8)+(W246*$W$8)+(X246*$X$8)+(Y246*$Y$8)-(Z246*$Z$8)</f>
        <v>24.244999999999997</v>
      </c>
      <c r="AE246" s="40" t="str">
        <f>IF(G246&gt;H246,"Win","Loss")</f>
        <v>Loss</v>
      </c>
      <c r="AF246" s="40" t="str">
        <f>IF(G246=H246,"Win","Loss")</f>
        <v>Loss</v>
      </c>
      <c r="AG246" s="40" t="str">
        <f>IF(G246&lt;H246,"Win","Loss")</f>
        <v>Win</v>
      </c>
      <c r="AH246" s="40">
        <f>IF(AE246="Win",(I246*$B$2)-$B$2,-$B$2)</f>
        <v>-50</v>
      </c>
      <c r="AI246" s="40">
        <f>IF(AF246="Win",(J246*$B$2)-$B$2,-$B$2)</f>
        <v>-50</v>
      </c>
      <c r="AJ246" s="40">
        <f>IF(AG246="Win",(K246*$B$2)-$B$2,-$B$2)</f>
        <v>142</v>
      </c>
    </row>
    <row r="247" spans="1:36" x14ac:dyDescent="0.2">
      <c r="A247" s="36">
        <v>43590</v>
      </c>
      <c r="B247" s="37" t="s">
        <v>823</v>
      </c>
      <c r="C247" s="37" t="s">
        <v>824</v>
      </c>
      <c r="D247" s="37" t="s">
        <v>852</v>
      </c>
      <c r="E247" s="37" t="s">
        <v>853</v>
      </c>
      <c r="F247" s="37" t="s">
        <v>854</v>
      </c>
      <c r="G247" s="37">
        <v>2</v>
      </c>
      <c r="H247" s="37">
        <v>2</v>
      </c>
      <c r="I247" s="37">
        <v>3.29</v>
      </c>
      <c r="J247" s="37">
        <v>3.32</v>
      </c>
      <c r="K247" s="37">
        <v>2.2400000000000002</v>
      </c>
      <c r="L247" s="37">
        <v>1.05</v>
      </c>
      <c r="M247" s="37">
        <v>49</v>
      </c>
      <c r="N247" s="37">
        <v>47</v>
      </c>
      <c r="O247" s="37">
        <v>1</v>
      </c>
      <c r="P247" s="37">
        <v>24</v>
      </c>
      <c r="Q247" s="37">
        <v>22</v>
      </c>
      <c r="R247" s="37">
        <v>0</v>
      </c>
      <c r="S247" s="37">
        <v>100</v>
      </c>
      <c r="T247" s="37">
        <v>0</v>
      </c>
      <c r="U247" s="37">
        <v>24.49</v>
      </c>
      <c r="V247" s="37">
        <v>44.9</v>
      </c>
      <c r="W247" s="37">
        <v>30.61</v>
      </c>
      <c r="X247" s="37">
        <v>55.32</v>
      </c>
      <c r="Y247" s="37">
        <v>21.28</v>
      </c>
      <c r="Z247" s="37">
        <v>23.4</v>
      </c>
      <c r="AA247" s="37">
        <v>37.5</v>
      </c>
      <c r="AB247" s="37">
        <v>50</v>
      </c>
      <c r="AC247" s="24">
        <f>(+R247*$R$8)+(S247*$S$8)-(T247*$T$8)+(U247*$U$8)+(V247*$V$8)-(W247*$W$8)-(X247*$X$8)-(Y247*$Y$8)+(Z247*$Z$8)</f>
        <v>4.7539999999999978</v>
      </c>
      <c r="AD247" s="25">
        <f>(-R247*$R$8)+(S247*$S$8)+(T247*$T$8)-(U247*$U$8)-(V247*$V$8)+(W247*$W$8)+(X247*$X$8)+(Y247*$Y$8)-(Z247*$Z$8)</f>
        <v>15.246000000000002</v>
      </c>
      <c r="AE247" s="40" t="str">
        <f>IF(G247&gt;H247,"Win","Loss")</f>
        <v>Loss</v>
      </c>
      <c r="AF247" s="40" t="str">
        <f>IF(G247=H247,"Win","Loss")</f>
        <v>Win</v>
      </c>
      <c r="AG247" s="40" t="str">
        <f>IF(G247&lt;H247,"Win","Loss")</f>
        <v>Loss</v>
      </c>
      <c r="AH247" s="40">
        <f>IF(AE247="Win",(I247*$B$2)-$B$2,-$B$2)</f>
        <v>-50</v>
      </c>
      <c r="AI247" s="40">
        <f>IF(AF247="Win",(J247*$B$2)-$B$2,-$B$2)</f>
        <v>116</v>
      </c>
      <c r="AJ247" s="40">
        <f>IF(AG247="Win",(K247*$B$2)-$B$2,-$B$2)</f>
        <v>-50</v>
      </c>
    </row>
    <row r="248" spans="1:36" x14ac:dyDescent="0.2">
      <c r="A248" s="36">
        <v>43590</v>
      </c>
      <c r="B248" s="37" t="s">
        <v>823</v>
      </c>
      <c r="C248" s="37" t="s">
        <v>824</v>
      </c>
      <c r="D248" s="37" t="s">
        <v>855</v>
      </c>
      <c r="E248" s="37" t="s">
        <v>856</v>
      </c>
      <c r="F248" s="37" t="s">
        <v>857</v>
      </c>
      <c r="G248" s="37">
        <v>1</v>
      </c>
      <c r="H248" s="37">
        <v>0</v>
      </c>
      <c r="I248" s="37">
        <v>2.13</v>
      </c>
      <c r="J248" s="37">
        <v>3.48</v>
      </c>
      <c r="K248" s="37">
        <v>3.39</v>
      </c>
      <c r="L248" s="37">
        <v>-1.26</v>
      </c>
      <c r="M248" s="37">
        <v>47</v>
      </c>
      <c r="N248" s="37">
        <v>52</v>
      </c>
      <c r="O248" s="37">
        <v>1</v>
      </c>
      <c r="P248" s="37">
        <v>22</v>
      </c>
      <c r="Q248" s="37">
        <v>23</v>
      </c>
      <c r="R248" s="37">
        <v>0</v>
      </c>
      <c r="S248" s="37">
        <v>0</v>
      </c>
      <c r="T248" s="37">
        <v>100</v>
      </c>
      <c r="U248" s="37">
        <v>25.53</v>
      </c>
      <c r="V248" s="37">
        <v>27.66</v>
      </c>
      <c r="W248" s="37">
        <v>46.81</v>
      </c>
      <c r="X248" s="37">
        <v>28.85</v>
      </c>
      <c r="Y248" s="37">
        <v>26.92</v>
      </c>
      <c r="Z248" s="37">
        <v>44.23</v>
      </c>
      <c r="AA248" s="37">
        <v>45.45</v>
      </c>
      <c r="AB248" s="37">
        <v>17.39</v>
      </c>
      <c r="AC248" s="24">
        <f>(+R248*$R$8)+(S248*$S$8)-(T248*$T$8)+(U248*$U$8)+(V248*$V$8)-(W248*$W$8)-(X248*$X$8)-(Y248*$Y$8)+(Z248*$Z$8)</f>
        <v>-31.106000000000005</v>
      </c>
      <c r="AD248" s="25">
        <f>(-R248*$R$8)+(S248*$S$8)+(T248*$T$8)-(U248*$U$8)-(V248*$V$8)+(W248*$W$8)+(X248*$X$8)+(Y248*$Y$8)-(Z248*$Z$8)</f>
        <v>31.106000000000005</v>
      </c>
      <c r="AE248" s="40" t="str">
        <f>IF(G248&gt;H248,"Win","Loss")</f>
        <v>Win</v>
      </c>
      <c r="AF248" s="40" t="str">
        <f>IF(G248=H248,"Win","Loss")</f>
        <v>Loss</v>
      </c>
      <c r="AG248" s="40" t="str">
        <f>IF(G248&lt;H248,"Win","Loss")</f>
        <v>Loss</v>
      </c>
      <c r="AH248" s="40">
        <f>IF(AE248="Win",(I248*$B$2)-$B$2,-$B$2)</f>
        <v>56.5</v>
      </c>
      <c r="AI248" s="40">
        <f>IF(AF248="Win",(J248*$B$2)-$B$2,-$B$2)</f>
        <v>-50</v>
      </c>
      <c r="AJ248" s="40">
        <f>IF(AG248="Win",(K248*$B$2)-$B$2,-$B$2)</f>
        <v>-50</v>
      </c>
    </row>
    <row r="249" spans="1:36" x14ac:dyDescent="0.2">
      <c r="A249" s="36">
        <v>43590</v>
      </c>
      <c r="B249" s="37" t="s">
        <v>823</v>
      </c>
      <c r="C249" s="37" t="s">
        <v>824</v>
      </c>
      <c r="D249" s="37" t="s">
        <v>858</v>
      </c>
      <c r="E249" s="37" t="s">
        <v>859</v>
      </c>
      <c r="F249" s="37" t="s">
        <v>860</v>
      </c>
      <c r="G249" s="37">
        <v>2</v>
      </c>
      <c r="H249" s="37">
        <v>2</v>
      </c>
      <c r="I249" s="37">
        <v>2.35</v>
      </c>
      <c r="J249" s="37">
        <v>3.54</v>
      </c>
      <c r="K249" s="37">
        <v>2.89</v>
      </c>
      <c r="L249" s="37">
        <v>-0.54</v>
      </c>
      <c r="M249" s="37">
        <v>50</v>
      </c>
      <c r="N249" s="37">
        <v>50</v>
      </c>
      <c r="O249" s="37">
        <v>1</v>
      </c>
      <c r="P249" s="37">
        <v>24</v>
      </c>
      <c r="Q249" s="37">
        <v>23</v>
      </c>
      <c r="R249" s="37">
        <v>0</v>
      </c>
      <c r="S249" s="37">
        <v>0</v>
      </c>
      <c r="T249" s="37">
        <v>100</v>
      </c>
      <c r="U249" s="37">
        <v>36</v>
      </c>
      <c r="V249" s="37">
        <v>24</v>
      </c>
      <c r="W249" s="37">
        <v>40</v>
      </c>
      <c r="X249" s="37">
        <v>42</v>
      </c>
      <c r="Y249" s="37">
        <v>20</v>
      </c>
      <c r="Z249" s="37">
        <v>38</v>
      </c>
      <c r="AA249" s="37">
        <v>45.83</v>
      </c>
      <c r="AB249" s="37">
        <v>30.43</v>
      </c>
      <c r="AC249" s="24">
        <f>(+R249*$R$8)+(S249*$S$8)-(T249*$T$8)+(U249*$U$8)+(V249*$V$8)-(W249*$W$8)-(X249*$X$8)-(Y249*$Y$8)+(Z249*$Z$8)</f>
        <v>-31.199999999999996</v>
      </c>
      <c r="AD249" s="25">
        <f>(-R249*$R$8)+(S249*$S$8)+(T249*$T$8)-(U249*$U$8)-(V249*$V$8)+(W249*$W$8)+(X249*$X$8)+(Y249*$Y$8)-(Z249*$Z$8)</f>
        <v>31.199999999999996</v>
      </c>
      <c r="AE249" s="40" t="str">
        <f>IF(G249&gt;H249,"Win","Loss")</f>
        <v>Loss</v>
      </c>
      <c r="AF249" s="40" t="str">
        <f>IF(G249=H249,"Win","Loss")</f>
        <v>Win</v>
      </c>
      <c r="AG249" s="40" t="str">
        <f>IF(G249&lt;H249,"Win","Loss")</f>
        <v>Loss</v>
      </c>
      <c r="AH249" s="40">
        <f>IF(AE249="Win",(I249*$B$2)-$B$2,-$B$2)</f>
        <v>-50</v>
      </c>
      <c r="AI249" s="40">
        <f>IF(AF249="Win",(J249*$B$2)-$B$2,-$B$2)</f>
        <v>127</v>
      </c>
      <c r="AJ249" s="40">
        <f>IF(AG249="Win",(K249*$B$2)-$B$2,-$B$2)</f>
        <v>-50</v>
      </c>
    </row>
    <row r="250" spans="1:36" x14ac:dyDescent="0.2">
      <c r="A250" s="36">
        <v>43590</v>
      </c>
      <c r="B250" s="37" t="s">
        <v>398</v>
      </c>
      <c r="C250" s="37" t="s">
        <v>861</v>
      </c>
      <c r="D250" s="37" t="s">
        <v>862</v>
      </c>
      <c r="E250" s="37" t="s">
        <v>863</v>
      </c>
      <c r="F250" s="37" t="s">
        <v>864</v>
      </c>
      <c r="G250" s="37">
        <v>0</v>
      </c>
      <c r="H250" s="37">
        <v>2</v>
      </c>
      <c r="I250" s="37">
        <v>1.61</v>
      </c>
      <c r="J250" s="37">
        <v>4.37</v>
      </c>
      <c r="K250" s="37">
        <v>4.6500000000000004</v>
      </c>
      <c r="L250" s="37">
        <v>-3.04</v>
      </c>
      <c r="M250" s="37">
        <v>34</v>
      </c>
      <c r="N250" s="37">
        <v>34</v>
      </c>
      <c r="O250" s="37">
        <v>1</v>
      </c>
      <c r="P250" s="37">
        <v>17</v>
      </c>
      <c r="Q250" s="37">
        <v>17</v>
      </c>
      <c r="R250" s="37">
        <v>100</v>
      </c>
      <c r="S250" s="37">
        <v>0</v>
      </c>
      <c r="T250" s="37">
        <v>0</v>
      </c>
      <c r="U250" s="37">
        <v>41.18</v>
      </c>
      <c r="V250" s="37">
        <v>29.41</v>
      </c>
      <c r="W250" s="37">
        <v>29.41</v>
      </c>
      <c r="X250" s="37">
        <v>20.59</v>
      </c>
      <c r="Y250" s="37">
        <v>29.41</v>
      </c>
      <c r="Z250" s="37">
        <v>50</v>
      </c>
      <c r="AA250" s="37">
        <v>47.06</v>
      </c>
      <c r="AB250" s="37">
        <v>23.53</v>
      </c>
      <c r="AC250" s="24">
        <f>(+R250*$R$8)+(S250*$S$8)-(T250*$T$8)+(U250*$U$8)+(V250*$V$8)-(W250*$W$8)-(X250*$X$8)-(Y250*$Y$8)+(Z250*$Z$8)</f>
        <v>38.236000000000004</v>
      </c>
      <c r="AD250" s="25">
        <f>(-R250*$R$8)+(S250*$S$8)+(T250*$T$8)-(U250*$U$8)-(V250*$V$8)+(W250*$W$8)+(X250*$X$8)+(Y250*$Y$8)-(Z250*$Z$8)</f>
        <v>-38.236000000000004</v>
      </c>
      <c r="AE250" s="40" t="str">
        <f>IF(G250&gt;H250,"Win","Loss")</f>
        <v>Loss</v>
      </c>
      <c r="AF250" s="40" t="str">
        <f>IF(G250=H250,"Win","Loss")</f>
        <v>Loss</v>
      </c>
      <c r="AG250" s="40" t="str">
        <f>IF(G250&lt;H250,"Win","Loss")</f>
        <v>Win</v>
      </c>
      <c r="AH250" s="40">
        <f>IF(AE250="Win",(I250*$B$2)-$B$2,-$B$2)</f>
        <v>-50</v>
      </c>
      <c r="AI250" s="40">
        <f>IF(AF250="Win",(J250*$B$2)-$B$2,-$B$2)</f>
        <v>-50</v>
      </c>
      <c r="AJ250" s="40">
        <f>IF(AG250="Win",(K250*$B$2)-$B$2,-$B$2)</f>
        <v>182.50000000000003</v>
      </c>
    </row>
    <row r="251" spans="1:36" x14ac:dyDescent="0.2">
      <c r="A251" s="36">
        <v>43590</v>
      </c>
      <c r="B251" s="37" t="s">
        <v>398</v>
      </c>
      <c r="C251" s="37" t="s">
        <v>861</v>
      </c>
      <c r="D251" s="37" t="s">
        <v>865</v>
      </c>
      <c r="E251" s="37" t="s">
        <v>866</v>
      </c>
      <c r="F251" s="37" t="s">
        <v>867</v>
      </c>
      <c r="G251" s="37">
        <v>1</v>
      </c>
      <c r="H251" s="37">
        <v>3</v>
      </c>
      <c r="I251" s="37">
        <v>1.97</v>
      </c>
      <c r="J251" s="37">
        <v>3.63</v>
      </c>
      <c r="K251" s="37">
        <v>3.57</v>
      </c>
      <c r="L251" s="37">
        <v>-1.6</v>
      </c>
      <c r="M251" s="37">
        <v>32</v>
      </c>
      <c r="N251" s="37">
        <v>32</v>
      </c>
      <c r="O251" s="37">
        <v>1</v>
      </c>
      <c r="P251" s="37">
        <v>15</v>
      </c>
      <c r="Q251" s="37">
        <v>15</v>
      </c>
      <c r="R251" s="37">
        <v>0</v>
      </c>
      <c r="S251" s="37">
        <v>100</v>
      </c>
      <c r="T251" s="37">
        <v>0</v>
      </c>
      <c r="U251" s="37">
        <v>34.380000000000003</v>
      </c>
      <c r="V251" s="37">
        <v>37.5</v>
      </c>
      <c r="W251" s="37">
        <v>28.13</v>
      </c>
      <c r="X251" s="37">
        <v>31.25</v>
      </c>
      <c r="Y251" s="37">
        <v>18.75</v>
      </c>
      <c r="Z251" s="37">
        <v>50</v>
      </c>
      <c r="AA251" s="37">
        <v>40</v>
      </c>
      <c r="AB251" s="37">
        <v>26.67</v>
      </c>
      <c r="AC251" s="24">
        <f>(+R251*$R$8)+(S251*$S$8)-(T251*$T$8)+(U251*$U$8)+(V251*$V$8)-(W251*$W$8)-(X251*$X$8)-(Y251*$Y$8)+(Z251*$Z$8)</f>
        <v>16.875</v>
      </c>
      <c r="AD251" s="25">
        <f>(-R251*$R$8)+(S251*$S$8)+(T251*$T$8)-(U251*$U$8)-(V251*$V$8)+(W251*$W$8)+(X251*$X$8)+(Y251*$Y$8)-(Z251*$Z$8)</f>
        <v>3.125</v>
      </c>
      <c r="AE251" s="40" t="str">
        <f>IF(G251&gt;H251,"Win","Loss")</f>
        <v>Loss</v>
      </c>
      <c r="AF251" s="40" t="str">
        <f>IF(G251=H251,"Win","Loss")</f>
        <v>Loss</v>
      </c>
      <c r="AG251" s="40" t="str">
        <f>IF(G251&lt;H251,"Win","Loss")</f>
        <v>Win</v>
      </c>
      <c r="AH251" s="40">
        <f>IF(AE251="Win",(I251*$B$2)-$B$2,-$B$2)</f>
        <v>-50</v>
      </c>
      <c r="AI251" s="40">
        <f>IF(AF251="Win",(J251*$B$2)-$B$2,-$B$2)</f>
        <v>-50</v>
      </c>
      <c r="AJ251" s="40">
        <f>IF(AG251="Win",(K251*$B$2)-$B$2,-$B$2)</f>
        <v>128.5</v>
      </c>
    </row>
    <row r="252" spans="1:36" x14ac:dyDescent="0.2">
      <c r="A252" s="36">
        <v>43590</v>
      </c>
      <c r="B252" s="37" t="s">
        <v>398</v>
      </c>
      <c r="C252" s="37" t="s">
        <v>861</v>
      </c>
      <c r="D252" s="37" t="s">
        <v>868</v>
      </c>
      <c r="E252" s="37" t="s">
        <v>869</v>
      </c>
      <c r="F252" s="37" t="s">
        <v>870</v>
      </c>
      <c r="G252" s="37">
        <v>2</v>
      </c>
      <c r="H252" s="37">
        <v>1</v>
      </c>
      <c r="I252" s="37">
        <v>3.99</v>
      </c>
      <c r="J252" s="37">
        <v>3.54</v>
      </c>
      <c r="K252" s="37">
        <v>1.89</v>
      </c>
      <c r="L252" s="37">
        <v>2.1</v>
      </c>
      <c r="M252" s="37">
        <v>33</v>
      </c>
      <c r="N252" s="37">
        <v>33</v>
      </c>
      <c r="O252" s="37">
        <v>1</v>
      </c>
      <c r="P252" s="37">
        <v>16</v>
      </c>
      <c r="Q252" s="37">
        <v>17</v>
      </c>
      <c r="R252" s="37">
        <v>0</v>
      </c>
      <c r="S252" s="37">
        <v>0</v>
      </c>
      <c r="T252" s="37">
        <v>100</v>
      </c>
      <c r="U252" s="37">
        <v>36.36</v>
      </c>
      <c r="V252" s="37">
        <v>21.21</v>
      </c>
      <c r="W252" s="37">
        <v>42.42</v>
      </c>
      <c r="X252" s="37">
        <v>42.42</v>
      </c>
      <c r="Y252" s="37">
        <v>42.42</v>
      </c>
      <c r="Z252" s="37">
        <v>15.15</v>
      </c>
      <c r="AA252" s="37">
        <v>43.75</v>
      </c>
      <c r="AB252" s="37">
        <v>23.53</v>
      </c>
      <c r="AC252" s="24">
        <f>(+R252*$R$8)+(S252*$S$8)-(T252*$T$8)+(U252*$U$8)+(V252*$V$8)-(W252*$W$8)-(X252*$X$8)-(Y252*$Y$8)+(Z252*$Z$8)</f>
        <v>-38.786999999999999</v>
      </c>
      <c r="AD252" s="25">
        <f>(-R252*$R$8)+(S252*$S$8)+(T252*$T$8)-(U252*$U$8)-(V252*$V$8)+(W252*$W$8)+(X252*$X$8)+(Y252*$Y$8)-(Z252*$Z$8)</f>
        <v>38.786999999999999</v>
      </c>
      <c r="AE252" s="40" t="str">
        <f>IF(G252&gt;H252,"Win","Loss")</f>
        <v>Win</v>
      </c>
      <c r="AF252" s="40" t="str">
        <f>IF(G252=H252,"Win","Loss")</f>
        <v>Loss</v>
      </c>
      <c r="AG252" s="40" t="str">
        <f>IF(G252&lt;H252,"Win","Loss")</f>
        <v>Loss</v>
      </c>
      <c r="AH252" s="40">
        <f>IF(AE252="Win",(I252*$B$2)-$B$2,-$B$2)</f>
        <v>149.5</v>
      </c>
      <c r="AI252" s="40">
        <f>IF(AF252="Win",(J252*$B$2)-$B$2,-$B$2)</f>
        <v>-50</v>
      </c>
      <c r="AJ252" s="40">
        <f>IF(AG252="Win",(K252*$B$2)-$B$2,-$B$2)</f>
        <v>-50</v>
      </c>
    </row>
    <row r="253" spans="1:36" x14ac:dyDescent="0.2">
      <c r="A253" s="36">
        <v>43590</v>
      </c>
      <c r="B253" s="37" t="s">
        <v>398</v>
      </c>
      <c r="C253" s="37" t="s">
        <v>871</v>
      </c>
      <c r="D253" s="37" t="s">
        <v>872</v>
      </c>
      <c r="E253" s="37" t="s">
        <v>873</v>
      </c>
      <c r="F253" s="37" t="s">
        <v>874</v>
      </c>
      <c r="G253" s="37">
        <v>0</v>
      </c>
      <c r="H253" s="37">
        <v>0</v>
      </c>
      <c r="I253" s="37">
        <v>1.71</v>
      </c>
      <c r="J253" s="37">
        <v>3.93</v>
      </c>
      <c r="K253" s="37">
        <v>4.83</v>
      </c>
      <c r="L253" s="37">
        <v>-3.12</v>
      </c>
      <c r="M253" s="37">
        <v>35</v>
      </c>
      <c r="N253" s="37">
        <v>35</v>
      </c>
      <c r="O253" s="37">
        <v>1</v>
      </c>
      <c r="P253" s="37">
        <v>17</v>
      </c>
      <c r="Q253" s="37">
        <v>17</v>
      </c>
      <c r="R253" s="37">
        <v>0</v>
      </c>
      <c r="S253" s="37">
        <v>100</v>
      </c>
      <c r="T253" s="37">
        <v>0</v>
      </c>
      <c r="U253" s="37">
        <v>31.43</v>
      </c>
      <c r="V253" s="37">
        <v>17.14</v>
      </c>
      <c r="W253" s="37">
        <v>51.43</v>
      </c>
      <c r="X253" s="37">
        <v>31.43</v>
      </c>
      <c r="Y253" s="37">
        <v>20</v>
      </c>
      <c r="Z253" s="37">
        <v>48.57</v>
      </c>
      <c r="AA253" s="37">
        <v>29.41</v>
      </c>
      <c r="AB253" s="37">
        <v>29.41</v>
      </c>
      <c r="AC253" s="24">
        <f>(+R253*$R$8)+(S253*$S$8)-(T253*$T$8)+(U253*$U$8)+(V253*$V$8)-(W253*$W$8)-(X253*$X$8)-(Y253*$Y$8)+(Z253*$Z$8)</f>
        <v>9.1419999999999995</v>
      </c>
      <c r="AD253" s="25">
        <f>(-R253*$R$8)+(S253*$S$8)+(T253*$T$8)-(U253*$U$8)-(V253*$V$8)+(W253*$W$8)+(X253*$X$8)+(Y253*$Y$8)-(Z253*$Z$8)</f>
        <v>10.858000000000002</v>
      </c>
      <c r="AE253" s="40" t="str">
        <f>IF(G253&gt;H253,"Win","Loss")</f>
        <v>Loss</v>
      </c>
      <c r="AF253" s="40" t="str">
        <f>IF(G253=H253,"Win","Loss")</f>
        <v>Win</v>
      </c>
      <c r="AG253" s="40" t="str">
        <f>IF(G253&lt;H253,"Win","Loss")</f>
        <v>Loss</v>
      </c>
      <c r="AH253" s="40">
        <f>IF(AE253="Win",(I253*$B$2)-$B$2,-$B$2)</f>
        <v>-50</v>
      </c>
      <c r="AI253" s="40">
        <f>IF(AF253="Win",(J253*$B$2)-$B$2,-$B$2)</f>
        <v>146.5</v>
      </c>
      <c r="AJ253" s="40">
        <f>IF(AG253="Win",(K253*$B$2)-$B$2,-$B$2)</f>
        <v>-50</v>
      </c>
    </row>
    <row r="254" spans="1:36" x14ac:dyDescent="0.2">
      <c r="A254" s="36">
        <v>43590</v>
      </c>
      <c r="B254" s="37" t="s">
        <v>398</v>
      </c>
      <c r="C254" s="37" t="s">
        <v>875</v>
      </c>
      <c r="D254" s="37" t="s">
        <v>876</v>
      </c>
      <c r="E254" s="37" t="s">
        <v>877</v>
      </c>
      <c r="F254" s="37" t="s">
        <v>878</v>
      </c>
      <c r="G254" s="37">
        <v>0</v>
      </c>
      <c r="H254" s="37">
        <v>1</v>
      </c>
      <c r="I254" s="37">
        <v>2.1</v>
      </c>
      <c r="J254" s="37">
        <v>3.85</v>
      </c>
      <c r="K254" s="37">
        <v>2.64</v>
      </c>
      <c r="L254" s="37">
        <v>-0.54</v>
      </c>
      <c r="M254" s="37">
        <v>23</v>
      </c>
      <c r="N254" s="37">
        <v>23</v>
      </c>
      <c r="O254" s="37">
        <v>1</v>
      </c>
      <c r="P254" s="37">
        <v>13</v>
      </c>
      <c r="Q254" s="37">
        <v>10</v>
      </c>
      <c r="R254" s="37">
        <v>0</v>
      </c>
      <c r="S254" s="37">
        <v>100</v>
      </c>
      <c r="T254" s="37">
        <v>0</v>
      </c>
      <c r="U254" s="37">
        <v>39.130000000000003</v>
      </c>
      <c r="V254" s="37">
        <v>21.74</v>
      </c>
      <c r="W254" s="37">
        <v>39.130000000000003</v>
      </c>
      <c r="X254" s="37">
        <v>39.130000000000003</v>
      </c>
      <c r="Y254" s="37">
        <v>21.74</v>
      </c>
      <c r="Z254" s="37">
        <v>39.130000000000003</v>
      </c>
      <c r="AA254" s="37">
        <v>46.15</v>
      </c>
      <c r="AB254" s="37">
        <v>20</v>
      </c>
      <c r="AC254" s="24">
        <f>(+R254*$R$8)+(S254*$S$8)-(T254*$T$8)+(U254*$U$8)+(V254*$V$8)-(W254*$W$8)-(X254*$X$8)-(Y254*$Y$8)+(Z254*$Z$8)</f>
        <v>10</v>
      </c>
      <c r="AD254" s="25">
        <f>(-R254*$R$8)+(S254*$S$8)+(T254*$T$8)-(U254*$U$8)-(V254*$V$8)+(W254*$W$8)+(X254*$X$8)+(Y254*$Y$8)-(Z254*$Z$8)</f>
        <v>10</v>
      </c>
      <c r="AE254" s="40" t="str">
        <f>IF(G254&gt;H254,"Win","Loss")</f>
        <v>Loss</v>
      </c>
      <c r="AF254" s="40" t="str">
        <f>IF(G254=H254,"Win","Loss")</f>
        <v>Loss</v>
      </c>
      <c r="AG254" s="40" t="str">
        <f>IF(G254&lt;H254,"Win","Loss")</f>
        <v>Win</v>
      </c>
      <c r="AH254" s="40">
        <f>IF(AE254="Win",(I254*$B$2)-$B$2,-$B$2)</f>
        <v>-50</v>
      </c>
      <c r="AI254" s="40">
        <f>IF(AF254="Win",(J254*$B$2)-$B$2,-$B$2)</f>
        <v>-50</v>
      </c>
      <c r="AJ254" s="40">
        <f>IF(AG254="Win",(K254*$B$2)-$B$2,-$B$2)</f>
        <v>82</v>
      </c>
    </row>
    <row r="255" spans="1:36" x14ac:dyDescent="0.2">
      <c r="A255" s="36">
        <v>43590</v>
      </c>
      <c r="B255" s="37" t="s">
        <v>398</v>
      </c>
      <c r="C255" s="37" t="s">
        <v>879</v>
      </c>
      <c r="D255" s="37" t="s">
        <v>880</v>
      </c>
      <c r="E255" s="37" t="s">
        <v>881</v>
      </c>
      <c r="F255" s="37" t="s">
        <v>882</v>
      </c>
      <c r="G255" s="37">
        <v>0</v>
      </c>
      <c r="H255" s="37">
        <v>4</v>
      </c>
      <c r="I255" s="37">
        <v>1.98</v>
      </c>
      <c r="J255" s="37">
        <v>3.63</v>
      </c>
      <c r="K255" s="37">
        <v>3.17</v>
      </c>
      <c r="L255" s="37">
        <v>-1.19</v>
      </c>
      <c r="M255" s="37">
        <v>31</v>
      </c>
      <c r="N255" s="37">
        <v>31</v>
      </c>
      <c r="O255" s="37">
        <v>1</v>
      </c>
      <c r="P255" s="37">
        <v>15</v>
      </c>
      <c r="Q255" s="37">
        <v>15</v>
      </c>
      <c r="R255" s="37">
        <v>0</v>
      </c>
      <c r="S255" s="37">
        <v>100</v>
      </c>
      <c r="T255" s="37">
        <v>0</v>
      </c>
      <c r="U255" s="37">
        <v>45.16</v>
      </c>
      <c r="V255" s="37">
        <v>29.03</v>
      </c>
      <c r="W255" s="37">
        <v>25.81</v>
      </c>
      <c r="X255" s="37">
        <v>29.03</v>
      </c>
      <c r="Y255" s="37">
        <v>29.03</v>
      </c>
      <c r="Z255" s="37">
        <v>41.94</v>
      </c>
      <c r="AA255" s="37">
        <v>53.33</v>
      </c>
      <c r="AB255" s="37">
        <v>20</v>
      </c>
      <c r="AC255" s="24">
        <f>(+R255*$R$8)+(S255*$S$8)-(T255*$T$8)+(U255*$U$8)+(V255*$V$8)-(W255*$W$8)-(X255*$X$8)-(Y255*$Y$8)+(Z255*$Z$8)</f>
        <v>16.452000000000002</v>
      </c>
      <c r="AD255" s="25">
        <f>(-R255*$R$8)+(S255*$S$8)+(T255*$T$8)-(U255*$U$8)-(V255*$V$8)+(W255*$W$8)+(X255*$X$8)+(Y255*$Y$8)-(Z255*$Z$8)</f>
        <v>3.5480000000000018</v>
      </c>
      <c r="AE255" s="40" t="str">
        <f>IF(G255&gt;H255,"Win","Loss")</f>
        <v>Loss</v>
      </c>
      <c r="AF255" s="40" t="str">
        <f>IF(G255=H255,"Win","Loss")</f>
        <v>Loss</v>
      </c>
      <c r="AG255" s="40" t="str">
        <f>IF(G255&lt;H255,"Win","Loss")</f>
        <v>Win</v>
      </c>
      <c r="AH255" s="40">
        <f>IF(AE255="Win",(I255*$B$2)-$B$2,-$B$2)</f>
        <v>-50</v>
      </c>
      <c r="AI255" s="40">
        <f>IF(AF255="Win",(J255*$B$2)-$B$2,-$B$2)</f>
        <v>-50</v>
      </c>
      <c r="AJ255" s="40">
        <f>IF(AG255="Win",(K255*$B$2)-$B$2,-$B$2)</f>
        <v>108.5</v>
      </c>
    </row>
    <row r="256" spans="1:36" x14ac:dyDescent="0.2">
      <c r="A256" s="36">
        <v>43590</v>
      </c>
      <c r="B256" s="37" t="s">
        <v>398</v>
      </c>
      <c r="C256" s="37" t="s">
        <v>953</v>
      </c>
      <c r="D256" s="37" t="s">
        <v>969</v>
      </c>
      <c r="E256" s="37" t="s">
        <v>970</v>
      </c>
      <c r="F256" s="37" t="s">
        <v>971</v>
      </c>
      <c r="G256" s="37">
        <v>3</v>
      </c>
      <c r="H256" s="37">
        <v>0</v>
      </c>
      <c r="I256" s="37">
        <v>1.21</v>
      </c>
      <c r="J256" s="37">
        <v>5.53</v>
      </c>
      <c r="K256" s="37">
        <v>11.13</v>
      </c>
      <c r="L256" s="37">
        <v>-9.92</v>
      </c>
      <c r="M256" s="37">
        <v>23</v>
      </c>
      <c r="N256" s="37">
        <v>23</v>
      </c>
      <c r="O256" s="37">
        <v>1</v>
      </c>
      <c r="P256" s="37">
        <v>12</v>
      </c>
      <c r="Q256" s="37">
        <v>14</v>
      </c>
      <c r="R256" s="37">
        <v>100</v>
      </c>
      <c r="S256" s="37">
        <v>0</v>
      </c>
      <c r="T256" s="37">
        <v>0</v>
      </c>
      <c r="U256" s="37">
        <v>73.91</v>
      </c>
      <c r="V256" s="37">
        <v>17.39</v>
      </c>
      <c r="W256" s="37">
        <v>8.6999999999999993</v>
      </c>
      <c r="X256" s="37">
        <v>39.130000000000003</v>
      </c>
      <c r="Y256" s="37">
        <v>17.39</v>
      </c>
      <c r="Z256" s="37">
        <v>43.48</v>
      </c>
      <c r="AA256" s="37">
        <v>75</v>
      </c>
      <c r="AB256" s="37">
        <v>50</v>
      </c>
      <c r="AC256" s="24">
        <f>(+R256*$R$8)+(S256*$S$8)-(T256*$T$8)+(U256*$U$8)+(V256*$V$8)-(W256*$W$8)-(X256*$X$8)-(Y256*$Y$8)+(Z256*$Z$8)</f>
        <v>43.911999999999992</v>
      </c>
      <c r="AD256" s="25">
        <f>(-R256*$R$8)+(S256*$S$8)+(T256*$T$8)-(U256*$U$8)-(V256*$V$8)+(W256*$W$8)+(X256*$X$8)+(Y256*$Y$8)-(Z256*$Z$8)</f>
        <v>-43.911999999999992</v>
      </c>
      <c r="AE256" s="40" t="str">
        <f>IF(G256&gt;H256,"Win","Loss")</f>
        <v>Win</v>
      </c>
      <c r="AF256" s="40" t="str">
        <f>IF(G256=H256,"Win","Loss")</f>
        <v>Loss</v>
      </c>
      <c r="AG256" s="40" t="str">
        <f>IF(G256&lt;H256,"Win","Loss")</f>
        <v>Loss</v>
      </c>
      <c r="AH256" s="40">
        <f>IF(AE256="Win",(I256*$B$2)-$B$2,-$B$2)</f>
        <v>10.5</v>
      </c>
      <c r="AI256" s="40">
        <f>IF(AF256="Win",(J256*$B$2)-$B$2,-$B$2)</f>
        <v>-50</v>
      </c>
      <c r="AJ256" s="40">
        <f>IF(AG256="Win",(K256*$B$2)-$B$2,-$B$2)</f>
        <v>-50</v>
      </c>
    </row>
    <row r="257" spans="1:36" x14ac:dyDescent="0.2">
      <c r="A257" s="36">
        <v>43590</v>
      </c>
      <c r="B257" s="37" t="s">
        <v>889</v>
      </c>
      <c r="C257" s="37" t="s">
        <v>890</v>
      </c>
      <c r="D257" s="37" t="s">
        <v>891</v>
      </c>
      <c r="E257" s="37" t="s">
        <v>892</v>
      </c>
      <c r="F257" s="37" t="s">
        <v>893</v>
      </c>
      <c r="G257" s="37">
        <v>5</v>
      </c>
      <c r="H257" s="37">
        <v>0</v>
      </c>
      <c r="I257" s="37">
        <v>1.43</v>
      </c>
      <c r="J257" s="37">
        <v>4.3</v>
      </c>
      <c r="K257" s="37">
        <v>5.49</v>
      </c>
      <c r="L257" s="37">
        <v>-4.0599999999999996</v>
      </c>
      <c r="M257" s="37">
        <v>33</v>
      </c>
      <c r="N257" s="37">
        <v>31</v>
      </c>
      <c r="O257" s="37">
        <v>1</v>
      </c>
      <c r="P257" s="37">
        <v>17</v>
      </c>
      <c r="Q257" s="37">
        <v>15</v>
      </c>
      <c r="R257" s="37">
        <v>0</v>
      </c>
      <c r="S257" s="37">
        <v>100</v>
      </c>
      <c r="T257" s="37">
        <v>0</v>
      </c>
      <c r="U257" s="37">
        <v>66.67</v>
      </c>
      <c r="V257" s="37">
        <v>15.15</v>
      </c>
      <c r="W257" s="37">
        <v>18.18</v>
      </c>
      <c r="X257" s="37">
        <v>29.03</v>
      </c>
      <c r="Y257" s="37">
        <v>22.58</v>
      </c>
      <c r="Z257" s="37">
        <v>48.39</v>
      </c>
      <c r="AA257" s="37">
        <v>76.47</v>
      </c>
      <c r="AB257" s="37">
        <v>33.33</v>
      </c>
      <c r="AC257" s="24">
        <f>(+R257*$R$8)+(S257*$S$8)-(T257*$T$8)+(U257*$U$8)+(V257*$V$8)-(W257*$W$8)-(X257*$X$8)-(Y257*$Y$8)+(Z257*$Z$8)</f>
        <v>22.827000000000005</v>
      </c>
      <c r="AD257" s="25">
        <f>(-R257*$R$8)+(S257*$S$8)+(T257*$T$8)-(U257*$U$8)-(V257*$V$8)+(W257*$W$8)+(X257*$X$8)+(Y257*$Y$8)-(Z257*$Z$8)</f>
        <v>-2.8270000000000017</v>
      </c>
      <c r="AE257" s="40" t="str">
        <f>IF(G257&gt;H257,"Win","Loss")</f>
        <v>Win</v>
      </c>
      <c r="AF257" s="40" t="str">
        <f>IF(G257=H257,"Win","Loss")</f>
        <v>Loss</v>
      </c>
      <c r="AG257" s="40" t="str">
        <f>IF(G257&lt;H257,"Win","Loss")</f>
        <v>Loss</v>
      </c>
      <c r="AH257" s="40">
        <f>IF(AE257="Win",(I257*$B$2)-$B$2,-$B$2)</f>
        <v>21.5</v>
      </c>
      <c r="AI257" s="40">
        <f>IF(AF257="Win",(J257*$B$2)-$B$2,-$B$2)</f>
        <v>-50</v>
      </c>
      <c r="AJ257" s="40">
        <f>IF(AG257="Win",(K257*$B$2)-$B$2,-$B$2)</f>
        <v>-50</v>
      </c>
    </row>
    <row r="258" spans="1:36" x14ac:dyDescent="0.2">
      <c r="A258" s="36">
        <v>43590</v>
      </c>
      <c r="B258" s="37" t="s">
        <v>302</v>
      </c>
      <c r="C258" s="37" t="s">
        <v>321</v>
      </c>
      <c r="D258" s="37" t="s">
        <v>897</v>
      </c>
      <c r="E258" s="37" t="s">
        <v>898</v>
      </c>
      <c r="F258" s="37" t="s">
        <v>899</v>
      </c>
      <c r="G258" s="37">
        <v>1</v>
      </c>
      <c r="H258" s="37">
        <v>1</v>
      </c>
      <c r="I258" s="37">
        <v>1.63</v>
      </c>
      <c r="J258" s="37">
        <v>3.92</v>
      </c>
      <c r="K258" s="37">
        <v>4.7699999999999996</v>
      </c>
      <c r="L258" s="37">
        <v>-3.14</v>
      </c>
      <c r="M258" s="37">
        <v>8</v>
      </c>
      <c r="N258" s="37">
        <v>8</v>
      </c>
      <c r="O258" s="37">
        <v>0</v>
      </c>
      <c r="P258" s="37">
        <v>4</v>
      </c>
      <c r="Q258" s="37">
        <v>4</v>
      </c>
      <c r="R258" s="37">
        <v>0</v>
      </c>
      <c r="S258" s="37">
        <v>0</v>
      </c>
      <c r="T258" s="37">
        <v>0</v>
      </c>
      <c r="U258" s="37">
        <v>62.5</v>
      </c>
      <c r="V258" s="37">
        <v>0</v>
      </c>
      <c r="W258" s="37">
        <v>37.5</v>
      </c>
      <c r="X258" s="37">
        <v>25</v>
      </c>
      <c r="Y258" s="37">
        <v>37.5</v>
      </c>
      <c r="Z258" s="37">
        <v>37.5</v>
      </c>
      <c r="AA258" s="37">
        <v>100</v>
      </c>
      <c r="AB258" s="37">
        <v>25</v>
      </c>
      <c r="AC258" s="24">
        <f>(+R258*$R$8)+(S258*$S$8)-(T258*$T$8)+(U258*$U$8)+(V258*$V$8)-(W258*$W$8)-(X258*$X$8)-(Y258*$Y$8)+(Z258*$Z$8)</f>
        <v>3.75</v>
      </c>
      <c r="AD258" s="25">
        <f>(-R258*$R$8)+(S258*$S$8)+(T258*$T$8)-(U258*$U$8)-(V258*$V$8)+(W258*$W$8)+(X258*$X$8)+(Y258*$Y$8)-(Z258*$Z$8)</f>
        <v>-3.75</v>
      </c>
      <c r="AE258" s="40" t="str">
        <f>IF(G258&gt;H258,"Win","Loss")</f>
        <v>Loss</v>
      </c>
      <c r="AF258" s="40" t="str">
        <f>IF(G258=H258,"Win","Loss")</f>
        <v>Win</v>
      </c>
      <c r="AG258" s="40" t="str">
        <f>IF(G258&lt;H258,"Win","Loss")</f>
        <v>Loss</v>
      </c>
      <c r="AH258" s="40">
        <f>IF(AE258="Win",(I258*$B$2)-$B$2,-$B$2)</f>
        <v>-50</v>
      </c>
      <c r="AI258" s="40">
        <f>IF(AF258="Win",(J258*$B$2)-$B$2,-$B$2)</f>
        <v>146</v>
      </c>
      <c r="AJ258" s="40">
        <f>IF(AG258="Win",(K258*$B$2)-$B$2,-$B$2)</f>
        <v>-50</v>
      </c>
    </row>
    <row r="259" spans="1:36" x14ac:dyDescent="0.2">
      <c r="A259" s="36">
        <v>43590</v>
      </c>
      <c r="B259" s="37" t="s">
        <v>302</v>
      </c>
      <c r="C259" s="37" t="s">
        <v>321</v>
      </c>
      <c r="D259" s="37" t="s">
        <v>900</v>
      </c>
      <c r="E259" s="37" t="s">
        <v>901</v>
      </c>
      <c r="F259" s="37" t="s">
        <v>902</v>
      </c>
      <c r="G259" s="37">
        <v>2</v>
      </c>
      <c r="H259" s="37">
        <v>1</v>
      </c>
      <c r="I259" s="37">
        <v>2.69</v>
      </c>
      <c r="J259" s="37">
        <v>3.32</v>
      </c>
      <c r="K259" s="37">
        <v>2.4500000000000002</v>
      </c>
      <c r="L259" s="37">
        <v>0.24</v>
      </c>
      <c r="M259" s="37">
        <v>7</v>
      </c>
      <c r="N259" s="37">
        <v>7</v>
      </c>
      <c r="O259" s="37">
        <v>0</v>
      </c>
      <c r="P259" s="37">
        <v>4</v>
      </c>
      <c r="Q259" s="37">
        <v>3</v>
      </c>
      <c r="R259" s="37">
        <v>0</v>
      </c>
      <c r="S259" s="37">
        <v>0</v>
      </c>
      <c r="T259" s="37">
        <v>0</v>
      </c>
      <c r="U259" s="37">
        <v>28.57</v>
      </c>
      <c r="V259" s="37">
        <v>28.57</v>
      </c>
      <c r="W259" s="37">
        <v>42.86</v>
      </c>
      <c r="X259" s="37">
        <v>28.57</v>
      </c>
      <c r="Y259" s="37">
        <v>14.29</v>
      </c>
      <c r="Z259" s="37">
        <v>57.14</v>
      </c>
      <c r="AA259" s="37">
        <v>50</v>
      </c>
      <c r="AB259" s="37">
        <v>33.33</v>
      </c>
      <c r="AC259" s="24">
        <f>(+R259*$R$8)+(S259*$S$8)-(T259*$T$8)+(U259*$U$8)+(V259*$V$8)-(W259*$W$8)-(X259*$X$8)-(Y259*$Y$8)+(Z259*$Z$8)</f>
        <v>4.2840000000000007</v>
      </c>
      <c r="AD259" s="25">
        <f>(-R259*$R$8)+(S259*$S$8)+(T259*$T$8)-(U259*$U$8)-(V259*$V$8)+(W259*$W$8)+(X259*$X$8)+(Y259*$Y$8)-(Z259*$Z$8)</f>
        <v>-4.2840000000000007</v>
      </c>
      <c r="AE259" s="40" t="str">
        <f>IF(G259&gt;H259,"Win","Loss")</f>
        <v>Win</v>
      </c>
      <c r="AF259" s="40" t="str">
        <f>IF(G259=H259,"Win","Loss")</f>
        <v>Loss</v>
      </c>
      <c r="AG259" s="40" t="str">
        <f>IF(G259&lt;H259,"Win","Loss")</f>
        <v>Loss</v>
      </c>
      <c r="AH259" s="40">
        <f>IF(AE259="Win",(I259*$B$2)-$B$2,-$B$2)</f>
        <v>84.5</v>
      </c>
      <c r="AI259" s="40">
        <f>IF(AF259="Win",(J259*$B$2)-$B$2,-$B$2)</f>
        <v>-50</v>
      </c>
      <c r="AJ259" s="40">
        <f>IF(AG259="Win",(K259*$B$2)-$B$2,-$B$2)</f>
        <v>-50</v>
      </c>
    </row>
    <row r="260" spans="1:36" x14ac:dyDescent="0.2">
      <c r="A260" s="36">
        <v>43590</v>
      </c>
      <c r="B260" s="37" t="s">
        <v>302</v>
      </c>
      <c r="C260" s="37" t="s">
        <v>321</v>
      </c>
      <c r="D260" s="37" t="s">
        <v>903</v>
      </c>
      <c r="E260" s="37" t="s">
        <v>904</v>
      </c>
      <c r="F260" s="37" t="s">
        <v>905</v>
      </c>
      <c r="G260" s="37">
        <v>3</v>
      </c>
      <c r="H260" s="37">
        <v>3</v>
      </c>
      <c r="I260" s="37">
        <v>2.1800000000000002</v>
      </c>
      <c r="J260" s="37">
        <v>3.25</v>
      </c>
      <c r="K260" s="37">
        <v>3.2</v>
      </c>
      <c r="L260" s="37">
        <v>-1.02</v>
      </c>
      <c r="M260" s="37">
        <v>8</v>
      </c>
      <c r="N260" s="37">
        <v>8</v>
      </c>
      <c r="O260" s="37">
        <v>0</v>
      </c>
      <c r="P260" s="37">
        <v>4</v>
      </c>
      <c r="Q260" s="37">
        <v>2</v>
      </c>
      <c r="R260" s="37">
        <v>0</v>
      </c>
      <c r="S260" s="37">
        <v>0</v>
      </c>
      <c r="T260" s="37">
        <v>0</v>
      </c>
      <c r="U260" s="37">
        <v>25</v>
      </c>
      <c r="V260" s="37">
        <v>37.5</v>
      </c>
      <c r="W260" s="37">
        <v>37.5</v>
      </c>
      <c r="X260" s="37">
        <v>50</v>
      </c>
      <c r="Y260" s="37">
        <v>25</v>
      </c>
      <c r="Z260" s="37">
        <v>25</v>
      </c>
      <c r="AA260" s="37">
        <v>25</v>
      </c>
      <c r="AB260" s="37">
        <v>50</v>
      </c>
      <c r="AC260" s="24">
        <f>(+R260*$R$8)+(S260*$S$8)-(T260*$T$8)+(U260*$U$8)+(V260*$V$8)-(W260*$W$8)-(X260*$X$8)-(Y260*$Y$8)+(Z260*$Z$8)</f>
        <v>-6.25</v>
      </c>
      <c r="AD260" s="25">
        <f>(-R260*$R$8)+(S260*$S$8)+(T260*$T$8)-(U260*$U$8)-(V260*$V$8)+(W260*$W$8)+(X260*$X$8)+(Y260*$Y$8)-(Z260*$Z$8)</f>
        <v>6.25</v>
      </c>
      <c r="AE260" s="40" t="str">
        <f>IF(G260&gt;H260,"Win","Loss")</f>
        <v>Loss</v>
      </c>
      <c r="AF260" s="40" t="str">
        <f>IF(G260=H260,"Win","Loss")</f>
        <v>Win</v>
      </c>
      <c r="AG260" s="40" t="str">
        <f>IF(G260&lt;H260,"Win","Loss")</f>
        <v>Loss</v>
      </c>
      <c r="AH260" s="40">
        <f>IF(AE260="Win",(I260*$B$2)-$B$2,-$B$2)</f>
        <v>-50</v>
      </c>
      <c r="AI260" s="40">
        <f>IF(AF260="Win",(J260*$B$2)-$B$2,-$B$2)</f>
        <v>112.5</v>
      </c>
      <c r="AJ260" s="40">
        <f>IF(AG260="Win",(K260*$B$2)-$B$2,-$B$2)</f>
        <v>-50</v>
      </c>
    </row>
    <row r="261" spans="1:36" x14ac:dyDescent="0.2">
      <c r="A261" s="36">
        <v>43590</v>
      </c>
      <c r="B261" s="37" t="s">
        <v>515</v>
      </c>
      <c r="C261" s="37" t="s">
        <v>906</v>
      </c>
      <c r="D261" s="37" t="s">
        <v>907</v>
      </c>
      <c r="E261" s="37" t="s">
        <v>908</v>
      </c>
      <c r="F261" s="37" t="s">
        <v>909</v>
      </c>
      <c r="G261" s="37">
        <v>3</v>
      </c>
      <c r="H261" s="37">
        <v>1</v>
      </c>
      <c r="I261" s="37">
        <v>2.48</v>
      </c>
      <c r="J261" s="37">
        <v>3.2</v>
      </c>
      <c r="K261" s="37">
        <v>2.76</v>
      </c>
      <c r="L261" s="37">
        <v>-0.28000000000000003</v>
      </c>
      <c r="M261" s="37">
        <v>75</v>
      </c>
      <c r="N261" s="37">
        <v>79</v>
      </c>
      <c r="O261" s="37">
        <v>2</v>
      </c>
      <c r="P261" s="37">
        <v>37</v>
      </c>
      <c r="Q261" s="37">
        <v>39</v>
      </c>
      <c r="R261" s="37">
        <v>50</v>
      </c>
      <c r="S261" s="37">
        <v>50</v>
      </c>
      <c r="T261" s="37">
        <v>0</v>
      </c>
      <c r="U261" s="37">
        <v>46.67</v>
      </c>
      <c r="V261" s="37">
        <v>25.33</v>
      </c>
      <c r="W261" s="37">
        <v>28</v>
      </c>
      <c r="X261" s="37">
        <v>62.03</v>
      </c>
      <c r="Y261" s="37">
        <v>17.72</v>
      </c>
      <c r="Z261" s="37">
        <v>20.25</v>
      </c>
      <c r="AA261" s="37">
        <v>56.76</v>
      </c>
      <c r="AB261" s="37">
        <v>58.97</v>
      </c>
      <c r="AC261" s="24">
        <f>(+R261*$R$8)+(S261*$S$8)-(T261*$T$8)+(U261*$U$8)+(V261*$V$8)-(W261*$W$8)-(X261*$X$8)-(Y261*$Y$8)+(Z261*$Z$8)</f>
        <v>16.139000000000003</v>
      </c>
      <c r="AD261" s="25">
        <f>(-R261*$R$8)+(S261*$S$8)+(T261*$T$8)-(U261*$U$8)-(V261*$V$8)+(W261*$W$8)+(X261*$X$8)+(Y261*$Y$8)-(Z261*$Z$8)</f>
        <v>-6.139000000000002</v>
      </c>
      <c r="AE261" s="40" t="str">
        <f>IF(G261&gt;H261,"Win","Loss")</f>
        <v>Win</v>
      </c>
      <c r="AF261" s="40" t="str">
        <f>IF(G261=H261,"Win","Loss")</f>
        <v>Loss</v>
      </c>
      <c r="AG261" s="40" t="str">
        <f>IF(G261&lt;H261,"Win","Loss")</f>
        <v>Loss</v>
      </c>
      <c r="AH261" s="40">
        <f>IF(AE261="Win",(I261*$B$2)-$B$2,-$B$2)</f>
        <v>74</v>
      </c>
      <c r="AI261" s="40">
        <f>IF(AF261="Win",(J261*$B$2)-$B$2,-$B$2)</f>
        <v>-50</v>
      </c>
      <c r="AJ261" s="40">
        <f>IF(AG261="Win",(K261*$B$2)-$B$2,-$B$2)</f>
        <v>-50</v>
      </c>
    </row>
    <row r="262" spans="1:36" x14ac:dyDescent="0.2">
      <c r="A262" s="36">
        <v>43590</v>
      </c>
      <c r="B262" s="37" t="s">
        <v>515</v>
      </c>
      <c r="C262" s="37" t="s">
        <v>906</v>
      </c>
      <c r="D262" s="37" t="s">
        <v>910</v>
      </c>
      <c r="E262" s="37" t="s">
        <v>911</v>
      </c>
      <c r="F262" s="37" t="s">
        <v>912</v>
      </c>
      <c r="G262" s="37">
        <v>1</v>
      </c>
      <c r="H262" s="37">
        <v>2</v>
      </c>
      <c r="I262" s="37">
        <v>2.14</v>
      </c>
      <c r="J262" s="37">
        <v>3.24</v>
      </c>
      <c r="K262" s="37">
        <v>3.27</v>
      </c>
      <c r="L262" s="37">
        <v>-1.1299999999999999</v>
      </c>
      <c r="M262" s="37">
        <v>60</v>
      </c>
      <c r="N262" s="37">
        <v>60</v>
      </c>
      <c r="O262" s="37">
        <v>4</v>
      </c>
      <c r="P262" s="37">
        <v>30</v>
      </c>
      <c r="Q262" s="37">
        <v>30</v>
      </c>
      <c r="R262" s="37">
        <v>25</v>
      </c>
      <c r="S262" s="37">
        <v>25</v>
      </c>
      <c r="T262" s="37">
        <v>50</v>
      </c>
      <c r="U262" s="37">
        <v>48.33</v>
      </c>
      <c r="V262" s="37">
        <v>25</v>
      </c>
      <c r="W262" s="37">
        <v>26.67</v>
      </c>
      <c r="X262" s="37">
        <v>45</v>
      </c>
      <c r="Y262" s="37">
        <v>31.67</v>
      </c>
      <c r="Z262" s="37">
        <v>23.33</v>
      </c>
      <c r="AA262" s="37">
        <v>53.33</v>
      </c>
      <c r="AB262" s="37">
        <v>43.33</v>
      </c>
      <c r="AC262" s="24">
        <f>(+R262*$R$8)+(S262*$S$8)-(T262*$T$8)+(U262*$U$8)+(V262*$V$8)-(W262*$W$8)-(X262*$X$8)-(Y262*$Y$8)+(Z262*$Z$8)</f>
        <v>-5.6690000000000014</v>
      </c>
      <c r="AD262" s="25">
        <f>(-R262*$R$8)+(S262*$S$8)+(T262*$T$8)-(U262*$U$8)-(V262*$V$8)+(W262*$W$8)+(X262*$X$8)+(Y262*$Y$8)-(Z262*$Z$8)</f>
        <v>10.669</v>
      </c>
      <c r="AE262" s="40" t="str">
        <f>IF(G262&gt;H262,"Win","Loss")</f>
        <v>Loss</v>
      </c>
      <c r="AF262" s="40" t="str">
        <f>IF(G262=H262,"Win","Loss")</f>
        <v>Loss</v>
      </c>
      <c r="AG262" s="40" t="str">
        <f>IF(G262&lt;H262,"Win","Loss")</f>
        <v>Win</v>
      </c>
      <c r="AH262" s="40">
        <f>IF(AE262="Win",(I262*$B$2)-$B$2,-$B$2)</f>
        <v>-50</v>
      </c>
      <c r="AI262" s="40">
        <f>IF(AF262="Win",(J262*$B$2)-$B$2,-$B$2)</f>
        <v>-50</v>
      </c>
      <c r="AJ262" s="40">
        <f>IF(AG262="Win",(K262*$B$2)-$B$2,-$B$2)</f>
        <v>113.5</v>
      </c>
    </row>
    <row r="263" spans="1:36" x14ac:dyDescent="0.2">
      <c r="A263" s="36">
        <v>43590</v>
      </c>
      <c r="B263" s="37" t="s">
        <v>515</v>
      </c>
      <c r="C263" s="37" t="s">
        <v>906</v>
      </c>
      <c r="D263" s="37" t="s">
        <v>913</v>
      </c>
      <c r="E263" s="37" t="s">
        <v>914</v>
      </c>
      <c r="F263" s="37" t="s">
        <v>915</v>
      </c>
      <c r="G263" s="37">
        <v>1</v>
      </c>
      <c r="H263" s="37">
        <v>1</v>
      </c>
      <c r="I263" s="37">
        <v>1.99</v>
      </c>
      <c r="J263" s="37">
        <v>3.47</v>
      </c>
      <c r="K263" s="37">
        <v>3.46</v>
      </c>
      <c r="L263" s="37">
        <v>-1.47</v>
      </c>
      <c r="M263" s="37">
        <v>29</v>
      </c>
      <c r="N263" s="37">
        <v>31</v>
      </c>
      <c r="O263" s="37">
        <v>2</v>
      </c>
      <c r="P263" s="37">
        <v>15</v>
      </c>
      <c r="Q263" s="37">
        <v>16</v>
      </c>
      <c r="R263" s="37">
        <v>0</v>
      </c>
      <c r="S263" s="37">
        <v>50</v>
      </c>
      <c r="T263" s="37">
        <v>50</v>
      </c>
      <c r="U263" s="37">
        <v>41.38</v>
      </c>
      <c r="V263" s="37">
        <v>20.69</v>
      </c>
      <c r="W263" s="37">
        <v>37.93</v>
      </c>
      <c r="X263" s="37">
        <v>38.71</v>
      </c>
      <c r="Y263" s="37">
        <v>22.58</v>
      </c>
      <c r="Z263" s="37">
        <v>38.71</v>
      </c>
      <c r="AA263" s="37">
        <v>46.67</v>
      </c>
      <c r="AB263" s="37">
        <v>31.25</v>
      </c>
      <c r="AC263" s="24">
        <f>(+R263*$R$8)+(S263*$S$8)-(T263*$T$8)+(U263*$U$8)+(V263*$V$8)-(W263*$W$8)-(X263*$X$8)-(Y263*$Y$8)+(Z263*$Z$8)</f>
        <v>-9.4989999999999988</v>
      </c>
      <c r="AD263" s="25">
        <f>(-R263*$R$8)+(S263*$S$8)+(T263*$T$8)-(U263*$U$8)-(V263*$V$8)+(W263*$W$8)+(X263*$X$8)+(Y263*$Y$8)-(Z263*$Z$8)</f>
        <v>19.498999999999999</v>
      </c>
      <c r="AE263" s="40" t="str">
        <f>IF(G263&gt;H263,"Win","Loss")</f>
        <v>Loss</v>
      </c>
      <c r="AF263" s="40" t="str">
        <f>IF(G263=H263,"Win","Loss")</f>
        <v>Win</v>
      </c>
      <c r="AG263" s="40" t="str">
        <f>IF(G263&lt;H263,"Win","Loss")</f>
        <v>Loss</v>
      </c>
      <c r="AH263" s="40">
        <f>IF(AE263="Win",(I263*$B$2)-$B$2,-$B$2)</f>
        <v>-50</v>
      </c>
      <c r="AI263" s="40">
        <f>IF(AF263="Win",(J263*$B$2)-$B$2,-$B$2)</f>
        <v>123.5</v>
      </c>
      <c r="AJ263" s="40">
        <f>IF(AG263="Win",(K263*$B$2)-$B$2,-$B$2)</f>
        <v>-50</v>
      </c>
    </row>
    <row r="264" spans="1:36" x14ac:dyDescent="0.2">
      <c r="A264" s="36">
        <v>43590</v>
      </c>
      <c r="B264" s="37" t="s">
        <v>515</v>
      </c>
      <c r="C264" s="37" t="s">
        <v>906</v>
      </c>
      <c r="D264" s="37" t="s">
        <v>916</v>
      </c>
      <c r="E264" s="37" t="s">
        <v>917</v>
      </c>
      <c r="F264" s="37" t="s">
        <v>918</v>
      </c>
      <c r="G264" s="37">
        <v>0</v>
      </c>
      <c r="H264" s="37">
        <v>1</v>
      </c>
      <c r="I264" s="37">
        <v>2.56</v>
      </c>
      <c r="J264" s="37">
        <v>3.36</v>
      </c>
      <c r="K264" s="37">
        <v>2.5499999999999998</v>
      </c>
      <c r="L264" s="37">
        <v>0.01</v>
      </c>
      <c r="M264" s="37">
        <v>60</v>
      </c>
      <c r="N264" s="37">
        <v>61</v>
      </c>
      <c r="O264" s="37">
        <v>2</v>
      </c>
      <c r="P264" s="37">
        <v>30</v>
      </c>
      <c r="Q264" s="37">
        <v>30</v>
      </c>
      <c r="R264" s="37">
        <v>0</v>
      </c>
      <c r="S264" s="37">
        <v>50</v>
      </c>
      <c r="T264" s="37">
        <v>50</v>
      </c>
      <c r="U264" s="37">
        <v>40</v>
      </c>
      <c r="V264" s="37">
        <v>18.329999999999998</v>
      </c>
      <c r="W264" s="37">
        <v>41.67</v>
      </c>
      <c r="X264" s="37">
        <v>45.9</v>
      </c>
      <c r="Y264" s="37">
        <v>19.670000000000002</v>
      </c>
      <c r="Z264" s="37">
        <v>34.43</v>
      </c>
      <c r="AA264" s="37">
        <v>43.33</v>
      </c>
      <c r="AB264" s="37">
        <v>43.33</v>
      </c>
      <c r="AC264" s="24">
        <f>(+R264*$R$8)+(S264*$S$8)-(T264*$T$8)+(U264*$U$8)+(V264*$V$8)-(W264*$W$8)-(X264*$X$8)-(Y264*$Y$8)+(Z264*$Z$8)</f>
        <v>-12.762</v>
      </c>
      <c r="AD264" s="25">
        <f>(-R264*$R$8)+(S264*$S$8)+(T264*$T$8)-(U264*$U$8)-(V264*$V$8)+(W264*$W$8)+(X264*$X$8)+(Y264*$Y$8)-(Z264*$Z$8)</f>
        <v>22.762</v>
      </c>
      <c r="AE264" s="40" t="str">
        <f>IF(G264&gt;H264,"Win","Loss")</f>
        <v>Loss</v>
      </c>
      <c r="AF264" s="40" t="str">
        <f>IF(G264=H264,"Win","Loss")</f>
        <v>Loss</v>
      </c>
      <c r="AG264" s="40" t="str">
        <f>IF(G264&lt;H264,"Win","Loss")</f>
        <v>Win</v>
      </c>
      <c r="AH264" s="40">
        <f>IF(AE264="Win",(I264*$B$2)-$B$2,-$B$2)</f>
        <v>-50</v>
      </c>
      <c r="AI264" s="40">
        <f>IF(AF264="Win",(J264*$B$2)-$B$2,-$B$2)</f>
        <v>-50</v>
      </c>
      <c r="AJ264" s="40">
        <f>IF(AG264="Win",(K264*$B$2)-$B$2,-$B$2)</f>
        <v>77.499999999999986</v>
      </c>
    </row>
    <row r="265" spans="1:36" x14ac:dyDescent="0.2">
      <c r="A265" s="36">
        <v>43590</v>
      </c>
      <c r="B265" s="37" t="s">
        <v>515</v>
      </c>
      <c r="C265" s="37" t="s">
        <v>906</v>
      </c>
      <c r="D265" s="37" t="s">
        <v>919</v>
      </c>
      <c r="E265" s="37" t="s">
        <v>920</v>
      </c>
      <c r="F265" s="37" t="s">
        <v>921</v>
      </c>
      <c r="G265" s="37">
        <v>3</v>
      </c>
      <c r="H265" s="37">
        <v>1</v>
      </c>
      <c r="I265" s="37">
        <v>1.79</v>
      </c>
      <c r="J265" s="37">
        <v>3.73</v>
      </c>
      <c r="K265" s="37">
        <v>3.98</v>
      </c>
      <c r="L265" s="37">
        <v>-2.19</v>
      </c>
      <c r="M265" s="37">
        <v>29</v>
      </c>
      <c r="N265" s="37">
        <v>31</v>
      </c>
      <c r="O265" s="37">
        <v>2</v>
      </c>
      <c r="P265" s="37">
        <v>15</v>
      </c>
      <c r="Q265" s="37">
        <v>16</v>
      </c>
      <c r="R265" s="37">
        <v>50</v>
      </c>
      <c r="S265" s="37">
        <v>0</v>
      </c>
      <c r="T265" s="37">
        <v>50</v>
      </c>
      <c r="U265" s="37">
        <v>44.83</v>
      </c>
      <c r="V265" s="37">
        <v>27.59</v>
      </c>
      <c r="W265" s="37">
        <v>27.59</v>
      </c>
      <c r="X265" s="37">
        <v>32.26</v>
      </c>
      <c r="Y265" s="37">
        <v>25.81</v>
      </c>
      <c r="Z265" s="37">
        <v>41.94</v>
      </c>
      <c r="AA265" s="37">
        <v>33.33</v>
      </c>
      <c r="AB265" s="37">
        <v>31.25</v>
      </c>
      <c r="AC265" s="24">
        <f>(+R265*$R$8)+(S265*$S$8)-(T265*$T$8)+(U265*$U$8)+(V265*$V$8)-(W265*$W$8)-(X265*$X$8)-(Y265*$Y$8)+(Z265*$Z$8)</f>
        <v>5.5619999999999994</v>
      </c>
      <c r="AD265" s="25">
        <f>(-R265*$R$8)+(S265*$S$8)+(T265*$T$8)-(U265*$U$8)-(V265*$V$8)+(W265*$W$8)+(X265*$X$8)+(Y265*$Y$8)-(Z265*$Z$8)</f>
        <v>-5.5619999999999994</v>
      </c>
      <c r="AE265" s="40" t="str">
        <f>IF(G265&gt;H265,"Win","Loss")</f>
        <v>Win</v>
      </c>
      <c r="AF265" s="40" t="str">
        <f>IF(G265=H265,"Win","Loss")</f>
        <v>Loss</v>
      </c>
      <c r="AG265" s="40" t="str">
        <f>IF(G265&lt;H265,"Win","Loss")</f>
        <v>Loss</v>
      </c>
      <c r="AH265" s="40">
        <f>IF(AE265="Win",(I265*$B$2)-$B$2,-$B$2)</f>
        <v>39.5</v>
      </c>
      <c r="AI265" s="40">
        <f>IF(AF265="Win",(J265*$B$2)-$B$2,-$B$2)</f>
        <v>-50</v>
      </c>
      <c r="AJ265" s="40">
        <f>IF(AG265="Win",(K265*$B$2)-$B$2,-$B$2)</f>
        <v>-50</v>
      </c>
    </row>
    <row r="266" spans="1:36" x14ac:dyDescent="0.2">
      <c r="A266" s="36">
        <v>43590</v>
      </c>
      <c r="B266" s="37" t="s">
        <v>922</v>
      </c>
      <c r="C266" s="37" t="s">
        <v>291</v>
      </c>
      <c r="D266" s="37" t="s">
        <v>923</v>
      </c>
      <c r="E266" s="37" t="s">
        <v>924</v>
      </c>
      <c r="F266" s="37" t="s">
        <v>925</v>
      </c>
      <c r="G266" s="37">
        <v>2</v>
      </c>
      <c r="H266" s="37">
        <v>0</v>
      </c>
      <c r="I266" s="37">
        <v>1.64</v>
      </c>
      <c r="J266" s="37">
        <v>3.41</v>
      </c>
      <c r="K266" s="37">
        <v>5.0599999999999996</v>
      </c>
      <c r="L266" s="37">
        <v>-3.42</v>
      </c>
      <c r="M266" s="37">
        <v>29</v>
      </c>
      <c r="N266" s="37">
        <v>27</v>
      </c>
      <c r="O266" s="37">
        <v>3</v>
      </c>
      <c r="P266" s="37">
        <v>14</v>
      </c>
      <c r="Q266" s="37">
        <v>13</v>
      </c>
      <c r="R266" s="37">
        <v>66.67</v>
      </c>
      <c r="S266" s="37">
        <v>33.33</v>
      </c>
      <c r="T266" s="37">
        <v>0</v>
      </c>
      <c r="U266" s="37">
        <v>51.72</v>
      </c>
      <c r="V266" s="37">
        <v>17.239999999999998</v>
      </c>
      <c r="W266" s="37">
        <v>31.03</v>
      </c>
      <c r="X266" s="37">
        <v>25.93</v>
      </c>
      <c r="Y266" s="37">
        <v>51.85</v>
      </c>
      <c r="Z266" s="37">
        <v>22.22</v>
      </c>
      <c r="AA266" s="37">
        <v>35.71</v>
      </c>
      <c r="AB266" s="37">
        <v>15.38</v>
      </c>
      <c r="AC266" s="24">
        <f>(+R266*$R$8)+(S266*$S$8)-(T266*$T$8)+(U266*$U$8)+(V266*$V$8)-(W266*$W$8)-(X266*$X$8)-(Y266*$Y$8)+(Z266*$Z$8)</f>
        <v>23.269000000000002</v>
      </c>
      <c r="AD266" s="25">
        <f>(-R266*$R$8)+(S266*$S$8)+(T266*$T$8)-(U266*$U$8)-(V266*$V$8)+(W266*$W$8)+(X266*$X$8)+(Y266*$Y$8)-(Z266*$Z$8)</f>
        <v>-16.603000000000002</v>
      </c>
      <c r="AE266" s="40" t="str">
        <f>IF(G266&gt;H266,"Win","Loss")</f>
        <v>Win</v>
      </c>
      <c r="AF266" s="40" t="str">
        <f>IF(G266=H266,"Win","Loss")</f>
        <v>Loss</v>
      </c>
      <c r="AG266" s="40" t="str">
        <f>IF(G266&lt;H266,"Win","Loss")</f>
        <v>Loss</v>
      </c>
      <c r="AH266" s="40">
        <f>IF(AE266="Win",(I266*$B$2)-$B$2,-$B$2)</f>
        <v>32</v>
      </c>
      <c r="AI266" s="40">
        <f>IF(AF266="Win",(J266*$B$2)-$B$2,-$B$2)</f>
        <v>-50</v>
      </c>
      <c r="AJ266" s="40">
        <f>IF(AG266="Win",(K266*$B$2)-$B$2,-$B$2)</f>
        <v>-50</v>
      </c>
    </row>
    <row r="267" spans="1:36" x14ac:dyDescent="0.2">
      <c r="A267" s="36">
        <v>43590</v>
      </c>
      <c r="B267" s="37" t="s">
        <v>617</v>
      </c>
      <c r="C267" s="37" t="s">
        <v>926</v>
      </c>
      <c r="D267" s="37" t="s">
        <v>927</v>
      </c>
      <c r="E267" s="37" t="s">
        <v>928</v>
      </c>
      <c r="F267" s="37" t="s">
        <v>929</v>
      </c>
      <c r="G267" s="37">
        <v>0</v>
      </c>
      <c r="H267" s="37">
        <v>0</v>
      </c>
      <c r="I267" s="37">
        <v>5.0999999999999996</v>
      </c>
      <c r="J267" s="37">
        <v>3.99</v>
      </c>
      <c r="K267" s="37">
        <v>1.52</v>
      </c>
      <c r="L267" s="37">
        <v>3.58</v>
      </c>
      <c r="M267" s="37">
        <v>26</v>
      </c>
      <c r="N267" s="37">
        <v>34</v>
      </c>
      <c r="O267" s="37">
        <v>0</v>
      </c>
      <c r="P267" s="37">
        <v>14</v>
      </c>
      <c r="Q267" s="37">
        <v>17</v>
      </c>
      <c r="R267" s="37">
        <v>0</v>
      </c>
      <c r="S267" s="37">
        <v>0</v>
      </c>
      <c r="T267" s="37">
        <v>0</v>
      </c>
      <c r="U267" s="37">
        <v>34.619999999999997</v>
      </c>
      <c r="V267" s="37">
        <v>34.619999999999997</v>
      </c>
      <c r="W267" s="37">
        <v>30.77</v>
      </c>
      <c r="X267" s="37">
        <v>23.53</v>
      </c>
      <c r="Y267" s="37">
        <v>26.47</v>
      </c>
      <c r="Z267" s="37">
        <v>50</v>
      </c>
      <c r="AA267" s="37">
        <v>28.57</v>
      </c>
      <c r="AB267" s="37">
        <v>17.649999999999999</v>
      </c>
      <c r="AC267" s="24">
        <f>(+R267*$R$8)+(S267*$S$8)-(T267*$T$8)+(U267*$U$8)+(V267*$V$8)-(W267*$W$8)-(X267*$X$8)-(Y267*$Y$8)+(Z267*$Z$8)</f>
        <v>6.8789999999999987</v>
      </c>
      <c r="AD267" s="25">
        <f>(-R267*$R$8)+(S267*$S$8)+(T267*$T$8)-(U267*$U$8)-(V267*$V$8)+(W267*$W$8)+(X267*$X$8)+(Y267*$Y$8)-(Z267*$Z$8)</f>
        <v>-6.8789999999999987</v>
      </c>
      <c r="AE267" s="40" t="str">
        <f>IF(G267&gt;H267,"Win","Loss")</f>
        <v>Loss</v>
      </c>
      <c r="AF267" s="40" t="str">
        <f>IF(G267=H267,"Win","Loss")</f>
        <v>Win</v>
      </c>
      <c r="AG267" s="40" t="str">
        <f>IF(G267&lt;H267,"Win","Loss")</f>
        <v>Loss</v>
      </c>
      <c r="AH267" s="40">
        <f>IF(AE267="Win",(I267*$B$2)-$B$2,-$B$2)</f>
        <v>-50</v>
      </c>
      <c r="AI267" s="40">
        <f>IF(AF267="Win",(J267*$B$2)-$B$2,-$B$2)</f>
        <v>149.5</v>
      </c>
      <c r="AJ267" s="40">
        <f>IF(AG267="Win",(K267*$B$2)-$B$2,-$B$2)</f>
        <v>-50</v>
      </c>
    </row>
    <row r="268" spans="1:36" x14ac:dyDescent="0.2">
      <c r="A268" s="36">
        <v>43590</v>
      </c>
      <c r="B268" s="37" t="s">
        <v>329</v>
      </c>
      <c r="C268" s="37" t="s">
        <v>930</v>
      </c>
      <c r="D268" s="37" t="s">
        <v>931</v>
      </c>
      <c r="E268" s="37" t="s">
        <v>932</v>
      </c>
      <c r="F268" s="37" t="s">
        <v>933</v>
      </c>
      <c r="G268" s="37">
        <v>3</v>
      </c>
      <c r="H268" s="37">
        <v>2</v>
      </c>
      <c r="I268" s="37">
        <v>1.44</v>
      </c>
      <c r="J268" s="37">
        <v>4.5999999999999996</v>
      </c>
      <c r="K268" s="37">
        <v>5</v>
      </c>
      <c r="L268" s="37">
        <v>-3.56</v>
      </c>
      <c r="M268" s="37">
        <v>2</v>
      </c>
      <c r="N268" s="37">
        <v>0</v>
      </c>
      <c r="O268" s="37">
        <v>0</v>
      </c>
      <c r="P268" s="37">
        <v>2</v>
      </c>
      <c r="Q268" s="37">
        <v>0</v>
      </c>
      <c r="R268" s="37">
        <v>0</v>
      </c>
      <c r="S268" s="37">
        <v>0</v>
      </c>
      <c r="T268" s="37">
        <v>0</v>
      </c>
      <c r="U268" s="37">
        <v>50</v>
      </c>
      <c r="V268" s="37">
        <v>50</v>
      </c>
      <c r="W268" s="37">
        <v>0</v>
      </c>
      <c r="X268" s="37">
        <v>0</v>
      </c>
      <c r="Y268" s="37">
        <v>0</v>
      </c>
      <c r="Z268" s="37">
        <v>0</v>
      </c>
      <c r="AA268" s="37">
        <v>50</v>
      </c>
      <c r="AB268" s="37">
        <v>0</v>
      </c>
      <c r="AC268" s="24">
        <f>(+R268*$R$8)+(S268*$S$8)-(T268*$T$8)+(U268*$U$8)+(V268*$V$8)-(W268*$W$8)-(X268*$X$8)-(Y268*$Y$8)+(Z268*$Z$8)</f>
        <v>15</v>
      </c>
      <c r="AD268" s="25">
        <f>(-R268*$R$8)+(S268*$S$8)+(T268*$T$8)-(U268*$U$8)-(V268*$V$8)+(W268*$W$8)+(X268*$X$8)+(Y268*$Y$8)-(Z268*$Z$8)</f>
        <v>-15</v>
      </c>
      <c r="AE268" s="40" t="str">
        <f>IF(G268&gt;H268,"Win","Loss")</f>
        <v>Win</v>
      </c>
      <c r="AF268" s="40" t="str">
        <f>IF(G268=H268,"Win","Loss")</f>
        <v>Loss</v>
      </c>
      <c r="AG268" s="40" t="str">
        <f>IF(G268&lt;H268,"Win","Loss")</f>
        <v>Loss</v>
      </c>
      <c r="AH268" s="40">
        <f>IF(AE268="Win",(I268*$B$2)-$B$2,-$B$2)</f>
        <v>22</v>
      </c>
      <c r="AI268" s="40">
        <f>IF(AF268="Win",(J268*$B$2)-$B$2,-$B$2)</f>
        <v>-50</v>
      </c>
      <c r="AJ268" s="40">
        <f>IF(AG268="Win",(K268*$B$2)-$B$2,-$B$2)</f>
        <v>-50</v>
      </c>
    </row>
    <row r="269" spans="1:36" x14ac:dyDescent="0.2">
      <c r="A269" s="36">
        <v>43590</v>
      </c>
      <c r="B269" s="37" t="s">
        <v>515</v>
      </c>
      <c r="C269" s="37" t="s">
        <v>934</v>
      </c>
      <c r="D269" s="37" t="s">
        <v>935</v>
      </c>
      <c r="E269" s="37" t="s">
        <v>936</v>
      </c>
      <c r="F269" s="37" t="s">
        <v>937</v>
      </c>
      <c r="G269" s="37">
        <v>0</v>
      </c>
      <c r="H269" s="37">
        <v>3</v>
      </c>
      <c r="I269" s="37">
        <v>3.19</v>
      </c>
      <c r="J269" s="37">
        <v>3.21</v>
      </c>
      <c r="K269" s="37">
        <v>2.12</v>
      </c>
      <c r="L269" s="37">
        <v>1.07</v>
      </c>
      <c r="M269" s="37">
        <v>82</v>
      </c>
      <c r="N269" s="37">
        <v>42</v>
      </c>
      <c r="O269" s="37">
        <v>0</v>
      </c>
      <c r="P269" s="37">
        <v>41</v>
      </c>
      <c r="Q269" s="37">
        <v>21</v>
      </c>
      <c r="R269" s="37">
        <v>0</v>
      </c>
      <c r="S269" s="37">
        <v>0</v>
      </c>
      <c r="T269" s="37">
        <v>0</v>
      </c>
      <c r="U269" s="37">
        <v>36.590000000000003</v>
      </c>
      <c r="V269" s="37">
        <v>15.85</v>
      </c>
      <c r="W269" s="37">
        <v>47.56</v>
      </c>
      <c r="X269" s="37">
        <v>45.24</v>
      </c>
      <c r="Y269" s="37">
        <v>33.33</v>
      </c>
      <c r="Z269" s="37">
        <v>21.43</v>
      </c>
      <c r="AA269" s="37">
        <v>41.46</v>
      </c>
      <c r="AB269" s="37">
        <v>52.38</v>
      </c>
      <c r="AC269" s="24">
        <f>(+R269*$R$8)+(S269*$S$8)-(T269*$T$8)+(U269*$U$8)+(V269*$V$8)-(W269*$W$8)-(X269*$X$8)-(Y269*$Y$8)+(Z269*$Z$8)</f>
        <v>-8.7039999999999971</v>
      </c>
      <c r="AD269" s="25">
        <f>(-R269*$R$8)+(S269*$S$8)+(T269*$T$8)-(U269*$U$8)-(V269*$V$8)+(W269*$W$8)+(X269*$X$8)+(Y269*$Y$8)-(Z269*$Z$8)</f>
        <v>8.7039999999999971</v>
      </c>
      <c r="AE269" s="40" t="str">
        <f>IF(G269&gt;H269,"Win","Loss")</f>
        <v>Loss</v>
      </c>
      <c r="AF269" s="40" t="str">
        <f>IF(G269=H269,"Win","Loss")</f>
        <v>Loss</v>
      </c>
      <c r="AG269" s="40" t="str">
        <f>IF(G269&lt;H269,"Win","Loss")</f>
        <v>Win</v>
      </c>
      <c r="AH269" s="40">
        <f>IF(AE269="Win",(I269*$B$2)-$B$2,-$B$2)</f>
        <v>-50</v>
      </c>
      <c r="AI269" s="40">
        <f>IF(AF269="Win",(J269*$B$2)-$B$2,-$B$2)</f>
        <v>-50</v>
      </c>
      <c r="AJ269" s="40">
        <f>IF(AG269="Win",(K269*$B$2)-$B$2,-$B$2)</f>
        <v>56</v>
      </c>
    </row>
    <row r="270" spans="1:36" x14ac:dyDescent="0.2">
      <c r="A270" s="36">
        <v>43590</v>
      </c>
      <c r="B270" s="37" t="s">
        <v>515</v>
      </c>
      <c r="C270" s="37" t="s">
        <v>516</v>
      </c>
      <c r="D270" s="37" t="s">
        <v>938</v>
      </c>
      <c r="E270" s="37" t="s">
        <v>939</v>
      </c>
      <c r="F270" s="37" t="s">
        <v>940</v>
      </c>
      <c r="G270" s="37">
        <v>1</v>
      </c>
      <c r="H270" s="37">
        <v>1</v>
      </c>
      <c r="I270" s="37">
        <v>2.72</v>
      </c>
      <c r="J270" s="37">
        <v>3.13</v>
      </c>
      <c r="K270" s="37">
        <v>2.68</v>
      </c>
      <c r="L270" s="37">
        <v>0.04</v>
      </c>
      <c r="M270" s="37">
        <v>35</v>
      </c>
      <c r="N270" s="37">
        <v>34</v>
      </c>
      <c r="O270" s="37">
        <v>2</v>
      </c>
      <c r="P270" s="37">
        <v>17</v>
      </c>
      <c r="Q270" s="37">
        <v>18</v>
      </c>
      <c r="R270" s="37">
        <v>50</v>
      </c>
      <c r="S270" s="37">
        <v>50</v>
      </c>
      <c r="T270" s="37">
        <v>0</v>
      </c>
      <c r="U270" s="37">
        <v>31.43</v>
      </c>
      <c r="V270" s="37">
        <v>22.86</v>
      </c>
      <c r="W270" s="37">
        <v>45.71</v>
      </c>
      <c r="X270" s="37">
        <v>38.24</v>
      </c>
      <c r="Y270" s="37">
        <v>26.47</v>
      </c>
      <c r="Z270" s="37">
        <v>35.29</v>
      </c>
      <c r="AA270" s="37">
        <v>35.29</v>
      </c>
      <c r="AB270" s="37">
        <v>38.89</v>
      </c>
      <c r="AC270" s="24">
        <f>(+R270*$R$8)+(S270*$S$8)-(T270*$T$8)+(U270*$U$8)+(V270*$V$8)-(W270*$W$8)-(X270*$X$8)-(Y270*$Y$8)+(Z270*$Z$8)</f>
        <v>16.192999999999998</v>
      </c>
      <c r="AD270" s="25">
        <f>(-R270*$R$8)+(S270*$S$8)+(T270*$T$8)-(U270*$U$8)-(V270*$V$8)+(W270*$W$8)+(X270*$X$8)+(Y270*$Y$8)-(Z270*$Z$8)</f>
        <v>-6.1930000000000005</v>
      </c>
      <c r="AE270" s="40" t="str">
        <f>IF(G270&gt;H270,"Win","Loss")</f>
        <v>Loss</v>
      </c>
      <c r="AF270" s="40" t="str">
        <f>IF(G270=H270,"Win","Loss")</f>
        <v>Win</v>
      </c>
      <c r="AG270" s="40" t="str">
        <f>IF(G270&lt;H270,"Win","Loss")</f>
        <v>Loss</v>
      </c>
      <c r="AH270" s="40">
        <f>IF(AE270="Win",(I270*$B$2)-$B$2,-$B$2)</f>
        <v>-50</v>
      </c>
      <c r="AI270" s="40">
        <f>IF(AF270="Win",(J270*$B$2)-$B$2,-$B$2)</f>
        <v>106.5</v>
      </c>
      <c r="AJ270" s="40">
        <f>IF(AG270="Win",(K270*$B$2)-$B$2,-$B$2)</f>
        <v>-50</v>
      </c>
    </row>
    <row r="271" spans="1:36" x14ac:dyDescent="0.2">
      <c r="A271" s="36">
        <v>43590</v>
      </c>
      <c r="B271" s="37" t="s">
        <v>941</v>
      </c>
      <c r="C271" s="37" t="s">
        <v>942</v>
      </c>
      <c r="D271" s="37" t="s">
        <v>943</v>
      </c>
      <c r="E271" s="37" t="s">
        <v>944</v>
      </c>
      <c r="F271" s="37" t="s">
        <v>945</v>
      </c>
      <c r="G271" s="37">
        <v>2</v>
      </c>
      <c r="H271" s="37">
        <v>1</v>
      </c>
      <c r="I271" s="37">
        <v>3.38</v>
      </c>
      <c r="J271" s="37">
        <v>3.47</v>
      </c>
      <c r="K271" s="37">
        <v>1.96</v>
      </c>
      <c r="L271" s="37">
        <v>1.42</v>
      </c>
      <c r="M271" s="37">
        <v>12</v>
      </c>
      <c r="N271" s="37">
        <v>14</v>
      </c>
      <c r="O271" s="37">
        <v>1</v>
      </c>
      <c r="P271" s="37">
        <v>7</v>
      </c>
      <c r="Q271" s="37">
        <v>8</v>
      </c>
      <c r="R271" s="37">
        <v>100</v>
      </c>
      <c r="S271" s="37">
        <v>0</v>
      </c>
      <c r="T271" s="37">
        <v>0</v>
      </c>
      <c r="U271" s="37">
        <v>58.33</v>
      </c>
      <c r="V271" s="37">
        <v>25</v>
      </c>
      <c r="W271" s="37">
        <v>16.670000000000002</v>
      </c>
      <c r="X271" s="37">
        <v>85.71</v>
      </c>
      <c r="Y271" s="37">
        <v>0</v>
      </c>
      <c r="Z271" s="37">
        <v>14.29</v>
      </c>
      <c r="AA271" s="37">
        <v>57.14</v>
      </c>
      <c r="AB271" s="37">
        <v>87.5</v>
      </c>
      <c r="AC271" s="24">
        <f>(+R271*$R$8)+(S271*$S$8)-(T271*$T$8)+(U271*$U$8)+(V271*$V$8)-(W271*$W$8)-(X271*$X$8)-(Y271*$Y$8)+(Z271*$Z$8)</f>
        <v>26.547999999999995</v>
      </c>
      <c r="AD271" s="25">
        <f>(-R271*$R$8)+(S271*$S$8)+(T271*$T$8)-(U271*$U$8)-(V271*$V$8)+(W271*$W$8)+(X271*$X$8)+(Y271*$Y$8)-(Z271*$Z$8)</f>
        <v>-26.547999999999995</v>
      </c>
      <c r="AE271" s="40" t="str">
        <f>IF(G271&gt;H271,"Win","Loss")</f>
        <v>Win</v>
      </c>
      <c r="AF271" s="40" t="str">
        <f>IF(G271=H271,"Win","Loss")</f>
        <v>Loss</v>
      </c>
      <c r="AG271" s="40" t="str">
        <f>IF(G271&lt;H271,"Win","Loss")</f>
        <v>Loss</v>
      </c>
      <c r="AH271" s="40">
        <f>IF(AE271="Win",(I271*$B$2)-$B$2,-$B$2)</f>
        <v>119</v>
      </c>
      <c r="AI271" s="40">
        <f>IF(AF271="Win",(J271*$B$2)-$B$2,-$B$2)</f>
        <v>-50</v>
      </c>
      <c r="AJ271" s="40">
        <f>IF(AG271="Win",(K271*$B$2)-$B$2,-$B$2)</f>
        <v>-50</v>
      </c>
    </row>
    <row r="272" spans="1:36" x14ac:dyDescent="0.2">
      <c r="A272" s="36">
        <v>43590</v>
      </c>
      <c r="B272" s="37" t="s">
        <v>946</v>
      </c>
      <c r="C272" s="37" t="s">
        <v>291</v>
      </c>
      <c r="D272" s="37" t="s">
        <v>947</v>
      </c>
      <c r="E272" s="37" t="s">
        <v>948</v>
      </c>
      <c r="F272" s="37" t="s">
        <v>949</v>
      </c>
      <c r="G272" s="37">
        <v>3</v>
      </c>
      <c r="H272" s="37">
        <v>1</v>
      </c>
      <c r="I272" s="37">
        <v>1.1599999999999999</v>
      </c>
      <c r="J272" s="37">
        <v>5.9</v>
      </c>
      <c r="K272" s="37">
        <v>10.83</v>
      </c>
      <c r="L272" s="37">
        <v>-9.67</v>
      </c>
      <c r="M272" s="37">
        <v>15</v>
      </c>
      <c r="N272" s="37">
        <v>8</v>
      </c>
      <c r="O272" s="37">
        <v>0</v>
      </c>
      <c r="P272" s="37">
        <v>8</v>
      </c>
      <c r="Q272" s="37">
        <v>8</v>
      </c>
      <c r="R272" s="37">
        <v>0</v>
      </c>
      <c r="S272" s="37">
        <v>0</v>
      </c>
      <c r="T272" s="37">
        <v>0</v>
      </c>
      <c r="U272" s="37">
        <v>66.67</v>
      </c>
      <c r="V272" s="37">
        <v>6.67</v>
      </c>
      <c r="W272" s="37">
        <v>26.67</v>
      </c>
      <c r="X272" s="37">
        <v>12.5</v>
      </c>
      <c r="Y272" s="37">
        <v>12.5</v>
      </c>
      <c r="Z272" s="37">
        <v>75</v>
      </c>
      <c r="AA272" s="37">
        <v>87.5</v>
      </c>
      <c r="AB272" s="37">
        <v>12.5</v>
      </c>
      <c r="AC272" s="24">
        <f>(+R272*$R$8)+(S272*$S$8)-(T272*$T$8)+(U272*$U$8)+(V272*$V$8)-(W272*$W$8)-(X272*$X$8)-(Y272*$Y$8)+(Z272*$Z$8)</f>
        <v>19.917000000000002</v>
      </c>
      <c r="AD272" s="25">
        <f>(-R272*$R$8)+(S272*$S$8)+(T272*$T$8)-(U272*$U$8)-(V272*$V$8)+(W272*$W$8)+(X272*$X$8)+(Y272*$Y$8)-(Z272*$Z$8)</f>
        <v>-19.917000000000002</v>
      </c>
      <c r="AE272" s="40" t="str">
        <f>IF(G272&gt;H272,"Win","Loss")</f>
        <v>Win</v>
      </c>
      <c r="AF272" s="40" t="str">
        <f>IF(G272=H272,"Win","Loss")</f>
        <v>Loss</v>
      </c>
      <c r="AG272" s="40" t="str">
        <f>IF(G272&lt;H272,"Win","Loss")</f>
        <v>Loss</v>
      </c>
      <c r="AH272" s="40">
        <f>IF(AE272="Win",(I272*$B$2)-$B$2,-$B$2)</f>
        <v>7.9999999999999929</v>
      </c>
      <c r="AI272" s="40">
        <f>IF(AF272="Win",(J272*$B$2)-$B$2,-$B$2)</f>
        <v>-50</v>
      </c>
      <c r="AJ272" s="40">
        <f>IF(AG272="Win",(K272*$B$2)-$B$2,-$B$2)</f>
        <v>-50</v>
      </c>
    </row>
    <row r="273" spans="1:36" x14ac:dyDescent="0.2">
      <c r="A273" s="36">
        <v>43590</v>
      </c>
      <c r="B273" s="37" t="s">
        <v>398</v>
      </c>
      <c r="C273" s="37" t="s">
        <v>646</v>
      </c>
      <c r="D273" s="37" t="s">
        <v>950</v>
      </c>
      <c r="E273" s="37" t="s">
        <v>951</v>
      </c>
      <c r="F273" s="37" t="s">
        <v>952</v>
      </c>
      <c r="G273" s="37">
        <v>1</v>
      </c>
      <c r="H273" s="37">
        <v>3</v>
      </c>
      <c r="I273" s="37">
        <v>4.1900000000000004</v>
      </c>
      <c r="J273" s="37">
        <v>3.56</v>
      </c>
      <c r="K273" s="37">
        <v>1.78</v>
      </c>
      <c r="L273" s="37">
        <v>2.41</v>
      </c>
      <c r="M273" s="37">
        <v>35</v>
      </c>
      <c r="N273" s="37">
        <v>36</v>
      </c>
      <c r="O273" s="37">
        <v>1</v>
      </c>
      <c r="P273" s="37">
        <v>17</v>
      </c>
      <c r="Q273" s="37">
        <v>17</v>
      </c>
      <c r="R273" s="37">
        <v>0</v>
      </c>
      <c r="S273" s="37">
        <v>100</v>
      </c>
      <c r="T273" s="37">
        <v>0</v>
      </c>
      <c r="U273" s="37">
        <v>17.14</v>
      </c>
      <c r="V273" s="37">
        <v>34.29</v>
      </c>
      <c r="W273" s="37">
        <v>48.57</v>
      </c>
      <c r="X273" s="37">
        <v>25</v>
      </c>
      <c r="Y273" s="37">
        <v>38.89</v>
      </c>
      <c r="Z273" s="37">
        <v>36.11</v>
      </c>
      <c r="AA273" s="37">
        <v>17.649999999999999</v>
      </c>
      <c r="AB273" s="37">
        <v>29.41</v>
      </c>
      <c r="AC273" s="24">
        <f>(+R273*$R$8)+(S273*$S$8)-(T273*$T$8)+(U273*$U$8)+(V273*$V$8)-(W273*$W$8)-(X273*$X$8)-(Y273*$Y$8)+(Z273*$Z$8)</f>
        <v>5.4759999999999991</v>
      </c>
      <c r="AD273" s="25">
        <f>(-R273*$R$8)+(S273*$S$8)+(T273*$T$8)-(U273*$U$8)-(V273*$V$8)+(W273*$W$8)+(X273*$X$8)+(Y273*$Y$8)-(Z273*$Z$8)</f>
        <v>14.523999999999997</v>
      </c>
      <c r="AE273" s="40" t="str">
        <f>IF(G273&gt;H273,"Win","Loss")</f>
        <v>Loss</v>
      </c>
      <c r="AF273" s="40" t="str">
        <f>IF(G273=H273,"Win","Loss")</f>
        <v>Loss</v>
      </c>
      <c r="AG273" s="40" t="str">
        <f>IF(G273&lt;H273,"Win","Loss")</f>
        <v>Win</v>
      </c>
      <c r="AH273" s="40">
        <f>IF(AE273="Win",(I273*$B$2)-$B$2,-$B$2)</f>
        <v>-50</v>
      </c>
      <c r="AI273" s="40">
        <f>IF(AF273="Win",(J273*$B$2)-$B$2,-$B$2)</f>
        <v>-50</v>
      </c>
      <c r="AJ273" s="40">
        <f>IF(AG273="Win",(K273*$B$2)-$B$2,-$B$2)</f>
        <v>39</v>
      </c>
    </row>
    <row r="274" spans="1:36" x14ac:dyDescent="0.2">
      <c r="A274" s="36">
        <v>43590</v>
      </c>
      <c r="B274" s="37" t="s">
        <v>398</v>
      </c>
      <c r="C274" s="37" t="s">
        <v>953</v>
      </c>
      <c r="D274" s="37" t="s">
        <v>954</v>
      </c>
      <c r="E274" s="37" t="s">
        <v>955</v>
      </c>
      <c r="F274" s="37" t="s">
        <v>956</v>
      </c>
      <c r="G274" s="37">
        <v>1</v>
      </c>
      <c r="H274" s="37">
        <v>3</v>
      </c>
      <c r="I274" s="37">
        <v>2.1</v>
      </c>
      <c r="J274" s="37">
        <v>3.35</v>
      </c>
      <c r="K274" s="37">
        <v>3.09</v>
      </c>
      <c r="L274" s="37">
        <v>-0.99</v>
      </c>
      <c r="M274" s="37">
        <v>20</v>
      </c>
      <c r="N274" s="37">
        <v>21</v>
      </c>
      <c r="O274" s="37">
        <v>1</v>
      </c>
      <c r="P274" s="37">
        <v>9</v>
      </c>
      <c r="Q274" s="37">
        <v>10</v>
      </c>
      <c r="R274" s="37">
        <v>0</v>
      </c>
      <c r="S274" s="37">
        <v>0</v>
      </c>
      <c r="T274" s="37">
        <v>100</v>
      </c>
      <c r="U274" s="37">
        <v>25</v>
      </c>
      <c r="V274" s="37">
        <v>15</v>
      </c>
      <c r="W274" s="37">
        <v>60</v>
      </c>
      <c r="X274" s="37">
        <v>23.81</v>
      </c>
      <c r="Y274" s="37">
        <v>28.57</v>
      </c>
      <c r="Z274" s="37">
        <v>47.62</v>
      </c>
      <c r="AA274" s="37">
        <v>33.33</v>
      </c>
      <c r="AB274" s="37">
        <v>10</v>
      </c>
      <c r="AC274" s="24">
        <f>(+R274*$R$8)+(S274*$S$8)-(T274*$T$8)+(U274*$U$8)+(V274*$V$8)-(W274*$W$8)-(X274*$X$8)-(Y274*$Y$8)+(Z274*$Z$8)</f>
        <v>-33.594999999999999</v>
      </c>
      <c r="AD274" s="25">
        <f>(-R274*$R$8)+(S274*$S$8)+(T274*$T$8)-(U274*$U$8)-(V274*$V$8)+(W274*$W$8)+(X274*$X$8)+(Y274*$Y$8)-(Z274*$Z$8)</f>
        <v>33.594999999999999</v>
      </c>
      <c r="AE274" s="40" t="str">
        <f>IF(G274&gt;H274,"Win","Loss")</f>
        <v>Loss</v>
      </c>
      <c r="AF274" s="40" t="str">
        <f>IF(G274=H274,"Win","Loss")</f>
        <v>Loss</v>
      </c>
      <c r="AG274" s="40" t="str">
        <f>IF(G274&lt;H274,"Win","Loss")</f>
        <v>Win</v>
      </c>
      <c r="AH274" s="40">
        <f>IF(AE274="Win",(I274*$B$2)-$B$2,-$B$2)</f>
        <v>-50</v>
      </c>
      <c r="AI274" s="40">
        <f>IF(AF274="Win",(J274*$B$2)-$B$2,-$B$2)</f>
        <v>-50</v>
      </c>
      <c r="AJ274" s="40">
        <f>IF(AG274="Win",(K274*$B$2)-$B$2,-$B$2)</f>
        <v>104.5</v>
      </c>
    </row>
    <row r="275" spans="1:36" x14ac:dyDescent="0.2">
      <c r="A275" s="36">
        <v>43590</v>
      </c>
      <c r="B275" s="37" t="s">
        <v>398</v>
      </c>
      <c r="C275" s="37" t="s">
        <v>953</v>
      </c>
      <c r="D275" s="37" t="s">
        <v>957</v>
      </c>
      <c r="E275" s="37" t="s">
        <v>958</v>
      </c>
      <c r="F275" s="37" t="s">
        <v>959</v>
      </c>
      <c r="G275" s="37">
        <v>0</v>
      </c>
      <c r="H275" s="37">
        <v>1</v>
      </c>
      <c r="I275" s="37">
        <v>7.63</v>
      </c>
      <c r="J275" s="37">
        <v>5.13</v>
      </c>
      <c r="K275" s="37">
        <v>1.3</v>
      </c>
      <c r="L275" s="37">
        <v>6.33</v>
      </c>
      <c r="M275" s="37">
        <v>24</v>
      </c>
      <c r="N275" s="37">
        <v>21</v>
      </c>
      <c r="O275" s="37">
        <v>1</v>
      </c>
      <c r="P275" s="37">
        <v>11</v>
      </c>
      <c r="Q275" s="37">
        <v>11</v>
      </c>
      <c r="R275" s="37">
        <v>0</v>
      </c>
      <c r="S275" s="37">
        <v>0</v>
      </c>
      <c r="T275" s="37">
        <v>100</v>
      </c>
      <c r="U275" s="37">
        <v>50</v>
      </c>
      <c r="V275" s="37">
        <v>20.83</v>
      </c>
      <c r="W275" s="37">
        <v>29.17</v>
      </c>
      <c r="X275" s="37">
        <v>85.71</v>
      </c>
      <c r="Y275" s="37">
        <v>9.52</v>
      </c>
      <c r="Z275" s="37">
        <v>4.76</v>
      </c>
      <c r="AA275" s="37">
        <v>54.55</v>
      </c>
      <c r="AB275" s="37">
        <v>81.819999999999993</v>
      </c>
      <c r="AC275" s="24">
        <f>(+R275*$R$8)+(S275*$S$8)-(T275*$T$8)+(U275*$U$8)+(V275*$V$8)-(W275*$W$8)-(X275*$X$8)-(Y275*$Y$8)+(Z275*$Z$8)</f>
        <v>-40.893000000000001</v>
      </c>
      <c r="AD275" s="25">
        <f>(-R275*$R$8)+(S275*$S$8)+(T275*$T$8)-(U275*$U$8)-(V275*$V$8)+(W275*$W$8)+(X275*$X$8)+(Y275*$Y$8)-(Z275*$Z$8)</f>
        <v>40.893000000000001</v>
      </c>
      <c r="AE275" s="40" t="str">
        <f>IF(G275&gt;H275,"Win","Loss")</f>
        <v>Loss</v>
      </c>
      <c r="AF275" s="40" t="str">
        <f>IF(G275=H275,"Win","Loss")</f>
        <v>Loss</v>
      </c>
      <c r="AG275" s="40" t="str">
        <f>IF(G275&lt;H275,"Win","Loss")</f>
        <v>Win</v>
      </c>
      <c r="AH275" s="40">
        <f>IF(AE275="Win",(I275*$B$2)-$B$2,-$B$2)</f>
        <v>-50</v>
      </c>
      <c r="AI275" s="40">
        <f>IF(AF275="Win",(J275*$B$2)-$B$2,-$B$2)</f>
        <v>-50</v>
      </c>
      <c r="AJ275" s="40">
        <f>IF(AG275="Win",(K275*$B$2)-$B$2,-$B$2)</f>
        <v>15</v>
      </c>
    </row>
    <row r="276" spans="1:36" x14ac:dyDescent="0.2">
      <c r="A276" s="36">
        <v>43590</v>
      </c>
      <c r="B276" s="37" t="s">
        <v>398</v>
      </c>
      <c r="C276" s="37" t="s">
        <v>650</v>
      </c>
      <c r="D276" s="37" t="s">
        <v>654</v>
      </c>
      <c r="E276" s="37" t="s">
        <v>655</v>
      </c>
      <c r="F276" s="37" t="s">
        <v>656</v>
      </c>
      <c r="G276" s="37">
        <v>1</v>
      </c>
      <c r="H276" s="37">
        <v>2</v>
      </c>
      <c r="I276" s="37">
        <v>4.3499999999999996</v>
      </c>
      <c r="J276" s="37">
        <v>4.1100000000000003</v>
      </c>
      <c r="K276" s="37">
        <v>1.58</v>
      </c>
      <c r="L276" s="37">
        <v>2.77</v>
      </c>
      <c r="M276" s="37">
        <v>24</v>
      </c>
      <c r="N276" s="37">
        <v>25</v>
      </c>
      <c r="O276" s="37">
        <v>1</v>
      </c>
      <c r="P276" s="37">
        <v>12</v>
      </c>
      <c r="Q276" s="37">
        <v>13</v>
      </c>
      <c r="R276" s="37">
        <v>0</v>
      </c>
      <c r="S276" s="37">
        <v>0</v>
      </c>
      <c r="T276" s="37">
        <v>100</v>
      </c>
      <c r="U276" s="37">
        <v>16.670000000000002</v>
      </c>
      <c r="V276" s="37">
        <v>33.33</v>
      </c>
      <c r="W276" s="37">
        <v>50</v>
      </c>
      <c r="X276" s="37">
        <v>68</v>
      </c>
      <c r="Y276" s="37">
        <v>8</v>
      </c>
      <c r="Z276" s="37">
        <v>24</v>
      </c>
      <c r="AA276" s="37">
        <v>16.670000000000002</v>
      </c>
      <c r="AB276" s="37">
        <v>61.54</v>
      </c>
      <c r="AC276" s="24">
        <f>(+R276*$R$8)+(S276*$S$8)-(T276*$T$8)+(U276*$U$8)+(V276*$V$8)-(W276*$W$8)-(X276*$X$8)-(Y276*$Y$8)+(Z276*$Z$8)</f>
        <v>-42.932999999999993</v>
      </c>
      <c r="AD276" s="25">
        <f>(-R276*$R$8)+(S276*$S$8)+(T276*$T$8)-(U276*$U$8)-(V276*$V$8)+(W276*$W$8)+(X276*$X$8)+(Y276*$Y$8)-(Z276*$Z$8)</f>
        <v>42.932999999999993</v>
      </c>
      <c r="AE276" s="40" t="str">
        <f>IF(G276&gt;H276,"Win","Loss")</f>
        <v>Loss</v>
      </c>
      <c r="AF276" s="40" t="str">
        <f>IF(G276=H276,"Win","Loss")</f>
        <v>Loss</v>
      </c>
      <c r="AG276" s="40" t="str">
        <f>IF(G276&lt;H276,"Win","Loss")</f>
        <v>Win</v>
      </c>
      <c r="AH276" s="40">
        <f>IF(AE276="Win",(I276*$B$2)-$B$2,-$B$2)</f>
        <v>-50</v>
      </c>
      <c r="AI276" s="40">
        <f>IF(AF276="Win",(J276*$B$2)-$B$2,-$B$2)</f>
        <v>-50</v>
      </c>
      <c r="AJ276" s="40">
        <f>IF(AG276="Win",(K276*$B$2)-$B$2,-$B$2)</f>
        <v>29</v>
      </c>
    </row>
    <row r="277" spans="1:36" x14ac:dyDescent="0.2">
      <c r="A277" s="36">
        <v>43590</v>
      </c>
      <c r="B277" s="37" t="s">
        <v>398</v>
      </c>
      <c r="C277" s="37" t="s">
        <v>953</v>
      </c>
      <c r="D277" s="37" t="s">
        <v>963</v>
      </c>
      <c r="E277" s="37" t="s">
        <v>964</v>
      </c>
      <c r="F277" s="37" t="s">
        <v>965</v>
      </c>
      <c r="G277" s="37">
        <v>4</v>
      </c>
      <c r="H277" s="37">
        <v>2</v>
      </c>
      <c r="I277" s="37">
        <v>1.17</v>
      </c>
      <c r="J277" s="37">
        <v>6.41</v>
      </c>
      <c r="K277" s="37">
        <v>11.71</v>
      </c>
      <c r="L277" s="37">
        <v>-10.54</v>
      </c>
      <c r="M277" s="37">
        <v>23</v>
      </c>
      <c r="N277" s="37">
        <v>21</v>
      </c>
      <c r="O277" s="37">
        <v>1</v>
      </c>
      <c r="P277" s="37">
        <v>11</v>
      </c>
      <c r="Q277" s="37">
        <v>11</v>
      </c>
      <c r="R277" s="37">
        <v>100</v>
      </c>
      <c r="S277" s="37">
        <v>0</v>
      </c>
      <c r="T277" s="37">
        <v>0</v>
      </c>
      <c r="U277" s="37">
        <v>43.48</v>
      </c>
      <c r="V277" s="37">
        <v>17.39</v>
      </c>
      <c r="W277" s="37">
        <v>39.130000000000003</v>
      </c>
      <c r="X277" s="37">
        <v>28.57</v>
      </c>
      <c r="Y277" s="37">
        <v>14.29</v>
      </c>
      <c r="Z277" s="37">
        <v>57.14</v>
      </c>
      <c r="AA277" s="37">
        <v>27.27</v>
      </c>
      <c r="AB277" s="37">
        <v>27.27</v>
      </c>
      <c r="AC277" s="24">
        <f>(+R277*$R$8)+(S277*$S$8)-(T277*$T$8)+(U277*$U$8)+(V277*$V$8)-(W277*$W$8)-(X277*$X$8)-(Y277*$Y$8)+(Z277*$Z$8)</f>
        <v>36.893999999999998</v>
      </c>
      <c r="AD277" s="25">
        <f>(-R277*$R$8)+(S277*$S$8)+(T277*$T$8)-(U277*$U$8)-(V277*$V$8)+(W277*$W$8)+(X277*$X$8)+(Y277*$Y$8)-(Z277*$Z$8)</f>
        <v>-36.893999999999998</v>
      </c>
      <c r="AE277" s="40" t="str">
        <f>IF(G277&gt;H277,"Win","Loss")</f>
        <v>Win</v>
      </c>
      <c r="AF277" s="40" t="str">
        <f>IF(G277=H277,"Win","Loss")</f>
        <v>Loss</v>
      </c>
      <c r="AG277" s="40" t="str">
        <f>IF(G277&lt;H277,"Win","Loss")</f>
        <v>Loss</v>
      </c>
      <c r="AH277" s="40">
        <f>IF(AE277="Win",(I277*$B$2)-$B$2,-$B$2)</f>
        <v>8.5</v>
      </c>
      <c r="AI277" s="40">
        <f>IF(AF277="Win",(J277*$B$2)-$B$2,-$B$2)</f>
        <v>-50</v>
      </c>
      <c r="AJ277" s="40">
        <f>IF(AG277="Win",(K277*$B$2)-$B$2,-$B$2)</f>
        <v>-50</v>
      </c>
    </row>
    <row r="278" spans="1:36" x14ac:dyDescent="0.2">
      <c r="A278" s="36">
        <v>43590</v>
      </c>
      <c r="B278" s="37" t="s">
        <v>398</v>
      </c>
      <c r="C278" s="37" t="s">
        <v>650</v>
      </c>
      <c r="D278" s="37" t="s">
        <v>663</v>
      </c>
      <c r="E278" s="37" t="s">
        <v>664</v>
      </c>
      <c r="F278" s="37" t="s">
        <v>665</v>
      </c>
      <c r="G278" s="37">
        <v>1</v>
      </c>
      <c r="H278" s="37">
        <v>0</v>
      </c>
      <c r="I278" s="37">
        <v>1.19</v>
      </c>
      <c r="J278" s="37">
        <v>6.37</v>
      </c>
      <c r="K278" s="37">
        <v>8.9499999999999993</v>
      </c>
      <c r="L278" s="37">
        <v>-7.76</v>
      </c>
      <c r="M278" s="37">
        <v>27</v>
      </c>
      <c r="N278" s="37">
        <v>23</v>
      </c>
      <c r="O278" s="37">
        <v>1</v>
      </c>
      <c r="P278" s="37">
        <v>13</v>
      </c>
      <c r="Q278" s="37">
        <v>11</v>
      </c>
      <c r="R278" s="37">
        <v>100</v>
      </c>
      <c r="S278" s="37">
        <v>0</v>
      </c>
      <c r="T278" s="37">
        <v>0</v>
      </c>
      <c r="U278" s="37">
        <v>74.069999999999993</v>
      </c>
      <c r="V278" s="37">
        <v>7.41</v>
      </c>
      <c r="W278" s="37">
        <v>18.52</v>
      </c>
      <c r="X278" s="37">
        <v>17.39</v>
      </c>
      <c r="Y278" s="37">
        <v>17.39</v>
      </c>
      <c r="Z278" s="37">
        <v>65.22</v>
      </c>
      <c r="AA278" s="37">
        <v>69.23</v>
      </c>
      <c r="AB278" s="37">
        <v>9.09</v>
      </c>
      <c r="AC278" s="24">
        <f>(+R278*$R$8)+(S278*$S$8)-(T278*$T$8)+(U278*$U$8)+(V278*$V$8)-(W278*$W$8)-(X278*$X$8)-(Y278*$Y$8)+(Z278*$Z$8)</f>
        <v>49.677999999999997</v>
      </c>
      <c r="AD278" s="25">
        <f>(-R278*$R$8)+(S278*$S$8)+(T278*$T$8)-(U278*$U$8)-(V278*$V$8)+(W278*$W$8)+(X278*$X$8)+(Y278*$Y$8)-(Z278*$Z$8)</f>
        <v>-49.677999999999997</v>
      </c>
      <c r="AE278" s="40" t="str">
        <f>IF(G278&gt;H278,"Win","Loss")</f>
        <v>Win</v>
      </c>
      <c r="AF278" s="40" t="str">
        <f>IF(G278=H278,"Win","Loss")</f>
        <v>Loss</v>
      </c>
      <c r="AG278" s="40" t="str">
        <f>IF(G278&lt;H278,"Win","Loss")</f>
        <v>Loss</v>
      </c>
      <c r="AH278" s="40">
        <f>IF(AE278="Win",(I278*$B$2)-$B$2,-$B$2)</f>
        <v>9.5</v>
      </c>
      <c r="AI278" s="40">
        <f>IF(AF278="Win",(J278*$B$2)-$B$2,-$B$2)</f>
        <v>-50</v>
      </c>
      <c r="AJ278" s="40">
        <f>IF(AG278="Win",(K278*$B$2)-$B$2,-$B$2)</f>
        <v>-50</v>
      </c>
    </row>
    <row r="279" spans="1:36" x14ac:dyDescent="0.2">
      <c r="A279" s="36">
        <v>43590</v>
      </c>
      <c r="B279" s="37" t="s">
        <v>398</v>
      </c>
      <c r="C279" s="37" t="s">
        <v>669</v>
      </c>
      <c r="D279" s="37" t="s">
        <v>673</v>
      </c>
      <c r="E279" s="37" t="s">
        <v>674</v>
      </c>
      <c r="F279" s="37" t="s">
        <v>675</v>
      </c>
      <c r="G279" s="37">
        <v>2</v>
      </c>
      <c r="H279" s="37">
        <v>0</v>
      </c>
      <c r="I279" s="37">
        <v>1.39</v>
      </c>
      <c r="J279" s="37">
        <v>4.87</v>
      </c>
      <c r="K279" s="37">
        <v>5.44</v>
      </c>
      <c r="L279" s="37">
        <v>-4.05</v>
      </c>
      <c r="M279" s="37">
        <v>28</v>
      </c>
      <c r="N279" s="37">
        <v>25</v>
      </c>
      <c r="O279" s="37">
        <v>1</v>
      </c>
      <c r="P279" s="37">
        <v>13</v>
      </c>
      <c r="Q279" s="37">
        <v>13</v>
      </c>
      <c r="R279" s="37">
        <v>100</v>
      </c>
      <c r="S279" s="37">
        <v>0</v>
      </c>
      <c r="T279" s="37">
        <v>0</v>
      </c>
      <c r="U279" s="37">
        <v>75</v>
      </c>
      <c r="V279" s="37">
        <v>10.71</v>
      </c>
      <c r="W279" s="37">
        <v>14.29</v>
      </c>
      <c r="X279" s="37">
        <v>28</v>
      </c>
      <c r="Y279" s="37">
        <v>24</v>
      </c>
      <c r="Z279" s="37">
        <v>48</v>
      </c>
      <c r="AA279" s="37">
        <v>76.92</v>
      </c>
      <c r="AB279" s="37">
        <v>23.08</v>
      </c>
      <c r="AC279" s="24">
        <f>(+R279*$R$8)+(S279*$S$8)-(T279*$T$8)+(U279*$U$8)+(V279*$V$8)-(W279*$W$8)-(X279*$X$8)-(Y279*$Y$8)+(Z279*$Z$8)</f>
        <v>44.813000000000002</v>
      </c>
      <c r="AD279" s="25">
        <f>(-R279*$R$8)+(S279*$S$8)+(T279*$T$8)-(U279*$U$8)-(V279*$V$8)+(W279*$W$8)+(X279*$X$8)+(Y279*$Y$8)-(Z279*$Z$8)</f>
        <v>-44.813000000000002</v>
      </c>
      <c r="AE279" s="40" t="str">
        <f>IF(G279&gt;H279,"Win","Loss")</f>
        <v>Win</v>
      </c>
      <c r="AF279" s="40" t="str">
        <f>IF(G279=H279,"Win","Loss")</f>
        <v>Loss</v>
      </c>
      <c r="AG279" s="40" t="str">
        <f>IF(G279&lt;H279,"Win","Loss")</f>
        <v>Loss</v>
      </c>
      <c r="AH279" s="40">
        <f>IF(AE279="Win",(I279*$B$2)-$B$2,-$B$2)</f>
        <v>19.5</v>
      </c>
      <c r="AI279" s="40">
        <f>IF(AF279="Win",(J279*$B$2)-$B$2,-$B$2)</f>
        <v>-50</v>
      </c>
      <c r="AJ279" s="40">
        <f>IF(AG279="Win",(K279*$B$2)-$B$2,-$B$2)</f>
        <v>-50</v>
      </c>
    </row>
    <row r="280" spans="1:36" x14ac:dyDescent="0.2">
      <c r="A280" s="36">
        <v>43590</v>
      </c>
      <c r="B280" s="37" t="s">
        <v>398</v>
      </c>
      <c r="C280" s="37" t="s">
        <v>399</v>
      </c>
      <c r="D280" s="37" t="s">
        <v>972</v>
      </c>
      <c r="E280" s="37" t="s">
        <v>973</v>
      </c>
      <c r="F280" s="37" t="s">
        <v>974</v>
      </c>
      <c r="G280" s="37">
        <v>0</v>
      </c>
      <c r="H280" s="37">
        <v>1</v>
      </c>
      <c r="I280" s="37">
        <v>2.31</v>
      </c>
      <c r="J280" s="37">
        <v>3.92</v>
      </c>
      <c r="K280" s="37">
        <v>2.3199999999999998</v>
      </c>
      <c r="L280" s="37">
        <v>-0.01</v>
      </c>
      <c r="M280" s="37">
        <v>29</v>
      </c>
      <c r="N280" s="37">
        <v>32</v>
      </c>
      <c r="O280" s="37">
        <v>1</v>
      </c>
      <c r="P280" s="37">
        <v>13</v>
      </c>
      <c r="Q280" s="37">
        <v>16</v>
      </c>
      <c r="R280" s="37">
        <v>0</v>
      </c>
      <c r="S280" s="37">
        <v>0</v>
      </c>
      <c r="T280" s="37">
        <v>100</v>
      </c>
      <c r="U280" s="37">
        <v>55.17</v>
      </c>
      <c r="V280" s="37">
        <v>13.79</v>
      </c>
      <c r="W280" s="37">
        <v>31.03</v>
      </c>
      <c r="X280" s="37">
        <v>59.38</v>
      </c>
      <c r="Y280" s="37">
        <v>12.5</v>
      </c>
      <c r="Z280" s="37">
        <v>28.13</v>
      </c>
      <c r="AA280" s="37">
        <v>61.54</v>
      </c>
      <c r="AB280" s="37">
        <v>62.5</v>
      </c>
      <c r="AC280" s="24">
        <f>(+R280*$R$8)+(S280*$S$8)-(T280*$T$8)+(U280*$U$8)+(V280*$V$8)-(W280*$W$8)-(X280*$X$8)-(Y280*$Y$8)+(Z280*$Z$8)</f>
        <v>-31.292999999999996</v>
      </c>
      <c r="AD280" s="25">
        <f>(-R280*$R$8)+(S280*$S$8)+(T280*$T$8)-(U280*$U$8)-(V280*$V$8)+(W280*$W$8)+(X280*$X$8)+(Y280*$Y$8)-(Z280*$Z$8)</f>
        <v>31.292999999999996</v>
      </c>
      <c r="AE280" s="40" t="str">
        <f>IF(G280&gt;H280,"Win","Loss")</f>
        <v>Loss</v>
      </c>
      <c r="AF280" s="40" t="str">
        <f>IF(G280=H280,"Win","Loss")</f>
        <v>Loss</v>
      </c>
      <c r="AG280" s="40" t="str">
        <f>IF(G280&lt;H280,"Win","Loss")</f>
        <v>Win</v>
      </c>
      <c r="AH280" s="40">
        <f>IF(AE280="Win",(I280*$B$2)-$B$2,-$B$2)</f>
        <v>-50</v>
      </c>
      <c r="AI280" s="40">
        <f>IF(AF280="Win",(J280*$B$2)-$B$2,-$B$2)</f>
        <v>-50</v>
      </c>
      <c r="AJ280" s="40">
        <f>IF(AG280="Win",(K280*$B$2)-$B$2,-$B$2)</f>
        <v>65.999999999999986</v>
      </c>
    </row>
    <row r="281" spans="1:36" x14ac:dyDescent="0.2">
      <c r="A281" s="36">
        <v>43590</v>
      </c>
      <c r="B281" s="37" t="s">
        <v>398</v>
      </c>
      <c r="C281" s="37" t="s">
        <v>399</v>
      </c>
      <c r="D281" s="37" t="s">
        <v>975</v>
      </c>
      <c r="E281" s="37" t="s">
        <v>976</v>
      </c>
      <c r="F281" s="37" t="s">
        <v>977</v>
      </c>
      <c r="G281" s="37">
        <v>1</v>
      </c>
      <c r="H281" s="37">
        <v>0</v>
      </c>
      <c r="I281" s="37">
        <v>1.1499999999999999</v>
      </c>
      <c r="J281" s="37">
        <v>6.99</v>
      </c>
      <c r="K281" s="37">
        <v>9.73</v>
      </c>
      <c r="L281" s="37">
        <v>-8.58</v>
      </c>
      <c r="M281" s="37">
        <v>30</v>
      </c>
      <c r="N281" s="37">
        <v>28</v>
      </c>
      <c r="O281" s="37">
        <v>1</v>
      </c>
      <c r="P281" s="37">
        <v>14</v>
      </c>
      <c r="Q281" s="37">
        <v>15</v>
      </c>
      <c r="R281" s="37">
        <v>0</v>
      </c>
      <c r="S281" s="37">
        <v>0</v>
      </c>
      <c r="T281" s="37">
        <v>100</v>
      </c>
      <c r="U281" s="37">
        <v>73.33</v>
      </c>
      <c r="V281" s="37">
        <v>10</v>
      </c>
      <c r="W281" s="37">
        <v>16.670000000000002</v>
      </c>
      <c r="X281" s="37">
        <v>32.14</v>
      </c>
      <c r="Y281" s="37">
        <v>14.29</v>
      </c>
      <c r="Z281" s="37">
        <v>53.57</v>
      </c>
      <c r="AA281" s="37">
        <v>78.569999999999993</v>
      </c>
      <c r="AB281" s="37">
        <v>13.33</v>
      </c>
      <c r="AC281" s="24">
        <f>(+R281*$R$8)+(S281*$S$8)-(T281*$T$8)+(U281*$U$8)+(V281*$V$8)-(W281*$W$8)-(X281*$X$8)-(Y281*$Y$8)+(Z281*$Z$8)</f>
        <v>-14.810999999999998</v>
      </c>
      <c r="AD281" s="25">
        <f>(-R281*$R$8)+(S281*$S$8)+(T281*$T$8)-(U281*$U$8)-(V281*$V$8)+(W281*$W$8)+(X281*$X$8)+(Y281*$Y$8)-(Z281*$Z$8)</f>
        <v>14.810999999999998</v>
      </c>
      <c r="AE281" s="40" t="str">
        <f>IF(G281&gt;H281,"Win","Loss")</f>
        <v>Win</v>
      </c>
      <c r="AF281" s="40" t="str">
        <f>IF(G281=H281,"Win","Loss")</f>
        <v>Loss</v>
      </c>
      <c r="AG281" s="40" t="str">
        <f>IF(G281&lt;H281,"Win","Loss")</f>
        <v>Loss</v>
      </c>
      <c r="AH281" s="40">
        <f>IF(AE281="Win",(I281*$B$2)-$B$2,-$B$2)</f>
        <v>7.4999999999999929</v>
      </c>
      <c r="AI281" s="40">
        <f>IF(AF281="Win",(J281*$B$2)-$B$2,-$B$2)</f>
        <v>-50</v>
      </c>
      <c r="AJ281" s="40">
        <f>IF(AG281="Win",(K281*$B$2)-$B$2,-$B$2)</f>
        <v>-50</v>
      </c>
    </row>
    <row r="282" spans="1:36" x14ac:dyDescent="0.2">
      <c r="A282" s="36">
        <v>43590</v>
      </c>
      <c r="B282" s="37" t="s">
        <v>398</v>
      </c>
      <c r="C282" s="37" t="s">
        <v>978</v>
      </c>
      <c r="D282" s="37" t="s">
        <v>979</v>
      </c>
      <c r="E282" s="37" t="s">
        <v>980</v>
      </c>
      <c r="F282" s="37" t="s">
        <v>981</v>
      </c>
      <c r="G282" s="37">
        <v>3</v>
      </c>
      <c r="H282" s="37">
        <v>1</v>
      </c>
      <c r="I282" s="37">
        <v>1.55</v>
      </c>
      <c r="J282" s="37">
        <v>3.97</v>
      </c>
      <c r="K282" s="37">
        <v>4.47</v>
      </c>
      <c r="L282" s="37">
        <v>-2.92</v>
      </c>
      <c r="M282" s="37">
        <v>25</v>
      </c>
      <c r="N282" s="37">
        <v>25</v>
      </c>
      <c r="O282" s="37">
        <v>1</v>
      </c>
      <c r="P282" s="37">
        <v>12</v>
      </c>
      <c r="Q282" s="37">
        <v>12</v>
      </c>
      <c r="R282" s="37">
        <v>100</v>
      </c>
      <c r="S282" s="37">
        <v>0</v>
      </c>
      <c r="T282" s="37">
        <v>0</v>
      </c>
      <c r="U282" s="37">
        <v>52</v>
      </c>
      <c r="V282" s="37">
        <v>16</v>
      </c>
      <c r="W282" s="37">
        <v>32</v>
      </c>
      <c r="X282" s="37">
        <v>36</v>
      </c>
      <c r="Y282" s="37">
        <v>12</v>
      </c>
      <c r="Z282" s="37">
        <v>52</v>
      </c>
      <c r="AA282" s="37">
        <v>66.67</v>
      </c>
      <c r="AB282" s="37">
        <v>41.67</v>
      </c>
      <c r="AC282" s="24">
        <f>(+R282*$R$8)+(S282*$S$8)-(T282*$T$8)+(U282*$U$8)+(V282*$V$8)-(W282*$W$8)-(X282*$X$8)-(Y282*$Y$8)+(Z282*$Z$8)</f>
        <v>37.6</v>
      </c>
      <c r="AD282" s="25">
        <f>(-R282*$R$8)+(S282*$S$8)+(T282*$T$8)-(U282*$U$8)-(V282*$V$8)+(W282*$W$8)+(X282*$X$8)+(Y282*$Y$8)-(Z282*$Z$8)</f>
        <v>-37.6</v>
      </c>
      <c r="AE282" s="40" t="str">
        <f>IF(G282&gt;H282,"Win","Loss")</f>
        <v>Win</v>
      </c>
      <c r="AF282" s="40" t="str">
        <f>IF(G282=H282,"Win","Loss")</f>
        <v>Loss</v>
      </c>
      <c r="AG282" s="40" t="str">
        <f>IF(G282&lt;H282,"Win","Loss")</f>
        <v>Loss</v>
      </c>
      <c r="AH282" s="40">
        <f>IF(AE282="Win",(I282*$B$2)-$B$2,-$B$2)</f>
        <v>27.5</v>
      </c>
      <c r="AI282" s="40">
        <f>IF(AF282="Win",(J282*$B$2)-$B$2,-$B$2)</f>
        <v>-50</v>
      </c>
      <c r="AJ282" s="40">
        <f>IF(AG282="Win",(K282*$B$2)-$B$2,-$B$2)</f>
        <v>-50</v>
      </c>
    </row>
    <row r="283" spans="1:36" x14ac:dyDescent="0.2">
      <c r="A283" s="36">
        <v>43590</v>
      </c>
      <c r="B283" s="37" t="s">
        <v>398</v>
      </c>
      <c r="C283" s="37" t="s">
        <v>875</v>
      </c>
      <c r="D283" s="37" t="s">
        <v>982</v>
      </c>
      <c r="E283" s="37" t="s">
        <v>983</v>
      </c>
      <c r="F283" s="37" t="s">
        <v>984</v>
      </c>
      <c r="G283" s="37">
        <v>0</v>
      </c>
      <c r="H283" s="37">
        <v>0</v>
      </c>
      <c r="I283" s="37">
        <v>2.21</v>
      </c>
      <c r="J283" s="37">
        <v>3.68</v>
      </c>
      <c r="K283" s="37">
        <v>2.5499999999999998</v>
      </c>
      <c r="L283" s="37">
        <v>-0.34</v>
      </c>
      <c r="M283" s="37">
        <v>23</v>
      </c>
      <c r="N283" s="37">
        <v>25</v>
      </c>
      <c r="O283" s="37">
        <v>1</v>
      </c>
      <c r="P283" s="37">
        <v>10</v>
      </c>
      <c r="Q283" s="37">
        <v>13</v>
      </c>
      <c r="R283" s="37">
        <v>0</v>
      </c>
      <c r="S283" s="37">
        <v>0</v>
      </c>
      <c r="T283" s="37">
        <v>100</v>
      </c>
      <c r="U283" s="37">
        <v>30.43</v>
      </c>
      <c r="V283" s="37">
        <v>21.74</v>
      </c>
      <c r="W283" s="37">
        <v>47.83</v>
      </c>
      <c r="X283" s="37">
        <v>36</v>
      </c>
      <c r="Y283" s="37">
        <v>16</v>
      </c>
      <c r="Z283" s="37">
        <v>48</v>
      </c>
      <c r="AA283" s="37">
        <v>40</v>
      </c>
      <c r="AB283" s="37">
        <v>38.46</v>
      </c>
      <c r="AC283" s="24">
        <f>(+R283*$R$8)+(S283*$S$8)-(T283*$T$8)+(U283*$U$8)+(V283*$V$8)-(W283*$W$8)-(X283*$X$8)-(Y283*$Y$8)+(Z283*$Z$8)</f>
        <v>-30.506000000000007</v>
      </c>
      <c r="AD283" s="25">
        <f>(-R283*$R$8)+(S283*$S$8)+(T283*$T$8)-(U283*$U$8)-(V283*$V$8)+(W283*$W$8)+(X283*$X$8)+(Y283*$Y$8)-(Z283*$Z$8)</f>
        <v>30.506000000000007</v>
      </c>
      <c r="AE283" s="40" t="str">
        <f>IF(G283&gt;H283,"Win","Loss")</f>
        <v>Loss</v>
      </c>
      <c r="AF283" s="40" t="str">
        <f>IF(G283=H283,"Win","Loss")</f>
        <v>Win</v>
      </c>
      <c r="AG283" s="40" t="str">
        <f>IF(G283&lt;H283,"Win","Loss")</f>
        <v>Loss</v>
      </c>
      <c r="AH283" s="40">
        <f>IF(AE283="Win",(I283*$B$2)-$B$2,-$B$2)</f>
        <v>-50</v>
      </c>
      <c r="AI283" s="40">
        <f>IF(AF283="Win",(J283*$B$2)-$B$2,-$B$2)</f>
        <v>134</v>
      </c>
      <c r="AJ283" s="40">
        <f>IF(AG283="Win",(K283*$B$2)-$B$2,-$B$2)</f>
        <v>-50</v>
      </c>
    </row>
    <row r="284" spans="1:36" x14ac:dyDescent="0.2">
      <c r="A284" s="36">
        <v>43590</v>
      </c>
      <c r="B284" s="37" t="s">
        <v>398</v>
      </c>
      <c r="C284" s="37" t="s">
        <v>875</v>
      </c>
      <c r="D284" s="37" t="s">
        <v>985</v>
      </c>
      <c r="E284" s="37" t="s">
        <v>986</v>
      </c>
      <c r="F284" s="37" t="s">
        <v>987</v>
      </c>
      <c r="G284" s="37">
        <v>7</v>
      </c>
      <c r="H284" s="37">
        <v>1</v>
      </c>
      <c r="I284" s="37">
        <v>1.54</v>
      </c>
      <c r="J284" s="37">
        <v>4.37</v>
      </c>
      <c r="K284" s="37">
        <v>4.17</v>
      </c>
      <c r="L284" s="37">
        <v>-2.63</v>
      </c>
      <c r="M284" s="37">
        <v>24</v>
      </c>
      <c r="N284" s="37">
        <v>23</v>
      </c>
      <c r="O284" s="37">
        <v>1</v>
      </c>
      <c r="P284" s="37">
        <v>12</v>
      </c>
      <c r="Q284" s="37">
        <v>10</v>
      </c>
      <c r="R284" s="37">
        <v>0</v>
      </c>
      <c r="S284" s="37">
        <v>0</v>
      </c>
      <c r="T284" s="37">
        <v>100</v>
      </c>
      <c r="U284" s="37">
        <v>50</v>
      </c>
      <c r="V284" s="37">
        <v>20.83</v>
      </c>
      <c r="W284" s="37">
        <v>29.17</v>
      </c>
      <c r="X284" s="37">
        <v>43.48</v>
      </c>
      <c r="Y284" s="37">
        <v>4.3499999999999996</v>
      </c>
      <c r="Z284" s="37">
        <v>52.17</v>
      </c>
      <c r="AA284" s="37">
        <v>75</v>
      </c>
      <c r="AB284" s="37">
        <v>30</v>
      </c>
      <c r="AC284" s="24">
        <f>(+R284*$R$8)+(S284*$S$8)-(T284*$T$8)+(U284*$U$8)+(V284*$V$8)-(W284*$W$8)-(X284*$X$8)-(Y284*$Y$8)+(Z284*$Z$8)</f>
        <v>-22.448000000000004</v>
      </c>
      <c r="AD284" s="25">
        <f>(-R284*$R$8)+(S284*$S$8)+(T284*$T$8)-(U284*$U$8)-(V284*$V$8)+(W284*$W$8)+(X284*$X$8)+(Y284*$Y$8)-(Z284*$Z$8)</f>
        <v>22.448000000000004</v>
      </c>
      <c r="AE284" s="40" t="str">
        <f>IF(G284&gt;H284,"Win","Loss")</f>
        <v>Win</v>
      </c>
      <c r="AF284" s="40" t="str">
        <f>IF(G284=H284,"Win","Loss")</f>
        <v>Loss</v>
      </c>
      <c r="AG284" s="40" t="str">
        <f>IF(G284&lt;H284,"Win","Loss")</f>
        <v>Loss</v>
      </c>
      <c r="AH284" s="40">
        <f>IF(AE284="Win",(I284*$B$2)-$B$2,-$B$2)</f>
        <v>27</v>
      </c>
      <c r="AI284" s="40">
        <f>IF(AF284="Win",(J284*$B$2)-$B$2,-$B$2)</f>
        <v>-50</v>
      </c>
      <c r="AJ284" s="40">
        <f>IF(AG284="Win",(K284*$B$2)-$B$2,-$B$2)</f>
        <v>-50</v>
      </c>
    </row>
    <row r="285" spans="1:36" x14ac:dyDescent="0.2">
      <c r="A285" s="36">
        <v>43590</v>
      </c>
      <c r="B285" s="37" t="s">
        <v>398</v>
      </c>
      <c r="C285" s="37" t="s">
        <v>875</v>
      </c>
      <c r="D285" s="37" t="s">
        <v>988</v>
      </c>
      <c r="E285" s="37" t="s">
        <v>989</v>
      </c>
      <c r="F285" s="37" t="s">
        <v>990</v>
      </c>
      <c r="G285" s="37">
        <v>0</v>
      </c>
      <c r="H285" s="37">
        <v>3</v>
      </c>
      <c r="I285" s="37">
        <v>1.77</v>
      </c>
      <c r="J285" s="37">
        <v>3.93</v>
      </c>
      <c r="K285" s="37">
        <v>3.38</v>
      </c>
      <c r="L285" s="37">
        <v>-1.61</v>
      </c>
      <c r="M285" s="37">
        <v>24</v>
      </c>
      <c r="N285" s="37">
        <v>25</v>
      </c>
      <c r="O285" s="37">
        <v>1</v>
      </c>
      <c r="P285" s="37">
        <v>11</v>
      </c>
      <c r="Q285" s="37">
        <v>11</v>
      </c>
      <c r="R285" s="37">
        <v>100</v>
      </c>
      <c r="S285" s="37">
        <v>0</v>
      </c>
      <c r="T285" s="37">
        <v>0</v>
      </c>
      <c r="U285" s="37">
        <v>41.67</v>
      </c>
      <c r="V285" s="37">
        <v>8.33</v>
      </c>
      <c r="W285" s="37">
        <v>50</v>
      </c>
      <c r="X285" s="37">
        <v>32</v>
      </c>
      <c r="Y285" s="37">
        <v>8</v>
      </c>
      <c r="Z285" s="37">
        <v>60</v>
      </c>
      <c r="AA285" s="37">
        <v>45.45</v>
      </c>
      <c r="AB285" s="37">
        <v>18.18</v>
      </c>
      <c r="AC285" s="24">
        <f>(+R285*$R$8)+(S285*$S$8)-(T285*$T$8)+(U285*$U$8)+(V285*$V$8)-(W285*$W$8)-(X285*$X$8)-(Y285*$Y$8)+(Z285*$Z$8)</f>
        <v>33.966999999999999</v>
      </c>
      <c r="AD285" s="25">
        <f>(-R285*$R$8)+(S285*$S$8)+(T285*$T$8)-(U285*$U$8)-(V285*$V$8)+(W285*$W$8)+(X285*$X$8)+(Y285*$Y$8)-(Z285*$Z$8)</f>
        <v>-33.966999999999999</v>
      </c>
      <c r="AE285" s="40" t="str">
        <f>IF(G285&gt;H285,"Win","Loss")</f>
        <v>Loss</v>
      </c>
      <c r="AF285" s="40" t="str">
        <f>IF(G285=H285,"Win","Loss")</f>
        <v>Loss</v>
      </c>
      <c r="AG285" s="40" t="str">
        <f>IF(G285&lt;H285,"Win","Loss")</f>
        <v>Win</v>
      </c>
      <c r="AH285" s="40">
        <f>IF(AE285="Win",(I285*$B$2)-$B$2,-$B$2)</f>
        <v>-50</v>
      </c>
      <c r="AI285" s="40">
        <f>IF(AF285="Win",(J285*$B$2)-$B$2,-$B$2)</f>
        <v>-50</v>
      </c>
      <c r="AJ285" s="40">
        <f>IF(AG285="Win",(K285*$B$2)-$B$2,-$B$2)</f>
        <v>119</v>
      </c>
    </row>
    <row r="286" spans="1:36" x14ac:dyDescent="0.2">
      <c r="A286" s="36">
        <v>43590</v>
      </c>
      <c r="B286" s="37" t="s">
        <v>398</v>
      </c>
      <c r="C286" s="37" t="s">
        <v>991</v>
      </c>
      <c r="D286" s="37" t="s">
        <v>992</v>
      </c>
      <c r="E286" s="37" t="s">
        <v>993</v>
      </c>
      <c r="F286" s="37" t="s">
        <v>994</v>
      </c>
      <c r="G286" s="37">
        <v>0</v>
      </c>
      <c r="H286" s="37">
        <v>1</v>
      </c>
      <c r="I286" s="37">
        <v>7.41</v>
      </c>
      <c r="J286" s="37">
        <v>6</v>
      </c>
      <c r="K286" s="37">
        <v>1.22</v>
      </c>
      <c r="L286" s="37">
        <v>6.19</v>
      </c>
      <c r="M286" s="37">
        <v>15</v>
      </c>
      <c r="N286" s="37">
        <v>26</v>
      </c>
      <c r="O286" s="37">
        <v>1</v>
      </c>
      <c r="P286" s="37">
        <v>5</v>
      </c>
      <c r="Q286" s="37">
        <v>11</v>
      </c>
      <c r="R286" s="37">
        <v>0</v>
      </c>
      <c r="S286" s="37">
        <v>100</v>
      </c>
      <c r="T286" s="37">
        <v>0</v>
      </c>
      <c r="U286" s="37">
        <v>13.33</v>
      </c>
      <c r="V286" s="37">
        <v>33.33</v>
      </c>
      <c r="W286" s="37">
        <v>53.33</v>
      </c>
      <c r="X286" s="37">
        <v>69.23</v>
      </c>
      <c r="Y286" s="37">
        <v>19.23</v>
      </c>
      <c r="Z286" s="37">
        <v>11.54</v>
      </c>
      <c r="AA286" s="37">
        <v>20</v>
      </c>
      <c r="AB286" s="37">
        <v>63.64</v>
      </c>
      <c r="AC286" s="24">
        <f>(+R286*$R$8)+(S286*$S$8)-(T286*$T$8)+(U286*$U$8)+(V286*$V$8)-(W286*$W$8)-(X286*$X$8)-(Y286*$Y$8)+(Z286*$Z$8)</f>
        <v>-8.1280000000000019</v>
      </c>
      <c r="AD286" s="25">
        <f>(-R286*$R$8)+(S286*$S$8)+(T286*$T$8)-(U286*$U$8)-(V286*$V$8)+(W286*$W$8)+(X286*$X$8)+(Y286*$Y$8)-(Z286*$Z$8)</f>
        <v>28.128</v>
      </c>
      <c r="AE286" s="40" t="str">
        <f>IF(G286&gt;H286,"Win","Loss")</f>
        <v>Loss</v>
      </c>
      <c r="AF286" s="40" t="str">
        <f>IF(G286=H286,"Win","Loss")</f>
        <v>Loss</v>
      </c>
      <c r="AG286" s="40" t="str">
        <f>IF(G286&lt;H286,"Win","Loss")</f>
        <v>Win</v>
      </c>
      <c r="AH286" s="40">
        <f>IF(AE286="Win",(I286*$B$2)-$B$2,-$B$2)</f>
        <v>-50</v>
      </c>
      <c r="AI286" s="40">
        <f>IF(AF286="Win",(J286*$B$2)-$B$2,-$B$2)</f>
        <v>-50</v>
      </c>
      <c r="AJ286" s="40">
        <f>IF(AG286="Win",(K286*$B$2)-$B$2,-$B$2)</f>
        <v>11</v>
      </c>
    </row>
    <row r="287" spans="1:36" x14ac:dyDescent="0.2">
      <c r="A287" s="36">
        <v>43590</v>
      </c>
      <c r="B287" s="37" t="s">
        <v>398</v>
      </c>
      <c r="C287" s="37" t="s">
        <v>995</v>
      </c>
      <c r="D287" s="37" t="s">
        <v>996</v>
      </c>
      <c r="E287" s="37" t="s">
        <v>997</v>
      </c>
      <c r="F287" s="37" t="s">
        <v>998</v>
      </c>
      <c r="G287" s="37">
        <v>3</v>
      </c>
      <c r="H287" s="37">
        <v>2</v>
      </c>
      <c r="I287" s="37">
        <v>1.79</v>
      </c>
      <c r="J287" s="37">
        <v>3.9</v>
      </c>
      <c r="K287" s="37">
        <v>3.38</v>
      </c>
      <c r="L287" s="37">
        <v>-1.59</v>
      </c>
      <c r="M287" s="37">
        <v>28</v>
      </c>
      <c r="N287" s="37">
        <v>26</v>
      </c>
      <c r="O287" s="37">
        <v>1</v>
      </c>
      <c r="P287" s="37">
        <v>14</v>
      </c>
      <c r="Q287" s="37">
        <v>12</v>
      </c>
      <c r="R287" s="37">
        <v>0</v>
      </c>
      <c r="S287" s="37">
        <v>0</v>
      </c>
      <c r="T287" s="37">
        <v>100</v>
      </c>
      <c r="U287" s="37">
        <v>53.57</v>
      </c>
      <c r="V287" s="37">
        <v>21.43</v>
      </c>
      <c r="W287" s="37">
        <v>25</v>
      </c>
      <c r="X287" s="37">
        <v>53.85</v>
      </c>
      <c r="Y287" s="37">
        <v>15.38</v>
      </c>
      <c r="Z287" s="37">
        <v>30.77</v>
      </c>
      <c r="AA287" s="37">
        <v>71.430000000000007</v>
      </c>
      <c r="AB287" s="37">
        <v>41.67</v>
      </c>
      <c r="AC287" s="24">
        <f>(+R287*$R$8)+(S287*$S$8)-(T287*$T$8)+(U287*$U$8)+(V287*$V$8)-(W287*$W$8)-(X287*$X$8)-(Y287*$Y$8)+(Z287*$Z$8)</f>
        <v>-28.297000000000008</v>
      </c>
      <c r="AD287" s="25">
        <f>(-R287*$R$8)+(S287*$S$8)+(T287*$T$8)-(U287*$U$8)-(V287*$V$8)+(W287*$W$8)+(X287*$X$8)+(Y287*$Y$8)-(Z287*$Z$8)</f>
        <v>28.297000000000008</v>
      </c>
      <c r="AE287" s="40" t="str">
        <f>IF(G287&gt;H287,"Win","Loss")</f>
        <v>Win</v>
      </c>
      <c r="AF287" s="40" t="str">
        <f>IF(G287=H287,"Win","Loss")</f>
        <v>Loss</v>
      </c>
      <c r="AG287" s="40" t="str">
        <f>IF(G287&lt;H287,"Win","Loss")</f>
        <v>Loss</v>
      </c>
      <c r="AH287" s="40">
        <f>IF(AE287="Win",(I287*$B$2)-$B$2,-$B$2)</f>
        <v>39.5</v>
      </c>
      <c r="AI287" s="40">
        <f>IF(AF287="Win",(J287*$B$2)-$B$2,-$B$2)</f>
        <v>-50</v>
      </c>
      <c r="AJ287" s="40">
        <f>IF(AG287="Win",(K287*$B$2)-$B$2,-$B$2)</f>
        <v>-50</v>
      </c>
    </row>
    <row r="288" spans="1:36" x14ac:dyDescent="0.2">
      <c r="A288" s="36">
        <v>43590</v>
      </c>
      <c r="B288" s="37" t="s">
        <v>398</v>
      </c>
      <c r="C288" s="37" t="s">
        <v>999</v>
      </c>
      <c r="D288" s="37" t="s">
        <v>1000</v>
      </c>
      <c r="E288" s="37" t="s">
        <v>1001</v>
      </c>
      <c r="F288" s="37" t="s">
        <v>1002</v>
      </c>
      <c r="G288" s="37">
        <v>4</v>
      </c>
      <c r="H288" s="37">
        <v>0</v>
      </c>
      <c r="I288" s="37">
        <v>1.76</v>
      </c>
      <c r="J288" s="37">
        <v>3.91</v>
      </c>
      <c r="K288" s="37">
        <v>3.35</v>
      </c>
      <c r="L288" s="37">
        <v>-1.59</v>
      </c>
      <c r="M288" s="37">
        <v>26</v>
      </c>
      <c r="N288" s="37">
        <v>25</v>
      </c>
      <c r="O288" s="37">
        <v>1</v>
      </c>
      <c r="P288" s="37">
        <v>12</v>
      </c>
      <c r="Q288" s="37">
        <v>13</v>
      </c>
      <c r="R288" s="37">
        <v>0</v>
      </c>
      <c r="S288" s="37">
        <v>100</v>
      </c>
      <c r="T288" s="37">
        <v>0</v>
      </c>
      <c r="U288" s="37">
        <v>50</v>
      </c>
      <c r="V288" s="37">
        <v>34.619999999999997</v>
      </c>
      <c r="W288" s="37">
        <v>15.38</v>
      </c>
      <c r="X288" s="37">
        <v>28</v>
      </c>
      <c r="Y288" s="37">
        <v>24</v>
      </c>
      <c r="Z288" s="37">
        <v>48</v>
      </c>
      <c r="AA288" s="37">
        <v>58.33</v>
      </c>
      <c r="AB288" s="37">
        <v>38.46</v>
      </c>
      <c r="AC288" s="24">
        <f>(+R288*$R$8)+(S288*$S$8)-(T288*$T$8)+(U288*$U$8)+(V288*$V$8)-(W288*$W$8)-(X288*$X$8)-(Y288*$Y$8)+(Z288*$Z$8)</f>
        <v>21.985999999999997</v>
      </c>
      <c r="AD288" s="25">
        <f>(-R288*$R$8)+(S288*$S$8)+(T288*$T$8)-(U288*$U$8)-(V288*$V$8)+(W288*$W$8)+(X288*$X$8)+(Y288*$Y$8)-(Z288*$Z$8)</f>
        <v>-1.9859999999999998</v>
      </c>
      <c r="AE288" s="40" t="str">
        <f>IF(G288&gt;H288,"Win","Loss")</f>
        <v>Win</v>
      </c>
      <c r="AF288" s="40" t="str">
        <f>IF(G288=H288,"Win","Loss")</f>
        <v>Loss</v>
      </c>
      <c r="AG288" s="40" t="str">
        <f>IF(G288&lt;H288,"Win","Loss")</f>
        <v>Loss</v>
      </c>
      <c r="AH288" s="40">
        <f>IF(AE288="Win",(I288*$B$2)-$B$2,-$B$2)</f>
        <v>38</v>
      </c>
      <c r="AI288" s="40">
        <f>IF(AF288="Win",(J288*$B$2)-$B$2,-$B$2)</f>
        <v>-50</v>
      </c>
      <c r="AJ288" s="40">
        <f>IF(AG288="Win",(K288*$B$2)-$B$2,-$B$2)</f>
        <v>-50</v>
      </c>
    </row>
    <row r="289" spans="1:36" x14ac:dyDescent="0.2">
      <c r="A289" s="36">
        <v>43590</v>
      </c>
      <c r="B289" s="37" t="s">
        <v>398</v>
      </c>
      <c r="C289" s="37" t="s">
        <v>1003</v>
      </c>
      <c r="D289" s="37" t="s">
        <v>1004</v>
      </c>
      <c r="E289" s="37" t="s">
        <v>1005</v>
      </c>
      <c r="F289" s="37" t="s">
        <v>1006</v>
      </c>
      <c r="G289" s="37">
        <v>2</v>
      </c>
      <c r="H289" s="37">
        <v>3</v>
      </c>
      <c r="I289" s="37">
        <v>2.44</v>
      </c>
      <c r="J289" s="37">
        <v>3.42</v>
      </c>
      <c r="K289" s="37">
        <v>2.5499999999999998</v>
      </c>
      <c r="L289" s="37">
        <v>-0.11</v>
      </c>
      <c r="M289" s="37">
        <v>31</v>
      </c>
      <c r="N289" s="37">
        <v>31</v>
      </c>
      <c r="O289" s="37">
        <v>1</v>
      </c>
      <c r="P289" s="37">
        <v>15</v>
      </c>
      <c r="Q289" s="37">
        <v>15</v>
      </c>
      <c r="R289" s="37">
        <v>100</v>
      </c>
      <c r="S289" s="37">
        <v>0</v>
      </c>
      <c r="T289" s="37">
        <v>0</v>
      </c>
      <c r="U289" s="37">
        <v>38.71</v>
      </c>
      <c r="V289" s="37">
        <v>12.9</v>
      </c>
      <c r="W289" s="37">
        <v>48.39</v>
      </c>
      <c r="X289" s="37">
        <v>29.03</v>
      </c>
      <c r="Y289" s="37">
        <v>25.81</v>
      </c>
      <c r="Z289" s="37">
        <v>45.16</v>
      </c>
      <c r="AA289" s="37">
        <v>53.33</v>
      </c>
      <c r="AB289" s="37">
        <v>20</v>
      </c>
      <c r="AC289" s="24">
        <f>(+R289*$R$8)+(S289*$S$8)-(T289*$T$8)+(U289*$U$8)+(V289*$V$8)-(W289*$W$8)-(X289*$X$8)-(Y289*$Y$8)+(Z289*$Z$8)</f>
        <v>29.999000000000002</v>
      </c>
      <c r="AD289" s="25">
        <f>(-R289*$R$8)+(S289*$S$8)+(T289*$T$8)-(U289*$U$8)-(V289*$V$8)+(W289*$W$8)+(X289*$X$8)+(Y289*$Y$8)-(Z289*$Z$8)</f>
        <v>-29.999000000000002</v>
      </c>
      <c r="AE289" s="40" t="str">
        <f>IF(G289&gt;H289,"Win","Loss")</f>
        <v>Loss</v>
      </c>
      <c r="AF289" s="40" t="str">
        <f>IF(G289=H289,"Win","Loss")</f>
        <v>Loss</v>
      </c>
      <c r="AG289" s="40" t="str">
        <f>IF(G289&lt;H289,"Win","Loss")</f>
        <v>Win</v>
      </c>
      <c r="AH289" s="40">
        <f>IF(AE289="Win",(I289*$B$2)-$B$2,-$B$2)</f>
        <v>-50</v>
      </c>
      <c r="AI289" s="40">
        <f>IF(AF289="Win",(J289*$B$2)-$B$2,-$B$2)</f>
        <v>-50</v>
      </c>
      <c r="AJ289" s="40">
        <f>IF(AG289="Win",(K289*$B$2)-$B$2,-$B$2)</f>
        <v>77.499999999999986</v>
      </c>
    </row>
    <row r="290" spans="1:36" x14ac:dyDescent="0.2">
      <c r="A290" s="36">
        <v>43590</v>
      </c>
      <c r="B290" s="37" t="s">
        <v>398</v>
      </c>
      <c r="C290" s="37" t="s">
        <v>1007</v>
      </c>
      <c r="D290" s="37" t="s">
        <v>1008</v>
      </c>
      <c r="E290" s="37" t="s">
        <v>1009</v>
      </c>
      <c r="F290" s="37" t="s">
        <v>1010</v>
      </c>
      <c r="G290" s="37">
        <v>3</v>
      </c>
      <c r="H290" s="37">
        <v>0</v>
      </c>
      <c r="I290" s="37">
        <v>1.81</v>
      </c>
      <c r="J290" s="37">
        <v>3.45</v>
      </c>
      <c r="K290" s="37">
        <v>4</v>
      </c>
      <c r="L290" s="37">
        <v>-2.19</v>
      </c>
      <c r="M290" s="37">
        <v>31</v>
      </c>
      <c r="N290" s="37">
        <v>30</v>
      </c>
      <c r="O290" s="37">
        <v>1</v>
      </c>
      <c r="P290" s="37">
        <v>15</v>
      </c>
      <c r="Q290" s="37">
        <v>14</v>
      </c>
      <c r="R290" s="37">
        <v>0</v>
      </c>
      <c r="S290" s="37">
        <v>0</v>
      </c>
      <c r="T290" s="37">
        <v>100</v>
      </c>
      <c r="U290" s="37">
        <v>29.03</v>
      </c>
      <c r="V290" s="37">
        <v>32.26</v>
      </c>
      <c r="W290" s="37">
        <v>38.71</v>
      </c>
      <c r="X290" s="37">
        <v>36.67</v>
      </c>
      <c r="Y290" s="37">
        <v>23.33</v>
      </c>
      <c r="Z290" s="37">
        <v>40</v>
      </c>
      <c r="AA290" s="37">
        <v>33.33</v>
      </c>
      <c r="AB290" s="37">
        <v>28.57</v>
      </c>
      <c r="AC290" s="24">
        <f>(+R290*$R$8)+(S290*$S$8)-(T290*$T$8)+(U290*$U$8)+(V290*$V$8)-(W290*$W$8)-(X290*$X$8)-(Y290*$Y$8)+(Z290*$Z$8)</f>
        <v>-30.377000000000002</v>
      </c>
      <c r="AD290" s="25">
        <f>(-R290*$R$8)+(S290*$S$8)+(T290*$T$8)-(U290*$U$8)-(V290*$V$8)+(W290*$W$8)+(X290*$X$8)+(Y290*$Y$8)-(Z290*$Z$8)</f>
        <v>30.377000000000002</v>
      </c>
      <c r="AE290" s="40" t="str">
        <f>IF(G290&gt;H290,"Win","Loss")</f>
        <v>Win</v>
      </c>
      <c r="AF290" s="40" t="str">
        <f>IF(G290=H290,"Win","Loss")</f>
        <v>Loss</v>
      </c>
      <c r="AG290" s="40" t="str">
        <f>IF(G290&lt;H290,"Win","Loss")</f>
        <v>Loss</v>
      </c>
      <c r="AH290" s="40">
        <f>IF(AE290="Win",(I290*$B$2)-$B$2,-$B$2)</f>
        <v>40.5</v>
      </c>
      <c r="AI290" s="40">
        <f>IF(AF290="Win",(J290*$B$2)-$B$2,-$B$2)</f>
        <v>-50</v>
      </c>
      <c r="AJ290" s="40">
        <f>IF(AG290="Win",(K290*$B$2)-$B$2,-$B$2)</f>
        <v>-50</v>
      </c>
    </row>
    <row r="291" spans="1:36" x14ac:dyDescent="0.2">
      <c r="A291" s="36">
        <v>43590</v>
      </c>
      <c r="B291" s="37" t="s">
        <v>1011</v>
      </c>
      <c r="C291" s="37" t="s">
        <v>1012</v>
      </c>
      <c r="D291" s="37" t="s">
        <v>1013</v>
      </c>
      <c r="E291" s="37" t="s">
        <v>1014</v>
      </c>
      <c r="F291" s="37" t="s">
        <v>1015</v>
      </c>
      <c r="G291" s="37">
        <v>0</v>
      </c>
      <c r="H291" s="37">
        <v>2</v>
      </c>
      <c r="I291" s="37">
        <v>2.56</v>
      </c>
      <c r="J291" s="37">
        <v>3.14</v>
      </c>
      <c r="K291" s="37">
        <v>2.59</v>
      </c>
      <c r="L291" s="37">
        <v>-0.03</v>
      </c>
      <c r="M291" s="37">
        <v>32</v>
      </c>
      <c r="N291" s="37">
        <v>87</v>
      </c>
      <c r="O291" s="37">
        <v>1</v>
      </c>
      <c r="P291" s="37">
        <v>15</v>
      </c>
      <c r="Q291" s="37">
        <v>43</v>
      </c>
      <c r="R291" s="37">
        <v>0</v>
      </c>
      <c r="S291" s="37">
        <v>0</v>
      </c>
      <c r="T291" s="37">
        <v>100</v>
      </c>
      <c r="U291" s="37">
        <v>46.88</v>
      </c>
      <c r="V291" s="37">
        <v>15.63</v>
      </c>
      <c r="W291" s="37">
        <v>37.5</v>
      </c>
      <c r="X291" s="37">
        <v>34.479999999999997</v>
      </c>
      <c r="Y291" s="37">
        <v>25.29</v>
      </c>
      <c r="Z291" s="37">
        <v>40.229999999999997</v>
      </c>
      <c r="AA291" s="37">
        <v>46.67</v>
      </c>
      <c r="AB291" s="37">
        <v>20.93</v>
      </c>
      <c r="AC291" s="24">
        <f>(+R291*$R$8)+(S291*$S$8)-(T291*$T$8)+(U291*$U$8)+(V291*$V$8)-(W291*$W$8)-(X291*$X$8)-(Y291*$Y$8)+(Z291*$Z$8)</f>
        <v>-27.940000000000005</v>
      </c>
      <c r="AD291" s="25">
        <f>(-R291*$R$8)+(S291*$S$8)+(T291*$T$8)-(U291*$U$8)-(V291*$V$8)+(W291*$W$8)+(X291*$X$8)+(Y291*$Y$8)-(Z291*$Z$8)</f>
        <v>27.940000000000005</v>
      </c>
      <c r="AE291" s="40" t="str">
        <f>IF(G291&gt;H291,"Win","Loss")</f>
        <v>Loss</v>
      </c>
      <c r="AF291" s="40" t="str">
        <f>IF(G291=H291,"Win","Loss")</f>
        <v>Loss</v>
      </c>
      <c r="AG291" s="40" t="str">
        <f>IF(G291&lt;H291,"Win","Loss")</f>
        <v>Win</v>
      </c>
      <c r="AH291" s="40">
        <f>IF(AE291="Win",(I291*$B$2)-$B$2,-$B$2)</f>
        <v>-50</v>
      </c>
      <c r="AI291" s="40">
        <f>IF(AF291="Win",(J291*$B$2)-$B$2,-$B$2)</f>
        <v>-50</v>
      </c>
      <c r="AJ291" s="40">
        <f>IF(AG291="Win",(K291*$B$2)-$B$2,-$B$2)</f>
        <v>79.5</v>
      </c>
    </row>
    <row r="292" spans="1:36" x14ac:dyDescent="0.2">
      <c r="A292" s="36">
        <v>43590</v>
      </c>
      <c r="B292" s="37" t="s">
        <v>1011</v>
      </c>
      <c r="C292" s="37" t="s">
        <v>1012</v>
      </c>
      <c r="D292" s="37" t="s">
        <v>1016</v>
      </c>
      <c r="E292" s="37" t="s">
        <v>1017</v>
      </c>
      <c r="F292" s="37" t="s">
        <v>1018</v>
      </c>
      <c r="G292" s="37">
        <v>1</v>
      </c>
      <c r="H292" s="37">
        <v>3</v>
      </c>
      <c r="I292" s="37">
        <v>1.39</v>
      </c>
      <c r="J292" s="37">
        <v>4.2699999999999996</v>
      </c>
      <c r="K292" s="37">
        <v>6.87</v>
      </c>
      <c r="L292" s="37">
        <v>-5.48</v>
      </c>
      <c r="M292" s="37">
        <v>29</v>
      </c>
      <c r="N292" s="37">
        <v>31</v>
      </c>
      <c r="O292" s="37">
        <v>1</v>
      </c>
      <c r="P292" s="37">
        <v>14</v>
      </c>
      <c r="Q292" s="37">
        <v>15</v>
      </c>
      <c r="R292" s="37">
        <v>0</v>
      </c>
      <c r="S292" s="37">
        <v>100</v>
      </c>
      <c r="T292" s="37">
        <v>0</v>
      </c>
      <c r="U292" s="37">
        <v>34.479999999999997</v>
      </c>
      <c r="V292" s="37">
        <v>24.14</v>
      </c>
      <c r="W292" s="37">
        <v>41.38</v>
      </c>
      <c r="X292" s="37">
        <v>22.58</v>
      </c>
      <c r="Y292" s="37">
        <v>32.26</v>
      </c>
      <c r="Z292" s="37">
        <v>45.16</v>
      </c>
      <c r="AA292" s="37">
        <v>35.71</v>
      </c>
      <c r="AB292" s="37">
        <v>6.67</v>
      </c>
      <c r="AC292" s="24">
        <f>(+R292*$R$8)+(S292*$S$8)-(T292*$T$8)+(U292*$U$8)+(V292*$V$8)-(W292*$W$8)-(X292*$X$8)-(Y292*$Y$8)+(Z292*$Z$8)</f>
        <v>12.324000000000002</v>
      </c>
      <c r="AD292" s="25">
        <f>(-R292*$R$8)+(S292*$S$8)+(T292*$T$8)-(U292*$U$8)-(V292*$V$8)+(W292*$W$8)+(X292*$X$8)+(Y292*$Y$8)-(Z292*$Z$8)</f>
        <v>7.6760000000000019</v>
      </c>
      <c r="AE292" s="40" t="str">
        <f>IF(G292&gt;H292,"Win","Loss")</f>
        <v>Loss</v>
      </c>
      <c r="AF292" s="40" t="str">
        <f>IF(G292=H292,"Win","Loss")</f>
        <v>Loss</v>
      </c>
      <c r="AG292" s="40" t="str">
        <f>IF(G292&lt;H292,"Win","Loss")</f>
        <v>Win</v>
      </c>
      <c r="AH292" s="40">
        <f>IF(AE292="Win",(I292*$B$2)-$B$2,-$B$2)</f>
        <v>-50</v>
      </c>
      <c r="AI292" s="40">
        <f>IF(AF292="Win",(J292*$B$2)-$B$2,-$B$2)</f>
        <v>-50</v>
      </c>
      <c r="AJ292" s="40">
        <f>IF(AG292="Win",(K292*$B$2)-$B$2,-$B$2)</f>
        <v>293.5</v>
      </c>
    </row>
    <row r="293" spans="1:36" x14ac:dyDescent="0.2">
      <c r="A293" s="36">
        <v>43590</v>
      </c>
      <c r="B293" s="37" t="s">
        <v>1011</v>
      </c>
      <c r="C293" s="37" t="s">
        <v>1012</v>
      </c>
      <c r="D293" s="37" t="s">
        <v>1019</v>
      </c>
      <c r="E293" s="37" t="s">
        <v>1020</v>
      </c>
      <c r="F293" s="37" t="s">
        <v>1021</v>
      </c>
      <c r="G293" s="37">
        <v>1</v>
      </c>
      <c r="H293" s="37">
        <v>3</v>
      </c>
      <c r="I293" s="37">
        <v>4.32</v>
      </c>
      <c r="J293" s="37">
        <v>3.44</v>
      </c>
      <c r="K293" s="37">
        <v>1.74</v>
      </c>
      <c r="L293" s="37">
        <v>2.58</v>
      </c>
      <c r="M293" s="37">
        <v>58</v>
      </c>
      <c r="N293" s="37">
        <v>43</v>
      </c>
      <c r="O293" s="37">
        <v>1</v>
      </c>
      <c r="P293" s="37">
        <v>31</v>
      </c>
      <c r="Q293" s="37">
        <v>25</v>
      </c>
      <c r="R293" s="37">
        <v>0</v>
      </c>
      <c r="S293" s="37">
        <v>0</v>
      </c>
      <c r="T293" s="37">
        <v>100</v>
      </c>
      <c r="U293" s="37">
        <v>37.93</v>
      </c>
      <c r="V293" s="37">
        <v>18.97</v>
      </c>
      <c r="W293" s="37">
        <v>43.1</v>
      </c>
      <c r="X293" s="37">
        <v>37.21</v>
      </c>
      <c r="Y293" s="37">
        <v>27.91</v>
      </c>
      <c r="Z293" s="37">
        <v>34.880000000000003</v>
      </c>
      <c r="AA293" s="37">
        <v>41.94</v>
      </c>
      <c r="AB293" s="37">
        <v>36</v>
      </c>
      <c r="AC293" s="24">
        <f>(+R293*$R$8)+(S293*$S$8)-(T293*$T$8)+(U293*$U$8)+(V293*$V$8)-(W293*$W$8)-(X293*$X$8)-(Y293*$Y$8)+(Z293*$Z$8)</f>
        <v>-32.394000000000005</v>
      </c>
      <c r="AD293" s="25">
        <f>(-R293*$R$8)+(S293*$S$8)+(T293*$T$8)-(U293*$U$8)-(V293*$V$8)+(W293*$W$8)+(X293*$X$8)+(Y293*$Y$8)-(Z293*$Z$8)</f>
        <v>32.394000000000005</v>
      </c>
      <c r="AE293" s="40" t="str">
        <f>IF(G293&gt;H293,"Win","Loss")</f>
        <v>Loss</v>
      </c>
      <c r="AF293" s="40" t="str">
        <f>IF(G293=H293,"Win","Loss")</f>
        <v>Loss</v>
      </c>
      <c r="AG293" s="40" t="str">
        <f>IF(G293&lt;H293,"Win","Loss")</f>
        <v>Win</v>
      </c>
      <c r="AH293" s="40">
        <f>IF(AE293="Win",(I293*$B$2)-$B$2,-$B$2)</f>
        <v>-50</v>
      </c>
      <c r="AI293" s="40">
        <f>IF(AF293="Win",(J293*$B$2)-$B$2,-$B$2)</f>
        <v>-50</v>
      </c>
      <c r="AJ293" s="40">
        <f>IF(AG293="Win",(K293*$B$2)-$B$2,-$B$2)</f>
        <v>37</v>
      </c>
    </row>
    <row r="294" spans="1:36" x14ac:dyDescent="0.2">
      <c r="A294" s="36">
        <v>43590</v>
      </c>
      <c r="B294" s="37" t="s">
        <v>1011</v>
      </c>
      <c r="C294" s="37" t="s">
        <v>1012</v>
      </c>
      <c r="D294" s="37" t="s">
        <v>1022</v>
      </c>
      <c r="E294" s="37" t="s">
        <v>1023</v>
      </c>
      <c r="F294" s="37" t="s">
        <v>1024</v>
      </c>
      <c r="G294" s="37">
        <v>0</v>
      </c>
      <c r="H294" s="37">
        <v>2</v>
      </c>
      <c r="I294" s="37">
        <v>1.8</v>
      </c>
      <c r="J294" s="37">
        <v>3.54</v>
      </c>
      <c r="K294" s="37">
        <v>3.88</v>
      </c>
      <c r="L294" s="37">
        <v>-2.08</v>
      </c>
      <c r="M294" s="37">
        <v>32</v>
      </c>
      <c r="N294" s="37">
        <v>36</v>
      </c>
      <c r="O294" s="37">
        <v>1</v>
      </c>
      <c r="P294" s="37">
        <v>14</v>
      </c>
      <c r="Q294" s="37">
        <v>17</v>
      </c>
      <c r="R294" s="37">
        <v>0</v>
      </c>
      <c r="S294" s="37">
        <v>0</v>
      </c>
      <c r="T294" s="37">
        <v>100</v>
      </c>
      <c r="U294" s="37">
        <v>40.630000000000003</v>
      </c>
      <c r="V294" s="37">
        <v>28.13</v>
      </c>
      <c r="W294" s="37">
        <v>31.25</v>
      </c>
      <c r="X294" s="37">
        <v>41.67</v>
      </c>
      <c r="Y294" s="37">
        <v>25</v>
      </c>
      <c r="Z294" s="37">
        <v>33.33</v>
      </c>
      <c r="AA294" s="37">
        <v>64.290000000000006</v>
      </c>
      <c r="AB294" s="37">
        <v>29.41</v>
      </c>
      <c r="AC294" s="24">
        <f>(+R294*$R$8)+(S294*$S$8)-(T294*$T$8)+(U294*$U$8)+(V294*$V$8)-(W294*$W$8)-(X294*$X$8)-(Y294*$Y$8)+(Z294*$Z$8)</f>
        <v>-29.479000000000003</v>
      </c>
      <c r="AD294" s="25">
        <f>(-R294*$R$8)+(S294*$S$8)+(T294*$T$8)-(U294*$U$8)-(V294*$V$8)+(W294*$W$8)+(X294*$X$8)+(Y294*$Y$8)-(Z294*$Z$8)</f>
        <v>29.479000000000003</v>
      </c>
      <c r="AE294" s="40" t="str">
        <f>IF(G294&gt;H294,"Win","Loss")</f>
        <v>Loss</v>
      </c>
      <c r="AF294" s="40" t="str">
        <f>IF(G294=H294,"Win","Loss")</f>
        <v>Loss</v>
      </c>
      <c r="AG294" s="40" t="str">
        <f>IF(G294&lt;H294,"Win","Loss")</f>
        <v>Win</v>
      </c>
      <c r="AH294" s="40">
        <f>IF(AE294="Win",(I294*$B$2)-$B$2,-$B$2)</f>
        <v>-50</v>
      </c>
      <c r="AI294" s="40">
        <f>IF(AF294="Win",(J294*$B$2)-$B$2,-$B$2)</f>
        <v>-50</v>
      </c>
      <c r="AJ294" s="40">
        <f>IF(AG294="Win",(K294*$B$2)-$B$2,-$B$2)</f>
        <v>144</v>
      </c>
    </row>
    <row r="295" spans="1:36" x14ac:dyDescent="0.2">
      <c r="A295" s="36">
        <v>43590</v>
      </c>
      <c r="B295" s="37" t="s">
        <v>1011</v>
      </c>
      <c r="C295" s="37" t="s">
        <v>1012</v>
      </c>
      <c r="D295" s="37" t="s">
        <v>1025</v>
      </c>
      <c r="E295" s="37" t="s">
        <v>1026</v>
      </c>
      <c r="F295" s="37" t="s">
        <v>1027</v>
      </c>
      <c r="G295" s="37">
        <v>0</v>
      </c>
      <c r="H295" s="37">
        <v>1</v>
      </c>
      <c r="I295" s="37">
        <v>8.5</v>
      </c>
      <c r="J295" s="37">
        <v>5.87</v>
      </c>
      <c r="K295" s="37">
        <v>1.24</v>
      </c>
      <c r="L295" s="37">
        <v>7.26</v>
      </c>
      <c r="M295" s="37">
        <v>48</v>
      </c>
      <c r="N295" s="37">
        <v>33</v>
      </c>
      <c r="O295" s="37">
        <v>1</v>
      </c>
      <c r="P295" s="37">
        <v>24</v>
      </c>
      <c r="Q295" s="37">
        <v>16</v>
      </c>
      <c r="R295" s="37">
        <v>0</v>
      </c>
      <c r="S295" s="37">
        <v>100</v>
      </c>
      <c r="T295" s="37">
        <v>0</v>
      </c>
      <c r="U295" s="37">
        <v>31.25</v>
      </c>
      <c r="V295" s="37">
        <v>16.670000000000002</v>
      </c>
      <c r="W295" s="37">
        <v>52.08</v>
      </c>
      <c r="X295" s="37">
        <v>48.48</v>
      </c>
      <c r="Y295" s="37">
        <v>27.27</v>
      </c>
      <c r="Z295" s="37">
        <v>24.24</v>
      </c>
      <c r="AA295" s="37">
        <v>45.83</v>
      </c>
      <c r="AB295" s="37">
        <v>50</v>
      </c>
      <c r="AC295" s="24">
        <f>(+R295*$R$8)+(S295*$S$8)-(T295*$T$8)+(U295*$U$8)+(V295*$V$8)-(W295*$W$8)-(X295*$X$8)-(Y295*$Y$8)+(Z295*$Z$8)</f>
        <v>-7.3999999999998956E-2</v>
      </c>
      <c r="AD295" s="25">
        <f>(-R295*$R$8)+(S295*$S$8)+(T295*$T$8)-(U295*$U$8)-(V295*$V$8)+(W295*$W$8)+(X295*$X$8)+(Y295*$Y$8)-(Z295*$Z$8)</f>
        <v>20.074000000000002</v>
      </c>
      <c r="AE295" s="40" t="str">
        <f>IF(G295&gt;H295,"Win","Loss")</f>
        <v>Loss</v>
      </c>
      <c r="AF295" s="40" t="str">
        <f>IF(G295=H295,"Win","Loss")</f>
        <v>Loss</v>
      </c>
      <c r="AG295" s="40" t="str">
        <f>IF(G295&lt;H295,"Win","Loss")</f>
        <v>Win</v>
      </c>
      <c r="AH295" s="40">
        <f>IF(AE295="Win",(I295*$B$2)-$B$2,-$B$2)</f>
        <v>-50</v>
      </c>
      <c r="AI295" s="40">
        <f>IF(AF295="Win",(J295*$B$2)-$B$2,-$B$2)</f>
        <v>-50</v>
      </c>
      <c r="AJ295" s="40">
        <f>IF(AG295="Win",(K295*$B$2)-$B$2,-$B$2)</f>
        <v>12</v>
      </c>
    </row>
    <row r="296" spans="1:36" x14ac:dyDescent="0.2">
      <c r="A296" s="36">
        <v>43590</v>
      </c>
      <c r="B296" s="37" t="s">
        <v>1011</v>
      </c>
      <c r="C296" s="37" t="s">
        <v>1012</v>
      </c>
      <c r="D296" s="37" t="s">
        <v>1028</v>
      </c>
      <c r="E296" s="37" t="s">
        <v>1029</v>
      </c>
      <c r="F296" s="37" t="s">
        <v>1030</v>
      </c>
      <c r="G296" s="37">
        <v>2</v>
      </c>
      <c r="H296" s="37">
        <v>1</v>
      </c>
      <c r="I296" s="37">
        <v>1.36</v>
      </c>
      <c r="J296" s="37">
        <v>4.34</v>
      </c>
      <c r="K296" s="37">
        <v>7.22</v>
      </c>
      <c r="L296" s="37">
        <v>-5.86</v>
      </c>
      <c r="M296" s="37">
        <v>29</v>
      </c>
      <c r="N296" s="37">
        <v>87</v>
      </c>
      <c r="O296" s="37">
        <v>1</v>
      </c>
      <c r="P296" s="37">
        <v>14</v>
      </c>
      <c r="Q296" s="37">
        <v>43</v>
      </c>
      <c r="R296" s="37">
        <v>0</v>
      </c>
      <c r="S296" s="37">
        <v>100</v>
      </c>
      <c r="T296" s="37">
        <v>0</v>
      </c>
      <c r="U296" s="37">
        <v>48.28</v>
      </c>
      <c r="V296" s="37">
        <v>34.479999999999997</v>
      </c>
      <c r="W296" s="37">
        <v>17.239999999999998</v>
      </c>
      <c r="X296" s="37">
        <v>56.32</v>
      </c>
      <c r="Y296" s="37">
        <v>20.69</v>
      </c>
      <c r="Z296" s="37">
        <v>22.99</v>
      </c>
      <c r="AA296" s="37">
        <v>71.430000000000007</v>
      </c>
      <c r="AB296" s="37">
        <v>51.16</v>
      </c>
      <c r="AC296" s="24">
        <f>(+R296*$R$8)+(S296*$S$8)-(T296*$T$8)+(U296*$U$8)+(V296*$V$8)-(W296*$W$8)-(X296*$X$8)-(Y296*$Y$8)+(Z296*$Z$8)</f>
        <v>10.920999999999996</v>
      </c>
      <c r="AD296" s="25">
        <f>(-R296*$R$8)+(S296*$S$8)+(T296*$T$8)-(U296*$U$8)-(V296*$V$8)+(W296*$W$8)+(X296*$X$8)+(Y296*$Y$8)-(Z296*$Z$8)</f>
        <v>9.0790000000000006</v>
      </c>
      <c r="AE296" s="40" t="str">
        <f>IF(G296&gt;H296,"Win","Loss")</f>
        <v>Win</v>
      </c>
      <c r="AF296" s="40" t="str">
        <f>IF(G296=H296,"Win","Loss")</f>
        <v>Loss</v>
      </c>
      <c r="AG296" s="40" t="str">
        <f>IF(G296&lt;H296,"Win","Loss")</f>
        <v>Loss</v>
      </c>
      <c r="AH296" s="40">
        <f>IF(AE296="Win",(I296*$B$2)-$B$2,-$B$2)</f>
        <v>18</v>
      </c>
      <c r="AI296" s="40">
        <f>IF(AF296="Win",(J296*$B$2)-$B$2,-$B$2)</f>
        <v>-50</v>
      </c>
      <c r="AJ296" s="40">
        <f>IF(AG296="Win",(K296*$B$2)-$B$2,-$B$2)</f>
        <v>-50</v>
      </c>
    </row>
    <row r="297" spans="1:36" x14ac:dyDescent="0.2">
      <c r="A297" s="36">
        <v>43590</v>
      </c>
      <c r="B297" s="37" t="s">
        <v>421</v>
      </c>
      <c r="C297" s="37" t="s">
        <v>291</v>
      </c>
      <c r="D297" s="37" t="s">
        <v>1031</v>
      </c>
      <c r="E297" s="37" t="s">
        <v>1032</v>
      </c>
      <c r="F297" s="37" t="s">
        <v>1033</v>
      </c>
      <c r="G297" s="37">
        <v>0</v>
      </c>
      <c r="H297" s="37">
        <v>1</v>
      </c>
      <c r="I297" s="37">
        <v>2.14</v>
      </c>
      <c r="J297" s="37">
        <v>3.08</v>
      </c>
      <c r="K297" s="37">
        <v>3.29</v>
      </c>
      <c r="L297" s="37">
        <v>-1.1499999999999999</v>
      </c>
      <c r="M297" s="37">
        <v>11</v>
      </c>
      <c r="N297" s="37">
        <v>9</v>
      </c>
      <c r="O297" s="37">
        <v>0</v>
      </c>
      <c r="P297" s="37">
        <v>5</v>
      </c>
      <c r="Q297" s="37">
        <v>4</v>
      </c>
      <c r="R297" s="37">
        <v>0</v>
      </c>
      <c r="S297" s="37">
        <v>0</v>
      </c>
      <c r="T297" s="37">
        <v>0</v>
      </c>
      <c r="U297" s="37">
        <v>54.55</v>
      </c>
      <c r="V297" s="37">
        <v>9.09</v>
      </c>
      <c r="W297" s="37">
        <v>36.36</v>
      </c>
      <c r="X297" s="37">
        <v>66.67</v>
      </c>
      <c r="Y297" s="37">
        <v>22.22</v>
      </c>
      <c r="Z297" s="37">
        <v>11.11</v>
      </c>
      <c r="AA297" s="37">
        <v>80</v>
      </c>
      <c r="AB297" s="37">
        <v>75</v>
      </c>
      <c r="AC297" s="24">
        <f>(+R297*$R$8)+(S297*$S$8)-(T297*$T$8)+(U297*$U$8)+(V297*$V$8)-(W297*$W$8)-(X297*$X$8)-(Y297*$Y$8)+(Z297*$Z$8)</f>
        <v>-8.7870000000000008</v>
      </c>
      <c r="AD297" s="25">
        <f>(-R297*$R$8)+(S297*$S$8)+(T297*$T$8)-(U297*$U$8)-(V297*$V$8)+(W297*$W$8)+(X297*$X$8)+(Y297*$Y$8)-(Z297*$Z$8)</f>
        <v>8.7870000000000008</v>
      </c>
      <c r="AE297" s="40" t="str">
        <f>IF(G297&gt;H297,"Win","Loss")</f>
        <v>Loss</v>
      </c>
      <c r="AF297" s="40" t="str">
        <f>IF(G297=H297,"Win","Loss")</f>
        <v>Loss</v>
      </c>
      <c r="AG297" s="40" t="str">
        <f>IF(G297&lt;H297,"Win","Loss")</f>
        <v>Win</v>
      </c>
      <c r="AH297" s="40">
        <f>IF(AE297="Win",(I297*$B$2)-$B$2,-$B$2)</f>
        <v>-50</v>
      </c>
      <c r="AI297" s="40">
        <f>IF(AF297="Win",(J297*$B$2)-$B$2,-$B$2)</f>
        <v>-50</v>
      </c>
      <c r="AJ297" s="40">
        <f>IF(AG297="Win",(K297*$B$2)-$B$2,-$B$2)</f>
        <v>114.5</v>
      </c>
    </row>
    <row r="298" spans="1:36" x14ac:dyDescent="0.2">
      <c r="A298" s="36">
        <v>43590</v>
      </c>
      <c r="B298" s="37" t="s">
        <v>719</v>
      </c>
      <c r="C298" s="37" t="s">
        <v>291</v>
      </c>
      <c r="D298" s="37" t="s">
        <v>1034</v>
      </c>
      <c r="E298" s="37" t="s">
        <v>1035</v>
      </c>
      <c r="F298" s="37" t="s">
        <v>1036</v>
      </c>
      <c r="G298" s="37">
        <v>0</v>
      </c>
      <c r="H298" s="37">
        <v>0</v>
      </c>
      <c r="I298" s="37">
        <v>6.16</v>
      </c>
      <c r="J298" s="37">
        <v>4.07</v>
      </c>
      <c r="K298" s="37">
        <v>1.44</v>
      </c>
      <c r="L298" s="37">
        <v>4.72</v>
      </c>
      <c r="M298" s="37">
        <v>23</v>
      </c>
      <c r="N298" s="37">
        <v>24</v>
      </c>
      <c r="O298" s="37">
        <v>1</v>
      </c>
      <c r="P298" s="37">
        <v>12</v>
      </c>
      <c r="Q298" s="37">
        <v>11</v>
      </c>
      <c r="R298" s="37">
        <v>0</v>
      </c>
      <c r="S298" s="37">
        <v>100</v>
      </c>
      <c r="T298" s="37">
        <v>0</v>
      </c>
      <c r="U298" s="37">
        <v>21.74</v>
      </c>
      <c r="V298" s="37">
        <v>52.17</v>
      </c>
      <c r="W298" s="37">
        <v>26.09</v>
      </c>
      <c r="X298" s="37">
        <v>70.83</v>
      </c>
      <c r="Y298" s="37">
        <v>20.83</v>
      </c>
      <c r="Z298" s="37">
        <v>8.33</v>
      </c>
      <c r="AA298" s="37">
        <v>25</v>
      </c>
      <c r="AB298" s="37">
        <v>63.64</v>
      </c>
      <c r="AC298" s="24">
        <f>(+R298*$R$8)+(S298*$S$8)-(T298*$T$8)+(U298*$U$8)+(V298*$V$8)-(W298*$W$8)-(X298*$X$8)-(Y298*$Y$8)+(Z298*$Z$8)</f>
        <v>-0.23600000000000221</v>
      </c>
      <c r="AD298" s="25">
        <f>(-R298*$R$8)+(S298*$S$8)+(T298*$T$8)-(U298*$U$8)-(V298*$V$8)+(W298*$W$8)+(X298*$X$8)+(Y298*$Y$8)-(Z298*$Z$8)</f>
        <v>20.235999999999997</v>
      </c>
      <c r="AE298" s="40" t="str">
        <f>IF(G298&gt;H298,"Win","Loss")</f>
        <v>Loss</v>
      </c>
      <c r="AF298" s="40" t="str">
        <f>IF(G298=H298,"Win","Loss")</f>
        <v>Win</v>
      </c>
      <c r="AG298" s="40" t="str">
        <f>IF(G298&lt;H298,"Win","Loss")</f>
        <v>Loss</v>
      </c>
      <c r="AH298" s="40">
        <f>IF(AE298="Win",(I298*$B$2)-$B$2,-$B$2)</f>
        <v>-50</v>
      </c>
      <c r="AI298" s="40">
        <f>IF(AF298="Win",(J298*$B$2)-$B$2,-$B$2)</f>
        <v>153.5</v>
      </c>
      <c r="AJ298" s="40">
        <f>IF(AG298="Win",(K298*$B$2)-$B$2,-$B$2)</f>
        <v>-50</v>
      </c>
    </row>
    <row r="299" spans="1:36" x14ac:dyDescent="0.2">
      <c r="A299" s="36">
        <v>43590</v>
      </c>
      <c r="B299" s="37" t="s">
        <v>719</v>
      </c>
      <c r="C299" s="37" t="s">
        <v>291</v>
      </c>
      <c r="D299" s="37" t="s">
        <v>1037</v>
      </c>
      <c r="E299" s="37" t="s">
        <v>1038</v>
      </c>
      <c r="F299" s="37" t="s">
        <v>1039</v>
      </c>
      <c r="G299" s="37">
        <v>0</v>
      </c>
      <c r="H299" s="37">
        <v>3</v>
      </c>
      <c r="I299" s="37">
        <v>2.57</v>
      </c>
      <c r="J299" s="37">
        <v>2.98</v>
      </c>
      <c r="K299" s="37">
        <v>2.67</v>
      </c>
      <c r="L299" s="37">
        <v>-0.1</v>
      </c>
      <c r="M299" s="37">
        <v>27</v>
      </c>
      <c r="N299" s="37">
        <v>26</v>
      </c>
      <c r="O299" s="37">
        <v>1</v>
      </c>
      <c r="P299" s="37">
        <v>13</v>
      </c>
      <c r="Q299" s="37">
        <v>12</v>
      </c>
      <c r="R299" s="37">
        <v>100</v>
      </c>
      <c r="S299" s="37">
        <v>0</v>
      </c>
      <c r="T299" s="37">
        <v>0</v>
      </c>
      <c r="U299" s="37">
        <v>25.93</v>
      </c>
      <c r="V299" s="37">
        <v>51.85</v>
      </c>
      <c r="W299" s="37">
        <v>22.22</v>
      </c>
      <c r="X299" s="37">
        <v>38.46</v>
      </c>
      <c r="Y299" s="37">
        <v>34.619999999999997</v>
      </c>
      <c r="Z299" s="37">
        <v>26.92</v>
      </c>
      <c r="AA299" s="37">
        <v>46.15</v>
      </c>
      <c r="AB299" s="37">
        <v>33.33</v>
      </c>
      <c r="AC299" s="24">
        <f>(+R299*$R$8)+(S299*$S$8)-(T299*$T$8)+(U299*$U$8)+(V299*$V$8)-(W299*$W$8)-(X299*$X$8)-(Y299*$Y$8)+(Z299*$Z$8)</f>
        <v>30.157</v>
      </c>
      <c r="AD299" s="25">
        <f>(-R299*$R$8)+(S299*$S$8)+(T299*$T$8)-(U299*$U$8)-(V299*$V$8)+(W299*$W$8)+(X299*$X$8)+(Y299*$Y$8)-(Z299*$Z$8)</f>
        <v>-30.157</v>
      </c>
      <c r="AE299" s="40" t="str">
        <f>IF(G299&gt;H299,"Win","Loss")</f>
        <v>Loss</v>
      </c>
      <c r="AF299" s="40" t="str">
        <f>IF(G299=H299,"Win","Loss")</f>
        <v>Loss</v>
      </c>
      <c r="AG299" s="40" t="str">
        <f>IF(G299&lt;H299,"Win","Loss")</f>
        <v>Win</v>
      </c>
      <c r="AH299" s="40">
        <f>IF(AE299="Win",(I299*$B$2)-$B$2,-$B$2)</f>
        <v>-50</v>
      </c>
      <c r="AI299" s="40">
        <f>IF(AF299="Win",(J299*$B$2)-$B$2,-$B$2)</f>
        <v>-50</v>
      </c>
      <c r="AJ299" s="40">
        <f>IF(AG299="Win",(K299*$B$2)-$B$2,-$B$2)</f>
        <v>83.5</v>
      </c>
    </row>
    <row r="300" spans="1:36" x14ac:dyDescent="0.2">
      <c r="A300" s="36">
        <v>43590</v>
      </c>
      <c r="B300" s="37" t="s">
        <v>719</v>
      </c>
      <c r="C300" s="37" t="s">
        <v>291</v>
      </c>
      <c r="D300" s="37" t="s">
        <v>1040</v>
      </c>
      <c r="E300" s="37" t="s">
        <v>1041</v>
      </c>
      <c r="F300" s="37" t="s">
        <v>1042</v>
      </c>
      <c r="G300" s="37">
        <v>0</v>
      </c>
      <c r="H300" s="37">
        <v>0</v>
      </c>
      <c r="I300" s="37">
        <v>3.48</v>
      </c>
      <c r="J300" s="37">
        <v>3.2</v>
      </c>
      <c r="K300" s="37">
        <v>2</v>
      </c>
      <c r="L300" s="37">
        <v>1.48</v>
      </c>
      <c r="M300" s="37">
        <v>26</v>
      </c>
      <c r="N300" s="37">
        <v>24</v>
      </c>
      <c r="O300" s="37">
        <v>1</v>
      </c>
      <c r="P300" s="37">
        <v>13</v>
      </c>
      <c r="Q300" s="37">
        <v>13</v>
      </c>
      <c r="R300" s="37">
        <v>0</v>
      </c>
      <c r="S300" s="37">
        <v>0</v>
      </c>
      <c r="T300" s="37">
        <v>100</v>
      </c>
      <c r="U300" s="37">
        <v>15.38</v>
      </c>
      <c r="V300" s="37">
        <v>30.77</v>
      </c>
      <c r="W300" s="37">
        <v>53.85</v>
      </c>
      <c r="X300" s="37">
        <v>45.83</v>
      </c>
      <c r="Y300" s="37">
        <v>16.670000000000002</v>
      </c>
      <c r="Z300" s="37">
        <v>37.5</v>
      </c>
      <c r="AA300" s="37">
        <v>30.77</v>
      </c>
      <c r="AB300" s="37">
        <v>38.46</v>
      </c>
      <c r="AC300" s="24">
        <f>(+R300*$R$8)+(S300*$S$8)-(T300*$T$8)+(U300*$U$8)+(V300*$V$8)-(W300*$W$8)-(X300*$X$8)-(Y300*$Y$8)+(Z300*$Z$8)</f>
        <v>-37.950000000000003</v>
      </c>
      <c r="AD300" s="25">
        <f>(-R300*$R$8)+(S300*$S$8)+(T300*$T$8)-(U300*$U$8)-(V300*$V$8)+(W300*$W$8)+(X300*$X$8)+(Y300*$Y$8)-(Z300*$Z$8)</f>
        <v>37.950000000000003</v>
      </c>
      <c r="AE300" s="40" t="str">
        <f>IF(G300&gt;H300,"Win","Loss")</f>
        <v>Loss</v>
      </c>
      <c r="AF300" s="40" t="str">
        <f>IF(G300=H300,"Win","Loss")</f>
        <v>Win</v>
      </c>
      <c r="AG300" s="40" t="str">
        <f>IF(G300&lt;H300,"Win","Loss")</f>
        <v>Loss</v>
      </c>
      <c r="AH300" s="40">
        <f>IF(AE300="Win",(I300*$B$2)-$B$2,-$B$2)</f>
        <v>-50</v>
      </c>
      <c r="AI300" s="40">
        <f>IF(AF300="Win",(J300*$B$2)-$B$2,-$B$2)</f>
        <v>110</v>
      </c>
      <c r="AJ300" s="40">
        <f>IF(AG300="Win",(K300*$B$2)-$B$2,-$B$2)</f>
        <v>-50</v>
      </c>
    </row>
    <row r="301" spans="1:36" x14ac:dyDescent="0.2">
      <c r="A301" s="36">
        <v>43590</v>
      </c>
      <c r="B301" s="37" t="s">
        <v>525</v>
      </c>
      <c r="C301" s="37" t="s">
        <v>1043</v>
      </c>
      <c r="D301" s="37" t="s">
        <v>1044</v>
      </c>
      <c r="E301" s="37" t="s">
        <v>1045</v>
      </c>
      <c r="F301" s="37" t="s">
        <v>1046</v>
      </c>
      <c r="G301" s="37">
        <v>0</v>
      </c>
      <c r="H301" s="37">
        <v>3</v>
      </c>
      <c r="I301" s="37">
        <v>4.71</v>
      </c>
      <c r="J301" s="37">
        <v>3.95</v>
      </c>
      <c r="K301" s="37">
        <v>1.58</v>
      </c>
      <c r="L301" s="37">
        <v>3.13</v>
      </c>
      <c r="M301" s="37">
        <v>11</v>
      </c>
      <c r="N301" s="37">
        <v>11</v>
      </c>
      <c r="O301" s="37">
        <v>2</v>
      </c>
      <c r="P301" s="37">
        <v>4</v>
      </c>
      <c r="Q301" s="37">
        <v>5</v>
      </c>
      <c r="R301" s="37">
        <v>0</v>
      </c>
      <c r="S301" s="37">
        <v>0</v>
      </c>
      <c r="T301" s="37">
        <v>100</v>
      </c>
      <c r="U301" s="37">
        <v>36.36</v>
      </c>
      <c r="V301" s="37">
        <v>9.09</v>
      </c>
      <c r="W301" s="37">
        <v>54.55</v>
      </c>
      <c r="X301" s="37">
        <v>63.64</v>
      </c>
      <c r="Y301" s="37">
        <v>0</v>
      </c>
      <c r="Z301" s="37">
        <v>36.36</v>
      </c>
      <c r="AA301" s="37">
        <v>50</v>
      </c>
      <c r="AB301" s="37">
        <v>40</v>
      </c>
      <c r="AC301" s="24">
        <f>(+R301*$R$8)+(S301*$S$8)-(T301*$T$8)+(U301*$U$8)+(V301*$V$8)-(W301*$W$8)-(X301*$X$8)-(Y301*$Y$8)+(Z301*$Z$8)</f>
        <v>-38.185000000000002</v>
      </c>
      <c r="AD301" s="25">
        <f>(-R301*$R$8)+(S301*$S$8)+(T301*$T$8)-(U301*$U$8)-(V301*$V$8)+(W301*$W$8)+(X301*$X$8)+(Y301*$Y$8)-(Z301*$Z$8)</f>
        <v>38.185000000000002</v>
      </c>
      <c r="AE301" s="40" t="str">
        <f>IF(G301&gt;H301,"Win","Loss")</f>
        <v>Loss</v>
      </c>
      <c r="AF301" s="40" t="str">
        <f>IF(G301=H301,"Win","Loss")</f>
        <v>Loss</v>
      </c>
      <c r="AG301" s="40" t="str">
        <f>IF(G301&lt;H301,"Win","Loss")</f>
        <v>Win</v>
      </c>
      <c r="AH301" s="40">
        <f>IF(AE301="Win",(I301*$B$2)-$B$2,-$B$2)</f>
        <v>-50</v>
      </c>
      <c r="AI301" s="40">
        <f>IF(AF301="Win",(J301*$B$2)-$B$2,-$B$2)</f>
        <v>-50</v>
      </c>
      <c r="AJ301" s="40">
        <f>IF(AG301="Win",(K301*$B$2)-$B$2,-$B$2)</f>
        <v>29</v>
      </c>
    </row>
    <row r="302" spans="1:36" x14ac:dyDescent="0.2">
      <c r="A302" s="36">
        <v>43590</v>
      </c>
      <c r="B302" s="37" t="s">
        <v>726</v>
      </c>
      <c r="C302" s="37" t="s">
        <v>727</v>
      </c>
      <c r="D302" s="37" t="s">
        <v>1047</v>
      </c>
      <c r="E302" s="37" t="s">
        <v>1048</v>
      </c>
      <c r="F302" s="37" t="s">
        <v>1049</v>
      </c>
      <c r="G302" s="37">
        <v>2</v>
      </c>
      <c r="H302" s="37">
        <v>0</v>
      </c>
      <c r="I302" s="37">
        <v>1.82</v>
      </c>
      <c r="J302" s="37">
        <v>3.58</v>
      </c>
      <c r="K302" s="37">
        <v>3.77</v>
      </c>
      <c r="L302" s="37">
        <v>-1.95</v>
      </c>
      <c r="M302" s="37">
        <v>32</v>
      </c>
      <c r="N302" s="37">
        <v>28</v>
      </c>
      <c r="O302" s="37">
        <v>0</v>
      </c>
      <c r="P302" s="37">
        <v>15</v>
      </c>
      <c r="Q302" s="37">
        <v>13</v>
      </c>
      <c r="R302" s="37">
        <v>0</v>
      </c>
      <c r="S302" s="37">
        <v>0</v>
      </c>
      <c r="T302" s="37">
        <v>0</v>
      </c>
      <c r="U302" s="37">
        <v>40.630000000000003</v>
      </c>
      <c r="V302" s="37">
        <v>28.13</v>
      </c>
      <c r="W302" s="37">
        <v>31.25</v>
      </c>
      <c r="X302" s="37">
        <v>57.14</v>
      </c>
      <c r="Y302" s="37">
        <v>14.29</v>
      </c>
      <c r="Z302" s="37">
        <v>28.57</v>
      </c>
      <c r="AA302" s="37">
        <v>46.67</v>
      </c>
      <c r="AB302" s="37">
        <v>61.54</v>
      </c>
      <c r="AC302" s="24">
        <f>(+R302*$R$8)+(S302*$S$8)-(T302*$T$8)+(U302*$U$8)+(V302*$V$8)-(W302*$W$8)-(X302*$X$8)-(Y302*$Y$8)+(Z302*$Z$8)</f>
        <v>-2.4539999999999988</v>
      </c>
      <c r="AD302" s="25">
        <f>(-R302*$R$8)+(S302*$S$8)+(T302*$T$8)-(U302*$U$8)-(V302*$V$8)+(W302*$W$8)+(X302*$X$8)+(Y302*$Y$8)-(Z302*$Z$8)</f>
        <v>2.4539999999999988</v>
      </c>
      <c r="AE302" s="40" t="str">
        <f>IF(G302&gt;H302,"Win","Loss")</f>
        <v>Win</v>
      </c>
      <c r="AF302" s="40" t="str">
        <f>IF(G302=H302,"Win","Loss")</f>
        <v>Loss</v>
      </c>
      <c r="AG302" s="40" t="str">
        <f>IF(G302&lt;H302,"Win","Loss")</f>
        <v>Loss</v>
      </c>
      <c r="AH302" s="40">
        <f>IF(AE302="Win",(I302*$B$2)-$B$2,-$B$2)</f>
        <v>41</v>
      </c>
      <c r="AI302" s="40">
        <f>IF(AF302="Win",(J302*$B$2)-$B$2,-$B$2)</f>
        <v>-50</v>
      </c>
      <c r="AJ302" s="40">
        <f>IF(AG302="Win",(K302*$B$2)-$B$2,-$B$2)</f>
        <v>-50</v>
      </c>
    </row>
    <row r="303" spans="1:36" x14ac:dyDescent="0.2">
      <c r="A303" s="36">
        <v>43590</v>
      </c>
      <c r="B303" s="37" t="s">
        <v>726</v>
      </c>
      <c r="C303" s="37" t="s">
        <v>1050</v>
      </c>
      <c r="D303" s="37" t="s">
        <v>1051</v>
      </c>
      <c r="E303" s="37" t="s">
        <v>1052</v>
      </c>
      <c r="F303" s="37" t="s">
        <v>1053</v>
      </c>
      <c r="G303" s="37">
        <v>5</v>
      </c>
      <c r="H303" s="37">
        <v>3</v>
      </c>
      <c r="I303" s="37">
        <v>1.3</v>
      </c>
      <c r="J303" s="37">
        <v>5.42</v>
      </c>
      <c r="K303" s="37">
        <v>6.68</v>
      </c>
      <c r="L303" s="37">
        <v>-5.38</v>
      </c>
      <c r="M303" s="37">
        <v>58</v>
      </c>
      <c r="N303" s="37">
        <v>3</v>
      </c>
      <c r="O303" s="37">
        <v>0</v>
      </c>
      <c r="P303" s="37">
        <v>28</v>
      </c>
      <c r="Q303" s="37">
        <v>1</v>
      </c>
      <c r="R303" s="37">
        <v>0</v>
      </c>
      <c r="S303" s="37">
        <v>0</v>
      </c>
      <c r="T303" s="37">
        <v>0</v>
      </c>
      <c r="U303" s="37">
        <v>50</v>
      </c>
      <c r="V303" s="37">
        <v>13.79</v>
      </c>
      <c r="W303" s="37">
        <v>36.21</v>
      </c>
      <c r="X303" s="37">
        <v>33.33</v>
      </c>
      <c r="Y303" s="37">
        <v>33.33</v>
      </c>
      <c r="Z303" s="37">
        <v>33.33</v>
      </c>
      <c r="AA303" s="37">
        <v>53.57</v>
      </c>
      <c r="AB303" s="37">
        <v>100</v>
      </c>
      <c r="AC303" s="24">
        <f>(+R303*$R$8)+(S303*$S$8)-(T303*$T$8)+(U303*$U$8)+(V303*$V$8)-(W303*$W$8)-(X303*$X$8)-(Y303*$Y$8)+(Z303*$Z$8)</f>
        <v>0.80399999999999849</v>
      </c>
      <c r="AD303" s="25">
        <f>(-R303*$R$8)+(S303*$S$8)+(T303*$T$8)-(U303*$U$8)-(V303*$V$8)+(W303*$W$8)+(X303*$X$8)+(Y303*$Y$8)-(Z303*$Z$8)</f>
        <v>-0.80399999999999849</v>
      </c>
      <c r="AE303" s="40" t="str">
        <f>IF(G303&gt;H303,"Win","Loss")</f>
        <v>Win</v>
      </c>
      <c r="AF303" s="40" t="str">
        <f>IF(G303=H303,"Win","Loss")</f>
        <v>Loss</v>
      </c>
      <c r="AG303" s="40" t="str">
        <f>IF(G303&lt;H303,"Win","Loss")</f>
        <v>Loss</v>
      </c>
      <c r="AH303" s="40">
        <f>IF(AE303="Win",(I303*$B$2)-$B$2,-$B$2)</f>
        <v>15</v>
      </c>
      <c r="AI303" s="40">
        <f>IF(AF303="Win",(J303*$B$2)-$B$2,-$B$2)</f>
        <v>-50</v>
      </c>
      <c r="AJ303" s="40">
        <f>IF(AG303="Win",(K303*$B$2)-$B$2,-$B$2)</f>
        <v>-50</v>
      </c>
    </row>
    <row r="304" spans="1:36" x14ac:dyDescent="0.2">
      <c r="A304" s="36">
        <v>43590</v>
      </c>
      <c r="B304" s="37" t="s">
        <v>726</v>
      </c>
      <c r="C304" s="37" t="s">
        <v>1054</v>
      </c>
      <c r="D304" s="37" t="s">
        <v>1055</v>
      </c>
      <c r="E304" s="37" t="s">
        <v>1056</v>
      </c>
      <c r="F304" s="37" t="s">
        <v>1057</v>
      </c>
      <c r="G304" s="37">
        <v>8</v>
      </c>
      <c r="H304" s="37">
        <v>3</v>
      </c>
      <c r="I304" s="37">
        <v>1.1000000000000001</v>
      </c>
      <c r="J304" s="37">
        <v>9</v>
      </c>
      <c r="K304" s="37">
        <v>11</v>
      </c>
      <c r="L304" s="37">
        <v>-9.9</v>
      </c>
      <c r="M304" s="37">
        <v>27</v>
      </c>
      <c r="N304" s="37">
        <v>2</v>
      </c>
      <c r="O304" s="37">
        <v>0</v>
      </c>
      <c r="P304" s="37">
        <v>15</v>
      </c>
      <c r="Q304" s="37">
        <v>1</v>
      </c>
      <c r="R304" s="37">
        <v>0</v>
      </c>
      <c r="S304" s="37">
        <v>0</v>
      </c>
      <c r="T304" s="37">
        <v>0</v>
      </c>
      <c r="U304" s="37">
        <v>44.44</v>
      </c>
      <c r="V304" s="37">
        <v>11.11</v>
      </c>
      <c r="W304" s="37">
        <v>44.44</v>
      </c>
      <c r="X304" s="37">
        <v>50</v>
      </c>
      <c r="Y304" s="37">
        <v>50</v>
      </c>
      <c r="Z304" s="37">
        <v>0</v>
      </c>
      <c r="AA304" s="37">
        <v>46.67</v>
      </c>
      <c r="AB304" s="37">
        <v>100</v>
      </c>
      <c r="AC304" s="24">
        <f>(+R304*$R$8)+(S304*$S$8)-(T304*$T$8)+(U304*$U$8)+(V304*$V$8)-(W304*$W$8)-(X304*$X$8)-(Y304*$Y$8)+(Z304*$Z$8)</f>
        <v>-13.888999999999999</v>
      </c>
      <c r="AD304" s="25">
        <f>(-R304*$R$8)+(S304*$S$8)+(T304*$T$8)-(U304*$U$8)-(V304*$V$8)+(W304*$W$8)+(X304*$X$8)+(Y304*$Y$8)-(Z304*$Z$8)</f>
        <v>13.888999999999999</v>
      </c>
      <c r="AE304" s="40" t="str">
        <f>IF(G304&gt;H304,"Win","Loss")</f>
        <v>Win</v>
      </c>
      <c r="AF304" s="40" t="str">
        <f>IF(G304=H304,"Win","Loss")</f>
        <v>Loss</v>
      </c>
      <c r="AG304" s="40" t="str">
        <f>IF(G304&lt;H304,"Win","Loss")</f>
        <v>Loss</v>
      </c>
      <c r="AH304" s="40">
        <f>IF(AE304="Win",(I304*$B$2)-$B$2,-$B$2)</f>
        <v>5.0000000000000071</v>
      </c>
      <c r="AI304" s="40">
        <f>IF(AF304="Win",(J304*$B$2)-$B$2,-$B$2)</f>
        <v>-50</v>
      </c>
      <c r="AJ304" s="40">
        <f>IF(AG304="Win",(K304*$B$2)-$B$2,-$B$2)</f>
        <v>-50</v>
      </c>
    </row>
    <row r="305" spans="1:36" x14ac:dyDescent="0.2">
      <c r="A305" s="36">
        <v>43590</v>
      </c>
      <c r="B305" s="37" t="s">
        <v>726</v>
      </c>
      <c r="C305" s="37" t="s">
        <v>1058</v>
      </c>
      <c r="D305" s="37" t="s">
        <v>1059</v>
      </c>
      <c r="E305" s="37" t="s">
        <v>1060</v>
      </c>
      <c r="F305" s="37" t="s">
        <v>1061</v>
      </c>
      <c r="G305" s="37">
        <v>1</v>
      </c>
      <c r="H305" s="37">
        <v>3</v>
      </c>
      <c r="I305" s="37">
        <v>5.8</v>
      </c>
      <c r="J305" s="37">
        <v>4.8</v>
      </c>
      <c r="K305" s="37">
        <v>1.4</v>
      </c>
      <c r="L305" s="37">
        <v>4.4000000000000004</v>
      </c>
      <c r="M305" s="37">
        <v>8</v>
      </c>
      <c r="N305" s="37">
        <v>9</v>
      </c>
      <c r="O305" s="37">
        <v>0</v>
      </c>
      <c r="P305" s="37">
        <v>3</v>
      </c>
      <c r="Q305" s="37">
        <v>5</v>
      </c>
      <c r="R305" s="37">
        <v>0</v>
      </c>
      <c r="S305" s="37">
        <v>0</v>
      </c>
      <c r="T305" s="37">
        <v>0</v>
      </c>
      <c r="U305" s="37">
        <v>12.5</v>
      </c>
      <c r="V305" s="37">
        <v>25</v>
      </c>
      <c r="W305" s="37">
        <v>62.5</v>
      </c>
      <c r="X305" s="37">
        <v>33.33</v>
      </c>
      <c r="Y305" s="37">
        <v>22.22</v>
      </c>
      <c r="Z305" s="37">
        <v>44.44</v>
      </c>
      <c r="AA305" s="37">
        <v>0</v>
      </c>
      <c r="AB305" s="37">
        <v>20</v>
      </c>
      <c r="AC305" s="24">
        <f>(+R305*$R$8)+(S305*$S$8)-(T305*$T$8)+(U305*$U$8)+(V305*$V$8)-(W305*$W$8)-(X305*$X$8)-(Y305*$Y$8)+(Z305*$Z$8)</f>
        <v>-7.5000000000000018</v>
      </c>
      <c r="AD305" s="25">
        <f>(-R305*$R$8)+(S305*$S$8)+(T305*$T$8)-(U305*$U$8)-(V305*$V$8)+(W305*$W$8)+(X305*$X$8)+(Y305*$Y$8)-(Z305*$Z$8)</f>
        <v>7.5000000000000018</v>
      </c>
      <c r="AE305" s="40" t="str">
        <f>IF(G305&gt;H305,"Win","Loss")</f>
        <v>Loss</v>
      </c>
      <c r="AF305" s="40" t="str">
        <f>IF(G305=H305,"Win","Loss")</f>
        <v>Loss</v>
      </c>
      <c r="AG305" s="40" t="str">
        <f>IF(G305&lt;H305,"Win","Loss")</f>
        <v>Win</v>
      </c>
      <c r="AH305" s="40">
        <f>IF(AE305="Win",(I305*$B$2)-$B$2,-$B$2)</f>
        <v>-50</v>
      </c>
      <c r="AI305" s="40">
        <f>IF(AF305="Win",(J305*$B$2)-$B$2,-$B$2)</f>
        <v>-50</v>
      </c>
      <c r="AJ305" s="40">
        <f>IF(AG305="Win",(K305*$B$2)-$B$2,-$B$2)</f>
        <v>20</v>
      </c>
    </row>
    <row r="306" spans="1:36" x14ac:dyDescent="0.2">
      <c r="A306" s="36">
        <v>43590</v>
      </c>
      <c r="B306" s="37" t="s">
        <v>425</v>
      </c>
      <c r="C306" s="37" t="s">
        <v>426</v>
      </c>
      <c r="D306" s="37" t="s">
        <v>1062</v>
      </c>
      <c r="E306" s="37" t="s">
        <v>1063</v>
      </c>
      <c r="F306" s="37" t="s">
        <v>1064</v>
      </c>
      <c r="G306" s="37">
        <v>0</v>
      </c>
      <c r="H306" s="37">
        <v>3</v>
      </c>
      <c r="I306" s="37">
        <v>2.08</v>
      </c>
      <c r="J306" s="37">
        <v>3.77</v>
      </c>
      <c r="K306" s="37">
        <v>2.89</v>
      </c>
      <c r="L306" s="37">
        <v>-0.81</v>
      </c>
      <c r="M306" s="37">
        <v>22</v>
      </c>
      <c r="N306" s="37">
        <v>20</v>
      </c>
      <c r="O306" s="37">
        <v>1</v>
      </c>
      <c r="P306" s="37">
        <v>12</v>
      </c>
      <c r="Q306" s="37">
        <v>8</v>
      </c>
      <c r="R306" s="37">
        <v>0</v>
      </c>
      <c r="S306" s="37">
        <v>100</v>
      </c>
      <c r="T306" s="37">
        <v>0</v>
      </c>
      <c r="U306" s="37">
        <v>40.909999999999997</v>
      </c>
      <c r="V306" s="37">
        <v>18.18</v>
      </c>
      <c r="W306" s="37">
        <v>40.909999999999997</v>
      </c>
      <c r="X306" s="37">
        <v>45</v>
      </c>
      <c r="Y306" s="37">
        <v>35</v>
      </c>
      <c r="Z306" s="37">
        <v>20</v>
      </c>
      <c r="AA306" s="37">
        <v>50</v>
      </c>
      <c r="AB306" s="37">
        <v>37.5</v>
      </c>
      <c r="AC306" s="24">
        <f>(+R306*$R$8)+(S306*$S$8)-(T306*$T$8)+(U306*$U$8)+(V306*$V$8)-(W306*$W$8)-(X306*$X$8)-(Y306*$Y$8)+(Z306*$Z$8)</f>
        <v>3.3180000000000032</v>
      </c>
      <c r="AD306" s="25">
        <f>(-R306*$R$8)+(S306*$S$8)+(T306*$T$8)-(U306*$U$8)-(V306*$V$8)+(W306*$W$8)+(X306*$X$8)+(Y306*$Y$8)-(Z306*$Z$8)</f>
        <v>16.682000000000002</v>
      </c>
      <c r="AE306" s="40" t="str">
        <f>IF(G306&gt;H306,"Win","Loss")</f>
        <v>Loss</v>
      </c>
      <c r="AF306" s="40" t="str">
        <f>IF(G306=H306,"Win","Loss")</f>
        <v>Loss</v>
      </c>
      <c r="AG306" s="40" t="str">
        <f>IF(G306&lt;H306,"Win","Loss")</f>
        <v>Win</v>
      </c>
      <c r="AH306" s="40">
        <f>IF(AE306="Win",(I306*$B$2)-$B$2,-$B$2)</f>
        <v>-50</v>
      </c>
      <c r="AI306" s="40">
        <f>IF(AF306="Win",(J306*$B$2)-$B$2,-$B$2)</f>
        <v>-50</v>
      </c>
      <c r="AJ306" s="40">
        <f>IF(AG306="Win",(K306*$B$2)-$B$2,-$B$2)</f>
        <v>94.5</v>
      </c>
    </row>
    <row r="307" spans="1:36" x14ac:dyDescent="0.2">
      <c r="A307" s="36">
        <v>43590</v>
      </c>
      <c r="B307" s="37" t="s">
        <v>339</v>
      </c>
      <c r="C307" s="37" t="s">
        <v>193</v>
      </c>
      <c r="D307" s="37" t="s">
        <v>1065</v>
      </c>
      <c r="E307" s="37" t="s">
        <v>1066</v>
      </c>
      <c r="F307" s="37" t="s">
        <v>1067</v>
      </c>
      <c r="G307" s="37">
        <v>0</v>
      </c>
      <c r="H307" s="37">
        <v>0</v>
      </c>
      <c r="I307" s="37">
        <v>2.4300000000000002</v>
      </c>
      <c r="J307" s="37">
        <v>3.06</v>
      </c>
      <c r="K307" s="37">
        <v>2.89</v>
      </c>
      <c r="L307" s="37">
        <v>-0.46</v>
      </c>
      <c r="M307" s="37">
        <v>38</v>
      </c>
      <c r="N307" s="37">
        <v>36</v>
      </c>
      <c r="O307" s="37">
        <v>3</v>
      </c>
      <c r="P307" s="37">
        <v>19</v>
      </c>
      <c r="Q307" s="37">
        <v>18</v>
      </c>
      <c r="R307" s="37">
        <v>33.33</v>
      </c>
      <c r="S307" s="37">
        <v>33.33</v>
      </c>
      <c r="T307" s="37">
        <v>33.33</v>
      </c>
      <c r="U307" s="37">
        <v>23.68</v>
      </c>
      <c r="V307" s="37">
        <v>28.95</v>
      </c>
      <c r="W307" s="37">
        <v>47.37</v>
      </c>
      <c r="X307" s="37">
        <v>36.11</v>
      </c>
      <c r="Y307" s="37">
        <v>13.89</v>
      </c>
      <c r="Z307" s="37">
        <v>50</v>
      </c>
      <c r="AA307" s="37">
        <v>31.58</v>
      </c>
      <c r="AB307" s="37">
        <v>44.44</v>
      </c>
      <c r="AC307" s="24">
        <f>(+R307*$R$8)+(S307*$S$8)-(T307*$T$8)+(U307*$U$8)+(V307*$V$8)-(W307*$W$8)-(X307*$X$8)-(Y307*$Y$8)+(Z307*$Z$8)</f>
        <v>2.8789999999999978</v>
      </c>
      <c r="AD307" s="25">
        <f>(-R307*$R$8)+(S307*$S$8)+(T307*$T$8)-(U307*$U$8)-(V307*$V$8)+(W307*$W$8)+(X307*$X$8)+(Y307*$Y$8)-(Z307*$Z$8)</f>
        <v>3.786999999999999</v>
      </c>
      <c r="AE307" s="40" t="str">
        <f>IF(G307&gt;H307,"Win","Loss")</f>
        <v>Loss</v>
      </c>
      <c r="AF307" s="40" t="str">
        <f>IF(G307=H307,"Win","Loss")</f>
        <v>Win</v>
      </c>
      <c r="AG307" s="40" t="str">
        <f>IF(G307&lt;H307,"Win","Loss")</f>
        <v>Loss</v>
      </c>
      <c r="AH307" s="40">
        <f>IF(AE307="Win",(I307*$B$2)-$B$2,-$B$2)</f>
        <v>-50</v>
      </c>
      <c r="AI307" s="40">
        <f>IF(AF307="Win",(J307*$B$2)-$B$2,-$B$2)</f>
        <v>103</v>
      </c>
      <c r="AJ307" s="40">
        <f>IF(AG307="Win",(K307*$B$2)-$B$2,-$B$2)</f>
        <v>-50</v>
      </c>
    </row>
    <row r="308" spans="1:36" x14ac:dyDescent="0.2">
      <c r="A308" s="36">
        <v>43590</v>
      </c>
      <c r="B308" s="37" t="s">
        <v>430</v>
      </c>
      <c r="C308" s="37" t="s">
        <v>540</v>
      </c>
      <c r="D308" s="37" t="s">
        <v>1068</v>
      </c>
      <c r="E308" s="37" t="s">
        <v>1069</v>
      </c>
      <c r="F308" s="37" t="s">
        <v>1070</v>
      </c>
      <c r="G308" s="37">
        <v>1</v>
      </c>
      <c r="H308" s="37">
        <v>0</v>
      </c>
      <c r="I308" s="37">
        <v>1.97</v>
      </c>
      <c r="J308" s="37">
        <v>3.72</v>
      </c>
      <c r="K308" s="37">
        <v>3.69</v>
      </c>
      <c r="L308" s="37">
        <v>-1.72</v>
      </c>
      <c r="M308" s="37">
        <v>37</v>
      </c>
      <c r="N308" s="37">
        <v>43</v>
      </c>
      <c r="O308" s="37">
        <v>1</v>
      </c>
      <c r="P308" s="37">
        <v>18</v>
      </c>
      <c r="Q308" s="37">
        <v>21</v>
      </c>
      <c r="R308" s="37">
        <v>0</v>
      </c>
      <c r="S308" s="37">
        <v>100</v>
      </c>
      <c r="T308" s="37">
        <v>0</v>
      </c>
      <c r="U308" s="37">
        <v>27.03</v>
      </c>
      <c r="V308" s="37">
        <v>37.840000000000003</v>
      </c>
      <c r="W308" s="37">
        <v>35.14</v>
      </c>
      <c r="X308" s="37">
        <v>34.880000000000003</v>
      </c>
      <c r="Y308" s="37">
        <v>27.91</v>
      </c>
      <c r="Z308" s="37">
        <v>37.21</v>
      </c>
      <c r="AA308" s="37">
        <v>44.44</v>
      </c>
      <c r="AB308" s="37">
        <v>28.57</v>
      </c>
      <c r="AC308" s="24">
        <f>(+R308*$R$8)+(S308*$S$8)-(T308*$T$8)+(U308*$U$8)+(V308*$V$8)-(W308*$W$8)-(X308*$X$8)-(Y308*$Y$8)+(Z308*$Z$8)</f>
        <v>9.8369999999999997</v>
      </c>
      <c r="AD308" s="25">
        <f>(-R308*$R$8)+(S308*$S$8)+(T308*$T$8)-(U308*$U$8)-(V308*$V$8)+(W308*$W$8)+(X308*$X$8)+(Y308*$Y$8)-(Z308*$Z$8)</f>
        <v>10.163</v>
      </c>
      <c r="AE308" s="40" t="str">
        <f>IF(G308&gt;H308,"Win","Loss")</f>
        <v>Win</v>
      </c>
      <c r="AF308" s="40" t="str">
        <f>IF(G308=H308,"Win","Loss")</f>
        <v>Loss</v>
      </c>
      <c r="AG308" s="40" t="str">
        <f>IF(G308&lt;H308,"Win","Loss")</f>
        <v>Loss</v>
      </c>
      <c r="AH308" s="40">
        <f>IF(AE308="Win",(I308*$B$2)-$B$2,-$B$2)</f>
        <v>48.5</v>
      </c>
      <c r="AI308" s="40">
        <f>IF(AF308="Win",(J308*$B$2)-$B$2,-$B$2)</f>
        <v>-50</v>
      </c>
      <c r="AJ308" s="40">
        <f>IF(AG308="Win",(K308*$B$2)-$B$2,-$B$2)</f>
        <v>-50</v>
      </c>
    </row>
    <row r="309" spans="1:36" x14ac:dyDescent="0.2">
      <c r="A309" s="36">
        <v>43590</v>
      </c>
      <c r="B309" s="37" t="s">
        <v>803</v>
      </c>
      <c r="C309" s="37" t="s">
        <v>804</v>
      </c>
      <c r="D309" s="37" t="s">
        <v>1071</v>
      </c>
      <c r="E309" s="37" t="s">
        <v>1072</v>
      </c>
      <c r="F309" s="37" t="s">
        <v>1073</v>
      </c>
      <c r="G309" s="37">
        <v>1</v>
      </c>
      <c r="H309" s="37">
        <v>5</v>
      </c>
      <c r="I309" s="37">
        <v>15.88</v>
      </c>
      <c r="J309" s="37">
        <v>8.27</v>
      </c>
      <c r="K309" s="37">
        <v>1.1000000000000001</v>
      </c>
      <c r="L309" s="37">
        <v>14.78</v>
      </c>
      <c r="M309" s="37">
        <v>29</v>
      </c>
      <c r="N309" s="37">
        <v>6</v>
      </c>
      <c r="O309" s="37">
        <v>0</v>
      </c>
      <c r="P309" s="37">
        <v>15</v>
      </c>
      <c r="Q309" s="37">
        <v>2</v>
      </c>
      <c r="R309" s="37">
        <v>0</v>
      </c>
      <c r="S309" s="37">
        <v>0</v>
      </c>
      <c r="T309" s="37">
        <v>0</v>
      </c>
      <c r="U309" s="37">
        <v>62.07</v>
      </c>
      <c r="V309" s="37">
        <v>20.69</v>
      </c>
      <c r="W309" s="37">
        <v>17.239999999999998</v>
      </c>
      <c r="X309" s="37">
        <v>66.67</v>
      </c>
      <c r="Y309" s="37">
        <v>16.670000000000002</v>
      </c>
      <c r="Z309" s="37">
        <v>16.670000000000002</v>
      </c>
      <c r="AA309" s="37">
        <v>66.67</v>
      </c>
      <c r="AB309" s="37">
        <v>50</v>
      </c>
      <c r="AC309" s="24">
        <f>(+R309*$R$8)+(S309*$S$8)-(T309*$T$8)+(U309*$U$8)+(V309*$V$8)-(W309*$W$8)-(X309*$X$8)-(Y309*$Y$8)+(Z309*$Z$8)</f>
        <v>-0.63199999999999923</v>
      </c>
      <c r="AD309" s="25">
        <f>(-R309*$R$8)+(S309*$S$8)+(T309*$T$8)-(U309*$U$8)-(V309*$V$8)+(W309*$W$8)+(X309*$X$8)+(Y309*$Y$8)-(Z309*$Z$8)</f>
        <v>0.63199999999999923</v>
      </c>
      <c r="AE309" s="40" t="str">
        <f>IF(G309&gt;H309,"Win","Loss")</f>
        <v>Loss</v>
      </c>
      <c r="AF309" s="40" t="str">
        <f>IF(G309=H309,"Win","Loss")</f>
        <v>Loss</v>
      </c>
      <c r="AG309" s="40" t="str">
        <f>IF(G309&lt;H309,"Win","Loss")</f>
        <v>Win</v>
      </c>
      <c r="AH309" s="40">
        <f>IF(AE309="Win",(I309*$B$2)-$B$2,-$B$2)</f>
        <v>-50</v>
      </c>
      <c r="AI309" s="40">
        <f>IF(AF309="Win",(J309*$B$2)-$B$2,-$B$2)</f>
        <v>-50</v>
      </c>
      <c r="AJ309" s="40">
        <f>IF(AG309="Win",(K309*$B$2)-$B$2,-$B$2)</f>
        <v>5.0000000000000071</v>
      </c>
    </row>
    <row r="310" spans="1:36" x14ac:dyDescent="0.2">
      <c r="A310" s="36">
        <v>43590</v>
      </c>
      <c r="B310" s="37" t="s">
        <v>803</v>
      </c>
      <c r="C310" s="37" t="s">
        <v>1074</v>
      </c>
      <c r="D310" s="37" t="s">
        <v>1075</v>
      </c>
      <c r="E310" s="37" t="s">
        <v>1076</v>
      </c>
      <c r="F310" s="37" t="s">
        <v>1077</v>
      </c>
      <c r="G310" s="37">
        <v>0</v>
      </c>
      <c r="H310" s="37">
        <v>0</v>
      </c>
      <c r="I310" s="37">
        <v>2.58</v>
      </c>
      <c r="J310" s="37">
        <v>3.31</v>
      </c>
      <c r="K310" s="37">
        <v>2.48</v>
      </c>
      <c r="L310" s="37">
        <v>0.1</v>
      </c>
      <c r="M310" s="37">
        <v>26</v>
      </c>
      <c r="N310" s="37">
        <v>6</v>
      </c>
      <c r="O310" s="37">
        <v>0</v>
      </c>
      <c r="P310" s="37">
        <v>14</v>
      </c>
      <c r="Q310" s="37">
        <v>3</v>
      </c>
      <c r="R310" s="37">
        <v>0</v>
      </c>
      <c r="S310" s="37">
        <v>0</v>
      </c>
      <c r="T310" s="37">
        <v>0</v>
      </c>
      <c r="U310" s="37">
        <v>76.92</v>
      </c>
      <c r="V310" s="37">
        <v>11.54</v>
      </c>
      <c r="W310" s="37">
        <v>11.54</v>
      </c>
      <c r="X310" s="37">
        <v>50</v>
      </c>
      <c r="Y310" s="37">
        <v>33.33</v>
      </c>
      <c r="Z310" s="37">
        <v>16.670000000000002</v>
      </c>
      <c r="AA310" s="37">
        <v>71.430000000000007</v>
      </c>
      <c r="AB310" s="37">
        <v>66.67</v>
      </c>
      <c r="AC310" s="24">
        <f>(+R310*$R$8)+(S310*$S$8)-(T310*$T$8)+(U310*$U$8)+(V310*$V$8)-(W310*$W$8)-(X310*$X$8)-(Y310*$Y$8)+(Z310*$Z$8)</f>
        <v>4.2310000000000008</v>
      </c>
      <c r="AD310" s="25">
        <f>(-R310*$R$8)+(S310*$S$8)+(T310*$T$8)-(U310*$U$8)-(V310*$V$8)+(W310*$W$8)+(X310*$X$8)+(Y310*$Y$8)-(Z310*$Z$8)</f>
        <v>-4.2310000000000008</v>
      </c>
      <c r="AE310" s="40" t="str">
        <f>IF(G310&gt;H310,"Win","Loss")</f>
        <v>Loss</v>
      </c>
      <c r="AF310" s="40" t="str">
        <f>IF(G310=H310,"Win","Loss")</f>
        <v>Win</v>
      </c>
      <c r="AG310" s="40" t="str">
        <f>IF(G310&lt;H310,"Win","Loss")</f>
        <v>Loss</v>
      </c>
      <c r="AH310" s="40">
        <f>IF(AE310="Win",(I310*$B$2)-$B$2,-$B$2)</f>
        <v>-50</v>
      </c>
      <c r="AI310" s="40">
        <f>IF(AF310="Win",(J310*$B$2)-$B$2,-$B$2)</f>
        <v>115.5</v>
      </c>
      <c r="AJ310" s="40">
        <f>IF(AG310="Win",(K310*$B$2)-$B$2,-$B$2)</f>
        <v>-50</v>
      </c>
    </row>
    <row r="311" spans="1:36" x14ac:dyDescent="0.2">
      <c r="A311" s="36">
        <v>43590</v>
      </c>
      <c r="B311" s="37" t="s">
        <v>803</v>
      </c>
      <c r="C311" s="37" t="s">
        <v>1074</v>
      </c>
      <c r="D311" s="37" t="s">
        <v>1078</v>
      </c>
      <c r="E311" s="37" t="s">
        <v>1079</v>
      </c>
      <c r="F311" s="37" t="s">
        <v>1080</v>
      </c>
      <c r="G311" s="37">
        <v>0</v>
      </c>
      <c r="H311" s="37">
        <v>0</v>
      </c>
      <c r="I311" s="37">
        <v>2.0099999999999998</v>
      </c>
      <c r="J311" s="37">
        <v>3.45</v>
      </c>
      <c r="K311" s="37">
        <v>3.27</v>
      </c>
      <c r="L311" s="37">
        <v>-1.26</v>
      </c>
      <c r="M311" s="37">
        <v>36</v>
      </c>
      <c r="N311" s="37">
        <v>35</v>
      </c>
      <c r="O311" s="37">
        <v>2</v>
      </c>
      <c r="P311" s="37">
        <v>17</v>
      </c>
      <c r="Q311" s="37">
        <v>17</v>
      </c>
      <c r="R311" s="37">
        <v>50</v>
      </c>
      <c r="S311" s="37">
        <v>50</v>
      </c>
      <c r="T311" s="37">
        <v>0</v>
      </c>
      <c r="U311" s="37">
        <v>47.22</v>
      </c>
      <c r="V311" s="37">
        <v>19.440000000000001</v>
      </c>
      <c r="W311" s="37">
        <v>33.33</v>
      </c>
      <c r="X311" s="37">
        <v>34.29</v>
      </c>
      <c r="Y311" s="37">
        <v>20</v>
      </c>
      <c r="Z311" s="37">
        <v>45.71</v>
      </c>
      <c r="AA311" s="37">
        <v>52.94</v>
      </c>
      <c r="AB311" s="37">
        <v>23.53</v>
      </c>
      <c r="AC311" s="24">
        <f>(+R311*$R$8)+(S311*$S$8)-(T311*$T$8)+(U311*$U$8)+(V311*$V$8)-(W311*$W$8)-(X311*$X$8)-(Y311*$Y$8)+(Z311*$Z$8)</f>
        <v>25.006</v>
      </c>
      <c r="AD311" s="25">
        <f>(-R311*$R$8)+(S311*$S$8)+(T311*$T$8)-(U311*$U$8)-(V311*$V$8)+(W311*$W$8)+(X311*$X$8)+(Y311*$Y$8)-(Z311*$Z$8)</f>
        <v>-15.006000000000002</v>
      </c>
      <c r="AE311" s="40" t="str">
        <f>IF(G311&gt;H311,"Win","Loss")</f>
        <v>Loss</v>
      </c>
      <c r="AF311" s="40" t="str">
        <f>IF(G311=H311,"Win","Loss")</f>
        <v>Win</v>
      </c>
      <c r="AG311" s="40" t="str">
        <f>IF(G311&lt;H311,"Win","Loss")</f>
        <v>Loss</v>
      </c>
      <c r="AH311" s="40">
        <f>IF(AE311="Win",(I311*$B$2)-$B$2,-$B$2)</f>
        <v>-50</v>
      </c>
      <c r="AI311" s="40">
        <f>IF(AF311="Win",(J311*$B$2)-$B$2,-$B$2)</f>
        <v>122.5</v>
      </c>
      <c r="AJ311" s="40">
        <f>IF(AG311="Win",(K311*$B$2)-$B$2,-$B$2)</f>
        <v>-50</v>
      </c>
    </row>
    <row r="312" spans="1:36" x14ac:dyDescent="0.2">
      <c r="A312" s="36">
        <v>43590</v>
      </c>
      <c r="B312" s="37" t="s">
        <v>803</v>
      </c>
      <c r="C312" s="37" t="s">
        <v>1081</v>
      </c>
      <c r="D312" s="37" t="s">
        <v>1082</v>
      </c>
      <c r="E312" s="37" t="s">
        <v>1083</v>
      </c>
      <c r="F312" s="37" t="s">
        <v>1084</v>
      </c>
      <c r="G312" s="37">
        <v>2</v>
      </c>
      <c r="H312" s="37">
        <v>2</v>
      </c>
      <c r="I312" s="37">
        <v>1.1200000000000001</v>
      </c>
      <c r="J312" s="37">
        <v>7.41</v>
      </c>
      <c r="K312" s="37">
        <v>12.56</v>
      </c>
      <c r="L312" s="37">
        <v>-11.44</v>
      </c>
      <c r="M312" s="37">
        <v>21</v>
      </c>
      <c r="N312" s="37">
        <v>4</v>
      </c>
      <c r="O312" s="37">
        <v>0</v>
      </c>
      <c r="P312" s="37">
        <v>10</v>
      </c>
      <c r="Q312" s="37">
        <v>2</v>
      </c>
      <c r="R312" s="37">
        <v>0</v>
      </c>
      <c r="S312" s="37">
        <v>0</v>
      </c>
      <c r="T312" s="37">
        <v>0</v>
      </c>
      <c r="U312" s="37">
        <v>66.67</v>
      </c>
      <c r="V312" s="37">
        <v>14.29</v>
      </c>
      <c r="W312" s="37">
        <v>19.05</v>
      </c>
      <c r="X312" s="37">
        <v>25</v>
      </c>
      <c r="Y312" s="37">
        <v>0</v>
      </c>
      <c r="Z312" s="37">
        <v>75</v>
      </c>
      <c r="AA312" s="37">
        <v>80</v>
      </c>
      <c r="AB312" s="37">
        <v>0</v>
      </c>
      <c r="AC312" s="24">
        <f>(+R312*$R$8)+(S312*$S$8)-(T312*$T$8)+(U312*$U$8)+(V312*$V$8)-(W312*$W$8)-(X312*$X$8)-(Y312*$Y$8)+(Z312*$Z$8)</f>
        <v>20.953000000000003</v>
      </c>
      <c r="AD312" s="25">
        <f>(-R312*$R$8)+(S312*$S$8)+(T312*$T$8)-(U312*$U$8)-(V312*$V$8)+(W312*$W$8)+(X312*$X$8)+(Y312*$Y$8)-(Z312*$Z$8)</f>
        <v>-20.953000000000003</v>
      </c>
      <c r="AE312" s="40" t="str">
        <f>IF(G312&gt;H312,"Win","Loss")</f>
        <v>Loss</v>
      </c>
      <c r="AF312" s="40" t="str">
        <f>IF(G312=H312,"Win","Loss")</f>
        <v>Win</v>
      </c>
      <c r="AG312" s="40" t="str">
        <f>IF(G312&lt;H312,"Win","Loss")</f>
        <v>Loss</v>
      </c>
      <c r="AH312" s="40">
        <f>IF(AE312="Win",(I312*$B$2)-$B$2,-$B$2)</f>
        <v>-50</v>
      </c>
      <c r="AI312" s="40">
        <f>IF(AF312="Win",(J312*$B$2)-$B$2,-$B$2)</f>
        <v>320.5</v>
      </c>
      <c r="AJ312" s="40">
        <f>IF(AG312="Win",(K312*$B$2)-$B$2,-$B$2)</f>
        <v>-50</v>
      </c>
    </row>
    <row r="313" spans="1:36" x14ac:dyDescent="0.2">
      <c r="A313" s="36">
        <v>43590</v>
      </c>
      <c r="B313" s="37" t="s">
        <v>1085</v>
      </c>
      <c r="C313" s="37" t="s">
        <v>1086</v>
      </c>
      <c r="D313" s="37" t="s">
        <v>1087</v>
      </c>
      <c r="E313" s="37" t="s">
        <v>1088</v>
      </c>
      <c r="F313" s="37" t="s">
        <v>1089</v>
      </c>
      <c r="G313" s="37">
        <v>0</v>
      </c>
      <c r="H313" s="37">
        <v>1</v>
      </c>
      <c r="I313" s="37">
        <v>4.8499999999999996</v>
      </c>
      <c r="J313" s="37">
        <v>3.3</v>
      </c>
      <c r="K313" s="37">
        <v>1.65</v>
      </c>
      <c r="L313" s="37">
        <v>3.2</v>
      </c>
      <c r="M313" s="37">
        <v>11</v>
      </c>
      <c r="N313" s="37">
        <v>13</v>
      </c>
      <c r="O313" s="37">
        <v>0</v>
      </c>
      <c r="P313" s="37">
        <v>4</v>
      </c>
      <c r="Q313" s="37">
        <v>8</v>
      </c>
      <c r="R313" s="37">
        <v>0</v>
      </c>
      <c r="S313" s="37">
        <v>0</v>
      </c>
      <c r="T313" s="37">
        <v>0</v>
      </c>
      <c r="U313" s="37">
        <v>27.27</v>
      </c>
      <c r="V313" s="37">
        <v>27.27</v>
      </c>
      <c r="W313" s="37">
        <v>45.45</v>
      </c>
      <c r="X313" s="37">
        <v>100</v>
      </c>
      <c r="Y313" s="37">
        <v>0</v>
      </c>
      <c r="Z313" s="37">
        <v>0</v>
      </c>
      <c r="AA313" s="37">
        <v>50</v>
      </c>
      <c r="AB313" s="37">
        <v>100</v>
      </c>
      <c r="AC313" s="24">
        <f>(+R313*$R$8)+(S313*$S$8)-(T313*$T$8)+(U313*$U$8)+(V313*$V$8)-(W313*$W$8)-(X313*$X$8)-(Y313*$Y$8)+(Z313*$Z$8)</f>
        <v>-20.908999999999999</v>
      </c>
      <c r="AD313" s="25">
        <f>(-R313*$R$8)+(S313*$S$8)+(T313*$T$8)-(U313*$U$8)-(V313*$V$8)+(W313*$W$8)+(X313*$X$8)+(Y313*$Y$8)-(Z313*$Z$8)</f>
        <v>20.908999999999999</v>
      </c>
      <c r="AE313" s="40" t="str">
        <f>IF(G313&gt;H313,"Win","Loss")</f>
        <v>Loss</v>
      </c>
      <c r="AF313" s="40" t="str">
        <f>IF(G313=H313,"Win","Loss")</f>
        <v>Loss</v>
      </c>
      <c r="AG313" s="40" t="str">
        <f>IF(G313&lt;H313,"Win","Loss")</f>
        <v>Win</v>
      </c>
      <c r="AH313" s="40">
        <f>IF(AE313="Win",(I313*$B$2)-$B$2,-$B$2)</f>
        <v>-50</v>
      </c>
      <c r="AI313" s="40">
        <f>IF(AF313="Win",(J313*$B$2)-$B$2,-$B$2)</f>
        <v>-50</v>
      </c>
      <c r="AJ313" s="40">
        <f>IF(AG313="Win",(K313*$B$2)-$B$2,-$B$2)</f>
        <v>32.5</v>
      </c>
    </row>
    <row r="314" spans="1:36" x14ac:dyDescent="0.2">
      <c r="A314" s="36">
        <v>43590</v>
      </c>
      <c r="B314" s="37" t="s">
        <v>591</v>
      </c>
      <c r="C314" s="37" t="s">
        <v>592</v>
      </c>
      <c r="D314" s="37" t="s">
        <v>1090</v>
      </c>
      <c r="E314" s="37" t="s">
        <v>1091</v>
      </c>
      <c r="F314" s="37" t="s">
        <v>1092</v>
      </c>
      <c r="G314" s="37">
        <v>1</v>
      </c>
      <c r="H314" s="37">
        <v>0</v>
      </c>
      <c r="I314" s="37">
        <v>2.09</v>
      </c>
      <c r="J314" s="37">
        <v>3.44</v>
      </c>
      <c r="K314" s="37">
        <v>2.98</v>
      </c>
      <c r="L314" s="37">
        <v>-0.89</v>
      </c>
      <c r="M314" s="37">
        <v>7</v>
      </c>
      <c r="N314" s="37">
        <v>7</v>
      </c>
      <c r="O314" s="37">
        <v>0</v>
      </c>
      <c r="P314" s="37">
        <v>4</v>
      </c>
      <c r="Q314" s="37">
        <v>3</v>
      </c>
      <c r="R314" s="37">
        <v>0</v>
      </c>
      <c r="S314" s="37">
        <v>0</v>
      </c>
      <c r="T314" s="37">
        <v>0</v>
      </c>
      <c r="U314" s="37">
        <v>42.86</v>
      </c>
      <c r="V314" s="37">
        <v>28.57</v>
      </c>
      <c r="W314" s="37">
        <v>28.57</v>
      </c>
      <c r="X314" s="37">
        <v>57.14</v>
      </c>
      <c r="Y314" s="37">
        <v>14.29</v>
      </c>
      <c r="Z314" s="37">
        <v>28.57</v>
      </c>
      <c r="AA314" s="37">
        <v>50</v>
      </c>
      <c r="AB314" s="37">
        <v>33.33</v>
      </c>
      <c r="AC314" s="24">
        <f>(+R314*$R$8)+(S314*$S$8)-(T314*$T$8)+(U314*$U$8)+(V314*$V$8)-(W314*$W$8)-(X314*$X$8)-(Y314*$Y$8)+(Z314*$Z$8)</f>
        <v>-1.427999999999999</v>
      </c>
      <c r="AD314" s="25">
        <f>(-R314*$R$8)+(S314*$S$8)+(T314*$T$8)-(U314*$U$8)-(V314*$V$8)+(W314*$W$8)+(X314*$X$8)+(Y314*$Y$8)-(Z314*$Z$8)</f>
        <v>1.427999999999999</v>
      </c>
      <c r="AE314" s="40" t="str">
        <f>IF(G314&gt;H314,"Win","Loss")</f>
        <v>Win</v>
      </c>
      <c r="AF314" s="40" t="str">
        <f>IF(G314=H314,"Win","Loss")</f>
        <v>Loss</v>
      </c>
      <c r="AG314" s="40" t="str">
        <f>IF(G314&lt;H314,"Win","Loss")</f>
        <v>Loss</v>
      </c>
      <c r="AH314" s="40">
        <f>IF(AE314="Win",(I314*$B$2)-$B$2,-$B$2)</f>
        <v>54.5</v>
      </c>
      <c r="AI314" s="40">
        <f>IF(AF314="Win",(J314*$B$2)-$B$2,-$B$2)</f>
        <v>-50</v>
      </c>
      <c r="AJ314" s="40">
        <f>IF(AG314="Win",(K314*$B$2)-$B$2,-$B$2)</f>
        <v>-50</v>
      </c>
    </row>
    <row r="315" spans="1:36" x14ac:dyDescent="0.2">
      <c r="A315" s="36">
        <v>43590</v>
      </c>
      <c r="B315" s="37" t="s">
        <v>591</v>
      </c>
      <c r="C315" s="37" t="s">
        <v>592</v>
      </c>
      <c r="D315" s="37" t="s">
        <v>1093</v>
      </c>
      <c r="E315" s="37" t="s">
        <v>1094</v>
      </c>
      <c r="F315" s="37" t="s">
        <v>1095</v>
      </c>
      <c r="G315" s="37">
        <v>0</v>
      </c>
      <c r="H315" s="37">
        <v>0</v>
      </c>
      <c r="I315" s="37">
        <v>2.62</v>
      </c>
      <c r="J315" s="37">
        <v>3.21</v>
      </c>
      <c r="K315" s="37">
        <v>2.4300000000000002</v>
      </c>
      <c r="L315" s="37">
        <v>0.19</v>
      </c>
      <c r="M315" s="37">
        <v>7</v>
      </c>
      <c r="N315" s="37">
        <v>7</v>
      </c>
      <c r="O315" s="37">
        <v>0</v>
      </c>
      <c r="P315" s="37">
        <v>3</v>
      </c>
      <c r="Q315" s="37">
        <v>3</v>
      </c>
      <c r="R315" s="37">
        <v>0</v>
      </c>
      <c r="S315" s="37">
        <v>0</v>
      </c>
      <c r="T315" s="37">
        <v>0</v>
      </c>
      <c r="U315" s="37">
        <v>42.86</v>
      </c>
      <c r="V315" s="37">
        <v>0</v>
      </c>
      <c r="W315" s="37">
        <v>57.14</v>
      </c>
      <c r="X315" s="37">
        <v>57.14</v>
      </c>
      <c r="Y315" s="37">
        <v>28.57</v>
      </c>
      <c r="Z315" s="37">
        <v>14.29</v>
      </c>
      <c r="AA315" s="37">
        <v>66.67</v>
      </c>
      <c r="AB315" s="37">
        <v>33.33</v>
      </c>
      <c r="AC315" s="24">
        <f>(+R315*$R$8)+(S315*$S$8)-(T315*$T$8)+(U315*$U$8)+(V315*$V$8)-(W315*$W$8)-(X315*$X$8)-(Y315*$Y$8)+(Z315*$Z$8)</f>
        <v>-14.283000000000001</v>
      </c>
      <c r="AD315" s="25">
        <f>(-R315*$R$8)+(S315*$S$8)+(T315*$T$8)-(U315*$U$8)-(V315*$V$8)+(W315*$W$8)+(X315*$X$8)+(Y315*$Y$8)-(Z315*$Z$8)</f>
        <v>14.283000000000001</v>
      </c>
      <c r="AE315" s="40" t="str">
        <f>IF(G315&gt;H315,"Win","Loss")</f>
        <v>Loss</v>
      </c>
      <c r="AF315" s="40" t="str">
        <f>IF(G315=H315,"Win","Loss")</f>
        <v>Win</v>
      </c>
      <c r="AG315" s="40" t="str">
        <f>IF(G315&lt;H315,"Win","Loss")</f>
        <v>Loss</v>
      </c>
      <c r="AH315" s="40">
        <f>IF(AE315="Win",(I315*$B$2)-$B$2,-$B$2)</f>
        <v>-50</v>
      </c>
      <c r="AI315" s="40">
        <f>IF(AF315="Win",(J315*$B$2)-$B$2,-$B$2)</f>
        <v>110.5</v>
      </c>
      <c r="AJ315" s="40">
        <f>IF(AG315="Win",(K315*$B$2)-$B$2,-$B$2)</f>
        <v>-50</v>
      </c>
    </row>
    <row r="316" spans="1:36" x14ac:dyDescent="0.2">
      <c r="A316" s="36">
        <v>43590</v>
      </c>
      <c r="B316" s="37" t="s">
        <v>1096</v>
      </c>
      <c r="C316" s="37" t="s">
        <v>321</v>
      </c>
      <c r="D316" s="37" t="s">
        <v>1097</v>
      </c>
      <c r="E316" s="37" t="s">
        <v>1098</v>
      </c>
      <c r="F316" s="37" t="s">
        <v>1099</v>
      </c>
      <c r="G316" s="37">
        <v>2</v>
      </c>
      <c r="H316" s="37">
        <v>2</v>
      </c>
      <c r="I316" s="37">
        <v>1.6</v>
      </c>
      <c r="J316" s="37">
        <v>3.52</v>
      </c>
      <c r="K316" s="37">
        <v>5.17</v>
      </c>
      <c r="L316" s="37">
        <v>-3.57</v>
      </c>
      <c r="M316" s="37">
        <v>9</v>
      </c>
      <c r="N316" s="37">
        <v>8</v>
      </c>
      <c r="O316" s="37">
        <v>0</v>
      </c>
      <c r="P316" s="37">
        <v>3</v>
      </c>
      <c r="Q316" s="37">
        <v>3</v>
      </c>
      <c r="R316" s="37">
        <v>0</v>
      </c>
      <c r="S316" s="37">
        <v>0</v>
      </c>
      <c r="T316" s="37">
        <v>0</v>
      </c>
      <c r="U316" s="37">
        <v>33.33</v>
      </c>
      <c r="V316" s="37">
        <v>33.33</v>
      </c>
      <c r="W316" s="37">
        <v>33.33</v>
      </c>
      <c r="X316" s="37">
        <v>37.5</v>
      </c>
      <c r="Y316" s="37">
        <v>25</v>
      </c>
      <c r="Z316" s="37">
        <v>37.5</v>
      </c>
      <c r="AA316" s="37">
        <v>66.67</v>
      </c>
      <c r="AB316" s="37">
        <v>33.33</v>
      </c>
      <c r="AC316" s="24">
        <f>(+R316*$R$8)+(S316*$S$8)-(T316*$T$8)+(U316*$U$8)+(V316*$V$8)-(W316*$W$8)-(X316*$X$8)-(Y316*$Y$8)+(Z316*$Z$8)</f>
        <v>0.83300000000000018</v>
      </c>
      <c r="AD316" s="25">
        <f>(-R316*$R$8)+(S316*$S$8)+(T316*$T$8)-(U316*$U$8)-(V316*$V$8)+(W316*$W$8)+(X316*$X$8)+(Y316*$Y$8)-(Z316*$Z$8)</f>
        <v>-0.83300000000000018</v>
      </c>
      <c r="AE316" s="40" t="str">
        <f>IF(G316&gt;H316,"Win","Loss")</f>
        <v>Loss</v>
      </c>
      <c r="AF316" s="40" t="str">
        <f>IF(G316=H316,"Win","Loss")</f>
        <v>Win</v>
      </c>
      <c r="AG316" s="40" t="str">
        <f>IF(G316&lt;H316,"Win","Loss")</f>
        <v>Loss</v>
      </c>
      <c r="AH316" s="40">
        <f>IF(AE316="Win",(I316*$B$2)-$B$2,-$B$2)</f>
        <v>-50</v>
      </c>
      <c r="AI316" s="40">
        <f>IF(AF316="Win",(J316*$B$2)-$B$2,-$B$2)</f>
        <v>126</v>
      </c>
      <c r="AJ316" s="40">
        <f>IF(AG316="Win",(K316*$B$2)-$B$2,-$B$2)</f>
        <v>-50</v>
      </c>
    </row>
    <row r="317" spans="1:36" x14ac:dyDescent="0.2">
      <c r="A317" s="36">
        <v>43590</v>
      </c>
      <c r="B317" s="37" t="s">
        <v>366</v>
      </c>
      <c r="C317" s="37" t="s">
        <v>1100</v>
      </c>
      <c r="D317" s="37" t="s">
        <v>1101</v>
      </c>
      <c r="E317" s="37" t="s">
        <v>1102</v>
      </c>
      <c r="F317" s="37" t="s">
        <v>1103</v>
      </c>
      <c r="G317" s="37">
        <v>3</v>
      </c>
      <c r="H317" s="37">
        <v>0</v>
      </c>
      <c r="I317" s="37">
        <v>1.63</v>
      </c>
      <c r="J317" s="37">
        <v>3.81</v>
      </c>
      <c r="K317" s="37">
        <v>5.07</v>
      </c>
      <c r="L317" s="37">
        <v>-3.44</v>
      </c>
      <c r="M317" s="37">
        <v>33</v>
      </c>
      <c r="N317" s="37">
        <v>31</v>
      </c>
      <c r="O317" s="37">
        <v>3</v>
      </c>
      <c r="P317" s="37">
        <v>16</v>
      </c>
      <c r="Q317" s="37">
        <v>15</v>
      </c>
      <c r="R317" s="37">
        <v>66.67</v>
      </c>
      <c r="S317" s="37">
        <v>33.33</v>
      </c>
      <c r="T317" s="37">
        <v>0</v>
      </c>
      <c r="U317" s="37">
        <v>57.58</v>
      </c>
      <c r="V317" s="37">
        <v>27.27</v>
      </c>
      <c r="W317" s="37">
        <v>15.15</v>
      </c>
      <c r="X317" s="37">
        <v>38.71</v>
      </c>
      <c r="Y317" s="37">
        <v>32.26</v>
      </c>
      <c r="Z317" s="37">
        <v>29.03</v>
      </c>
      <c r="AA317" s="37">
        <v>43.75</v>
      </c>
      <c r="AB317" s="37">
        <v>40</v>
      </c>
      <c r="AC317" s="24">
        <f>(+R317*$R$8)+(S317*$S$8)-(T317*$T$8)+(U317*$U$8)+(V317*$V$8)-(W317*$W$8)-(X317*$X$8)-(Y317*$Y$8)+(Z317*$Z$8)</f>
        <v>29.384999999999998</v>
      </c>
      <c r="AD317" s="25">
        <f>(-R317*$R$8)+(S317*$S$8)+(T317*$T$8)-(U317*$U$8)-(V317*$V$8)+(W317*$W$8)+(X317*$X$8)+(Y317*$Y$8)-(Z317*$Z$8)</f>
        <v>-22.718999999999998</v>
      </c>
      <c r="AE317" s="40" t="str">
        <f>IF(G317&gt;H317,"Win","Loss")</f>
        <v>Win</v>
      </c>
      <c r="AF317" s="40" t="str">
        <f>IF(G317=H317,"Win","Loss")</f>
        <v>Loss</v>
      </c>
      <c r="AG317" s="40" t="str">
        <f>IF(G317&lt;H317,"Win","Loss")</f>
        <v>Loss</v>
      </c>
      <c r="AH317" s="40">
        <f>IF(AE317="Win",(I317*$B$2)-$B$2,-$B$2)</f>
        <v>31.5</v>
      </c>
      <c r="AI317" s="40">
        <f>IF(AF317="Win",(J317*$B$2)-$B$2,-$B$2)</f>
        <v>-50</v>
      </c>
      <c r="AJ317" s="40">
        <f>IF(AG317="Win",(K317*$B$2)-$B$2,-$B$2)</f>
        <v>-50</v>
      </c>
    </row>
    <row r="318" spans="1:36" x14ac:dyDescent="0.2">
      <c r="A318" s="36">
        <v>43590</v>
      </c>
      <c r="B318" s="37" t="s">
        <v>366</v>
      </c>
      <c r="C318" s="37" t="s">
        <v>1100</v>
      </c>
      <c r="D318" s="37" t="s">
        <v>1104</v>
      </c>
      <c r="E318" s="37" t="s">
        <v>1105</v>
      </c>
      <c r="F318" s="37" t="s">
        <v>1106</v>
      </c>
      <c r="G318" s="37">
        <v>0</v>
      </c>
      <c r="H318" s="37">
        <v>1</v>
      </c>
      <c r="I318" s="37">
        <v>3.41</v>
      </c>
      <c r="J318" s="37">
        <v>3.38</v>
      </c>
      <c r="K318" s="37">
        <v>2.0699999999999998</v>
      </c>
      <c r="L318" s="37">
        <v>1.34</v>
      </c>
      <c r="M318" s="37">
        <v>32</v>
      </c>
      <c r="N318" s="37">
        <v>30</v>
      </c>
      <c r="O318" s="37">
        <v>3</v>
      </c>
      <c r="P318" s="37">
        <v>14</v>
      </c>
      <c r="Q318" s="37">
        <v>16</v>
      </c>
      <c r="R318" s="37">
        <v>66.67</v>
      </c>
      <c r="S318" s="37">
        <v>33.33</v>
      </c>
      <c r="T318" s="37">
        <v>0</v>
      </c>
      <c r="U318" s="37">
        <v>37.5</v>
      </c>
      <c r="V318" s="37">
        <v>28.13</v>
      </c>
      <c r="W318" s="37">
        <v>34.380000000000003</v>
      </c>
      <c r="X318" s="37">
        <v>33.33</v>
      </c>
      <c r="Y318" s="37">
        <v>33.33</v>
      </c>
      <c r="Z318" s="37">
        <v>33.33</v>
      </c>
      <c r="AA318" s="37">
        <v>35.71</v>
      </c>
      <c r="AB318" s="37">
        <v>37.5</v>
      </c>
      <c r="AC318" s="24">
        <f>(+R318*$R$8)+(S318*$S$8)-(T318*$T$8)+(U318*$U$8)+(V318*$V$8)-(W318*$W$8)-(X318*$X$8)-(Y318*$Y$8)+(Z318*$Z$8)</f>
        <v>23.438000000000006</v>
      </c>
      <c r="AD318" s="25">
        <f>(-R318*$R$8)+(S318*$S$8)+(T318*$T$8)-(U318*$U$8)-(V318*$V$8)+(W318*$W$8)+(X318*$X$8)+(Y318*$Y$8)-(Z318*$Z$8)</f>
        <v>-16.771999999999998</v>
      </c>
      <c r="AE318" s="40" t="str">
        <f>IF(G318&gt;H318,"Win","Loss")</f>
        <v>Loss</v>
      </c>
      <c r="AF318" s="40" t="str">
        <f>IF(G318=H318,"Win","Loss")</f>
        <v>Loss</v>
      </c>
      <c r="AG318" s="40" t="str">
        <f>IF(G318&lt;H318,"Win","Loss")</f>
        <v>Win</v>
      </c>
      <c r="AH318" s="40">
        <f>IF(AE318="Win",(I318*$B$2)-$B$2,-$B$2)</f>
        <v>-50</v>
      </c>
      <c r="AI318" s="40">
        <f>IF(AF318="Win",(J318*$B$2)-$B$2,-$B$2)</f>
        <v>-50</v>
      </c>
      <c r="AJ318" s="40">
        <f>IF(AG318="Win",(K318*$B$2)-$B$2,-$B$2)</f>
        <v>53.499999999999986</v>
      </c>
    </row>
    <row r="319" spans="1:36" x14ac:dyDescent="0.2">
      <c r="A319" s="36">
        <v>43590</v>
      </c>
      <c r="B319" s="37" t="s">
        <v>1107</v>
      </c>
      <c r="C319" s="37" t="s">
        <v>1108</v>
      </c>
      <c r="D319" s="37" t="s">
        <v>1109</v>
      </c>
      <c r="E319" s="37" t="s">
        <v>1110</v>
      </c>
      <c r="F319" s="37" t="s">
        <v>1111</v>
      </c>
      <c r="G319" s="37">
        <v>2</v>
      </c>
      <c r="H319" s="37">
        <v>1</v>
      </c>
      <c r="I319" s="37">
        <v>2.02</v>
      </c>
      <c r="J319" s="37">
        <v>3.52</v>
      </c>
      <c r="K319" s="37">
        <v>3.5</v>
      </c>
      <c r="L319" s="37">
        <v>-1.48</v>
      </c>
      <c r="M319" s="37">
        <v>36</v>
      </c>
      <c r="N319" s="37">
        <v>37</v>
      </c>
      <c r="O319" s="37">
        <v>2</v>
      </c>
      <c r="P319" s="37">
        <v>19</v>
      </c>
      <c r="Q319" s="37">
        <v>19</v>
      </c>
      <c r="R319" s="37">
        <v>50</v>
      </c>
      <c r="S319" s="37">
        <v>0</v>
      </c>
      <c r="T319" s="37">
        <v>50</v>
      </c>
      <c r="U319" s="37">
        <v>41.67</v>
      </c>
      <c r="V319" s="37">
        <v>19.440000000000001</v>
      </c>
      <c r="W319" s="37">
        <v>38.89</v>
      </c>
      <c r="X319" s="37">
        <v>45.95</v>
      </c>
      <c r="Y319" s="37">
        <v>21.62</v>
      </c>
      <c r="Z319" s="37">
        <v>32.43</v>
      </c>
      <c r="AA319" s="37">
        <v>42.11</v>
      </c>
      <c r="AB319" s="37">
        <v>31.58</v>
      </c>
      <c r="AC319" s="24">
        <f>(+R319*$R$8)+(S319*$S$8)-(T319*$T$8)+(U319*$U$8)+(V319*$V$8)-(W319*$W$8)-(X319*$X$8)-(Y319*$Y$8)+(Z319*$Z$8)</f>
        <v>-2.3659999999999997</v>
      </c>
      <c r="AD319" s="25">
        <f>(-R319*$R$8)+(S319*$S$8)+(T319*$T$8)-(U319*$U$8)-(V319*$V$8)+(W319*$W$8)+(X319*$X$8)+(Y319*$Y$8)-(Z319*$Z$8)</f>
        <v>2.3659999999999997</v>
      </c>
      <c r="AE319" s="40" t="str">
        <f>IF(G319&gt;H319,"Win","Loss")</f>
        <v>Win</v>
      </c>
      <c r="AF319" s="40" t="str">
        <f>IF(G319=H319,"Win","Loss")</f>
        <v>Loss</v>
      </c>
      <c r="AG319" s="40" t="str">
        <f>IF(G319&lt;H319,"Win","Loss")</f>
        <v>Loss</v>
      </c>
      <c r="AH319" s="40">
        <f>IF(AE319="Win",(I319*$B$2)-$B$2,-$B$2)</f>
        <v>51</v>
      </c>
      <c r="AI319" s="40">
        <f>IF(AF319="Win",(J319*$B$2)-$B$2,-$B$2)</f>
        <v>-50</v>
      </c>
      <c r="AJ319" s="40">
        <f>IF(AG319="Win",(K319*$B$2)-$B$2,-$B$2)</f>
        <v>-50</v>
      </c>
    </row>
    <row r="320" spans="1:36" x14ac:dyDescent="0.2">
      <c r="A320" s="36">
        <v>43590</v>
      </c>
      <c r="B320" s="37" t="s">
        <v>398</v>
      </c>
      <c r="C320" s="37" t="s">
        <v>691</v>
      </c>
      <c r="D320" s="37" t="s">
        <v>701</v>
      </c>
      <c r="E320" s="37" t="s">
        <v>702</v>
      </c>
      <c r="F320" s="37" t="s">
        <v>703</v>
      </c>
      <c r="G320" s="37">
        <v>4</v>
      </c>
      <c r="H320" s="37">
        <v>1</v>
      </c>
      <c r="I320" s="37">
        <v>1.2</v>
      </c>
      <c r="J320" s="37">
        <v>6.05</v>
      </c>
      <c r="K320" s="37">
        <v>9.2899999999999991</v>
      </c>
      <c r="L320" s="37">
        <v>-8.09</v>
      </c>
      <c r="M320" s="37">
        <v>24</v>
      </c>
      <c r="N320" s="37">
        <v>24</v>
      </c>
      <c r="O320" s="37">
        <v>1</v>
      </c>
      <c r="P320" s="37">
        <v>12</v>
      </c>
      <c r="Q320" s="37">
        <v>12</v>
      </c>
      <c r="R320" s="37">
        <v>100</v>
      </c>
      <c r="S320" s="37">
        <v>0</v>
      </c>
      <c r="T320" s="37">
        <v>0</v>
      </c>
      <c r="U320" s="37">
        <v>41.67</v>
      </c>
      <c r="V320" s="37">
        <v>25</v>
      </c>
      <c r="W320" s="37">
        <v>33.33</v>
      </c>
      <c r="X320" s="37">
        <v>12.5</v>
      </c>
      <c r="Y320" s="37">
        <v>8.33</v>
      </c>
      <c r="Z320" s="37">
        <v>79.17</v>
      </c>
      <c r="AA320" s="37">
        <v>41.67</v>
      </c>
      <c r="AB320" s="37">
        <v>8.33</v>
      </c>
      <c r="AC320" s="24">
        <f>(+R320*$R$8)+(S320*$S$8)-(T320*$T$8)+(U320*$U$8)+(V320*$V$8)-(W320*$W$8)-(X320*$X$8)-(Y320*$Y$8)+(Z320*$Z$8)</f>
        <v>46.669000000000011</v>
      </c>
      <c r="AD320" s="25">
        <f>(-R320*$R$8)+(S320*$S$8)+(T320*$T$8)-(U320*$U$8)-(V320*$V$8)+(W320*$W$8)+(X320*$X$8)+(Y320*$Y$8)-(Z320*$Z$8)</f>
        <v>-46.669000000000011</v>
      </c>
      <c r="AE320" s="40" t="str">
        <f>IF(G320&gt;H320,"Win","Loss")</f>
        <v>Win</v>
      </c>
      <c r="AF320" s="40" t="str">
        <f>IF(G320=H320,"Win","Loss")</f>
        <v>Loss</v>
      </c>
      <c r="AG320" s="40" t="str">
        <f>IF(G320&lt;H320,"Win","Loss")</f>
        <v>Loss</v>
      </c>
      <c r="AH320" s="40">
        <f>IF(AE320="Win",(I320*$B$2)-$B$2,-$B$2)</f>
        <v>10</v>
      </c>
      <c r="AI320" s="40">
        <f>IF(AF320="Win",(J320*$B$2)-$B$2,-$B$2)</f>
        <v>-50</v>
      </c>
      <c r="AJ320" s="40">
        <f>IF(AG320="Win",(K320*$B$2)-$B$2,-$B$2)</f>
        <v>-50</v>
      </c>
    </row>
    <row r="321" spans="1:36" x14ac:dyDescent="0.2">
      <c r="A321" s="36">
        <v>43590</v>
      </c>
      <c r="B321" s="40" t="s">
        <v>726</v>
      </c>
      <c r="C321" s="37" t="s">
        <v>738</v>
      </c>
      <c r="D321" s="37" t="s">
        <v>1119</v>
      </c>
      <c r="E321" s="37" t="s">
        <v>1120</v>
      </c>
      <c r="F321" s="37" t="s">
        <v>1121</v>
      </c>
      <c r="G321" s="37">
        <v>0</v>
      </c>
      <c r="H321" s="37">
        <v>2</v>
      </c>
      <c r="I321" s="37">
        <v>6.82</v>
      </c>
      <c r="J321" s="37">
        <v>5.85</v>
      </c>
      <c r="K321" s="37">
        <v>1.27</v>
      </c>
      <c r="L321" s="37">
        <v>5.55</v>
      </c>
      <c r="M321" s="37">
        <v>3</v>
      </c>
      <c r="N321" s="37">
        <v>22</v>
      </c>
      <c r="O321" s="37">
        <v>0</v>
      </c>
      <c r="P321" s="37">
        <v>1</v>
      </c>
      <c r="Q321" s="37">
        <v>11</v>
      </c>
      <c r="R321" s="37">
        <v>0</v>
      </c>
      <c r="S321" s="37">
        <v>0</v>
      </c>
      <c r="T321" s="37">
        <v>0</v>
      </c>
      <c r="U321" s="37">
        <v>0</v>
      </c>
      <c r="V321" s="37">
        <v>33.33</v>
      </c>
      <c r="W321" s="37">
        <v>66.67</v>
      </c>
      <c r="X321" s="37">
        <v>31.82</v>
      </c>
      <c r="Y321" s="37">
        <v>36.36</v>
      </c>
      <c r="Z321" s="37">
        <v>31.82</v>
      </c>
      <c r="AA321" s="37">
        <v>0</v>
      </c>
      <c r="AB321" s="37">
        <v>18.18</v>
      </c>
      <c r="AC321" s="24">
        <f>(+R321*$R$8)+(S321*$S$8)-(T321*$T$8)+(U321*$U$8)+(V321*$V$8)-(W321*$W$8)-(X321*$X$8)-(Y321*$Y$8)+(Z321*$Z$8)</f>
        <v>-13.637</v>
      </c>
      <c r="AD321" s="25">
        <f>(-R321*$R$8)+(S321*$S$8)+(T321*$T$8)-(U321*$U$8)-(V321*$V$8)+(W321*$W$8)+(X321*$X$8)+(Y321*$Y$8)-(Z321*$Z$8)</f>
        <v>13.637</v>
      </c>
      <c r="AE321" s="40" t="str">
        <f>IF(G321&gt;H321,"Win","Loss")</f>
        <v>Loss</v>
      </c>
      <c r="AF321" s="40" t="str">
        <f>IF(G321=H321,"Win","Loss")</f>
        <v>Loss</v>
      </c>
      <c r="AG321" s="40" t="str">
        <f>IF(G321&lt;H321,"Win","Loss")</f>
        <v>Win</v>
      </c>
      <c r="AH321" s="40">
        <f>IF(AE321="Win",(I321*$B$2)-$B$2,-$B$2)</f>
        <v>-50</v>
      </c>
      <c r="AI321" s="40">
        <f>IF(AF321="Win",(J321*$B$2)-$B$2,-$B$2)</f>
        <v>-50</v>
      </c>
      <c r="AJ321" s="40">
        <f>IF(AG321="Win",(K321*$B$2)-$B$2,-$B$2)</f>
        <v>13.5</v>
      </c>
    </row>
    <row r="322" spans="1:36" x14ac:dyDescent="0.2">
      <c r="A322" s="36">
        <v>43590</v>
      </c>
      <c r="B322" s="37" t="s">
        <v>766</v>
      </c>
      <c r="C322" s="37" t="s">
        <v>1122</v>
      </c>
      <c r="D322" s="37" t="s">
        <v>1123</v>
      </c>
      <c r="E322" s="37" t="s">
        <v>1124</v>
      </c>
      <c r="F322" s="37" t="s">
        <v>1125</v>
      </c>
      <c r="G322" s="37">
        <v>3</v>
      </c>
      <c r="H322" s="37">
        <v>3</v>
      </c>
      <c r="I322" s="37">
        <v>1.67</v>
      </c>
      <c r="J322" s="37">
        <v>3.69</v>
      </c>
      <c r="K322" s="37">
        <v>4.49</v>
      </c>
      <c r="L322" s="37">
        <v>-2.82</v>
      </c>
      <c r="M322" s="37">
        <v>36</v>
      </c>
      <c r="N322" s="37">
        <v>31</v>
      </c>
      <c r="O322" s="37">
        <v>4</v>
      </c>
      <c r="P322" s="37">
        <v>18</v>
      </c>
      <c r="Q322" s="37">
        <v>16</v>
      </c>
      <c r="R322" s="37">
        <v>50</v>
      </c>
      <c r="S322" s="37">
        <v>0</v>
      </c>
      <c r="T322" s="37">
        <v>50</v>
      </c>
      <c r="U322" s="37">
        <v>38.89</v>
      </c>
      <c r="V322" s="37">
        <v>33.33</v>
      </c>
      <c r="W322" s="37">
        <v>27.78</v>
      </c>
      <c r="X322" s="37">
        <v>29.03</v>
      </c>
      <c r="Y322" s="37">
        <v>16.13</v>
      </c>
      <c r="Z322" s="37">
        <v>54.84</v>
      </c>
      <c r="AA322" s="37">
        <v>50</v>
      </c>
      <c r="AB322" s="37">
        <v>18.75</v>
      </c>
      <c r="AC322" s="24">
        <f>(+R322*$R$8)+(S322*$S$8)-(T322*$T$8)+(U322*$U$8)+(V322*$V$8)-(W322*$W$8)-(X322*$X$8)-(Y322*$Y$8)+(Z322*$Z$8)</f>
        <v>9.104000000000001</v>
      </c>
      <c r="AD322" s="25">
        <f>(-R322*$R$8)+(S322*$S$8)+(T322*$T$8)-(U322*$U$8)-(V322*$V$8)+(W322*$W$8)+(X322*$X$8)+(Y322*$Y$8)-(Z322*$Z$8)</f>
        <v>-9.104000000000001</v>
      </c>
      <c r="AE322" s="40" t="str">
        <f>IF(G322&gt;H322,"Win","Loss")</f>
        <v>Loss</v>
      </c>
      <c r="AF322" s="40" t="str">
        <f>IF(G322=H322,"Win","Loss")</f>
        <v>Win</v>
      </c>
      <c r="AG322" s="40" t="str">
        <f>IF(G322&lt;H322,"Win","Loss")</f>
        <v>Loss</v>
      </c>
      <c r="AH322" s="40">
        <f>IF(AE322="Win",(I322*$B$2)-$B$2,-$B$2)</f>
        <v>-50</v>
      </c>
      <c r="AI322" s="40">
        <f>IF(AF322="Win",(J322*$B$2)-$B$2,-$B$2)</f>
        <v>134.5</v>
      </c>
      <c r="AJ322" s="40">
        <f>IF(AG322="Win",(K322*$B$2)-$B$2,-$B$2)</f>
        <v>-50</v>
      </c>
    </row>
    <row r="323" spans="1:36" x14ac:dyDescent="0.2">
      <c r="A323" s="36">
        <v>43590</v>
      </c>
      <c r="B323" s="37" t="s">
        <v>1096</v>
      </c>
      <c r="C323" s="37" t="s">
        <v>321</v>
      </c>
      <c r="D323" s="37" t="s">
        <v>1126</v>
      </c>
      <c r="E323" s="37" t="s">
        <v>1127</v>
      </c>
      <c r="F323" s="37" t="s">
        <v>1128</v>
      </c>
      <c r="G323" s="37">
        <v>2</v>
      </c>
      <c r="H323" s="37">
        <v>0</v>
      </c>
      <c r="I323" s="37">
        <v>2.04</v>
      </c>
      <c r="J323" s="37">
        <v>3.12</v>
      </c>
      <c r="K323" s="37">
        <v>3.48</v>
      </c>
      <c r="L323" s="37">
        <v>-1.44</v>
      </c>
      <c r="M323" s="37">
        <v>11</v>
      </c>
      <c r="N323" s="37">
        <v>7</v>
      </c>
      <c r="O323" s="37">
        <v>0</v>
      </c>
      <c r="P323" s="37">
        <v>5</v>
      </c>
      <c r="Q323" s="37">
        <v>3</v>
      </c>
      <c r="R323" s="37">
        <v>0</v>
      </c>
      <c r="S323" s="37">
        <v>0</v>
      </c>
      <c r="T323" s="37">
        <v>0</v>
      </c>
      <c r="U323" s="37">
        <v>45.45</v>
      </c>
      <c r="V323" s="37">
        <v>9.09</v>
      </c>
      <c r="W323" s="37">
        <v>45.45</v>
      </c>
      <c r="X323" s="37">
        <v>28.57</v>
      </c>
      <c r="Y323" s="37">
        <v>42.86</v>
      </c>
      <c r="Z323" s="37">
        <v>28.57</v>
      </c>
      <c r="AA323" s="37">
        <v>60</v>
      </c>
      <c r="AB323" s="37">
        <v>33.33</v>
      </c>
      <c r="AC323" s="24">
        <f>(+R323*$R$8)+(S323*$S$8)-(T323*$T$8)+(U323*$U$8)+(V323*$V$8)-(W323*$W$8)-(X323*$X$8)-(Y323*$Y$8)+(Z323*$Z$8)</f>
        <v>-3.3770000000000007</v>
      </c>
      <c r="AD323" s="25">
        <f>(-R323*$R$8)+(S323*$S$8)+(T323*$T$8)-(U323*$U$8)-(V323*$V$8)+(W323*$W$8)+(X323*$X$8)+(Y323*$Y$8)-(Z323*$Z$8)</f>
        <v>3.3770000000000007</v>
      </c>
      <c r="AE323" s="40" t="str">
        <f>IF(G323&gt;H323,"Win","Loss")</f>
        <v>Win</v>
      </c>
      <c r="AF323" s="40" t="str">
        <f>IF(G323=H323,"Win","Loss")</f>
        <v>Loss</v>
      </c>
      <c r="AG323" s="40" t="str">
        <f>IF(G323&lt;H323,"Win","Loss")</f>
        <v>Loss</v>
      </c>
      <c r="AH323" s="40">
        <f>IF(AE323="Win",(I323*$B$2)-$B$2,-$B$2)</f>
        <v>52</v>
      </c>
      <c r="AI323" s="40">
        <f>IF(AF323="Win",(J323*$B$2)-$B$2,-$B$2)</f>
        <v>-50</v>
      </c>
      <c r="AJ323" s="40">
        <f>IF(AG323="Win",(K323*$B$2)-$B$2,-$B$2)</f>
        <v>-50</v>
      </c>
    </row>
    <row r="324" spans="1:36" x14ac:dyDescent="0.2">
      <c r="A324" s="36">
        <v>43590</v>
      </c>
      <c r="B324" s="37" t="s">
        <v>1129</v>
      </c>
      <c r="C324" s="37" t="s">
        <v>291</v>
      </c>
      <c r="D324" s="37" t="s">
        <v>1130</v>
      </c>
      <c r="E324" s="37" t="s">
        <v>1131</v>
      </c>
      <c r="F324" s="37" t="s">
        <v>1132</v>
      </c>
      <c r="G324" s="37">
        <v>1</v>
      </c>
      <c r="H324" s="37">
        <v>3</v>
      </c>
      <c r="I324" s="37">
        <v>2.38</v>
      </c>
      <c r="J324" s="37">
        <v>3.22</v>
      </c>
      <c r="K324" s="37">
        <v>2.74</v>
      </c>
      <c r="L324" s="37">
        <v>-0.36</v>
      </c>
      <c r="M324" s="37">
        <v>29</v>
      </c>
      <c r="N324" s="37">
        <v>28</v>
      </c>
      <c r="O324" s="37">
        <v>3</v>
      </c>
      <c r="P324" s="37">
        <v>14</v>
      </c>
      <c r="Q324" s="37">
        <v>12</v>
      </c>
      <c r="R324" s="37">
        <v>33.33</v>
      </c>
      <c r="S324" s="37">
        <v>33.33</v>
      </c>
      <c r="T324" s="37">
        <v>33.33</v>
      </c>
      <c r="U324" s="37">
        <v>20.69</v>
      </c>
      <c r="V324" s="37">
        <v>20.69</v>
      </c>
      <c r="W324" s="37">
        <v>58.62</v>
      </c>
      <c r="X324" s="37">
        <v>28.57</v>
      </c>
      <c r="Y324" s="37">
        <v>28.57</v>
      </c>
      <c r="Z324" s="37">
        <v>42.86</v>
      </c>
      <c r="AA324" s="37">
        <v>21.43</v>
      </c>
      <c r="AB324" s="37">
        <v>25</v>
      </c>
      <c r="AC324" s="24">
        <f>(+R324*$R$8)+(S324*$S$8)-(T324*$T$8)+(U324*$U$8)+(V324*$V$8)-(W324*$W$8)-(X324*$X$8)-(Y324*$Y$8)+(Z324*$Z$8)</f>
        <v>-2.1829999999999981</v>
      </c>
      <c r="AD324" s="25">
        <f>(-R324*$R$8)+(S324*$S$8)+(T324*$T$8)-(U324*$U$8)-(V324*$V$8)+(W324*$W$8)+(X324*$X$8)+(Y324*$Y$8)-(Z324*$Z$8)</f>
        <v>8.8489999999999984</v>
      </c>
      <c r="AE324" s="40" t="str">
        <f>IF(G324&gt;H324,"Win","Loss")</f>
        <v>Loss</v>
      </c>
      <c r="AF324" s="40" t="str">
        <f>IF(G324=H324,"Win","Loss")</f>
        <v>Loss</v>
      </c>
      <c r="AG324" s="40" t="str">
        <f>IF(G324&lt;H324,"Win","Loss")</f>
        <v>Win</v>
      </c>
      <c r="AH324" s="40">
        <f>IF(AE324="Win",(I324*$B$2)-$B$2,-$B$2)</f>
        <v>-50</v>
      </c>
      <c r="AI324" s="40">
        <f>IF(AF324="Win",(J324*$B$2)-$B$2,-$B$2)</f>
        <v>-50</v>
      </c>
      <c r="AJ324" s="40">
        <f>IF(AG324="Win",(K324*$B$2)-$B$2,-$B$2)</f>
        <v>87</v>
      </c>
    </row>
    <row r="325" spans="1:36" x14ac:dyDescent="0.2">
      <c r="A325" s="36">
        <v>43590</v>
      </c>
      <c r="B325" s="37" t="s">
        <v>617</v>
      </c>
      <c r="C325" s="37" t="s">
        <v>618</v>
      </c>
      <c r="D325" s="37" t="s">
        <v>1133</v>
      </c>
      <c r="E325" s="37" t="s">
        <v>1134</v>
      </c>
      <c r="F325" s="37" t="s">
        <v>1135</v>
      </c>
      <c r="G325" s="37">
        <v>2</v>
      </c>
      <c r="H325" s="37">
        <v>1</v>
      </c>
      <c r="I325" s="37">
        <v>4.5</v>
      </c>
      <c r="J325" s="37">
        <v>3.22</v>
      </c>
      <c r="K325" s="37">
        <v>1.77</v>
      </c>
      <c r="L325" s="37">
        <v>2.73</v>
      </c>
      <c r="M325" s="37">
        <v>39</v>
      </c>
      <c r="N325" s="37">
        <v>41</v>
      </c>
      <c r="O325" s="37">
        <v>4</v>
      </c>
      <c r="P325" s="37">
        <v>19</v>
      </c>
      <c r="Q325" s="37">
        <v>20</v>
      </c>
      <c r="R325" s="37">
        <v>25</v>
      </c>
      <c r="S325" s="37">
        <v>0</v>
      </c>
      <c r="T325" s="37">
        <v>75</v>
      </c>
      <c r="U325" s="37">
        <v>35.9</v>
      </c>
      <c r="V325" s="37">
        <v>12.82</v>
      </c>
      <c r="W325" s="37">
        <v>51.28</v>
      </c>
      <c r="X325" s="37">
        <v>58.54</v>
      </c>
      <c r="Y325" s="37">
        <v>26.83</v>
      </c>
      <c r="Z325" s="37">
        <v>14.63</v>
      </c>
      <c r="AA325" s="37">
        <v>26.32</v>
      </c>
      <c r="AB325" s="37">
        <v>55</v>
      </c>
      <c r="AC325" s="24">
        <f>(+R325*$R$8)+(S325*$S$8)-(T325*$T$8)+(U325*$U$8)+(V325*$V$8)-(W325*$W$8)-(X325*$X$8)-(Y325*$Y$8)+(Z325*$Z$8)</f>
        <v>-28.259</v>
      </c>
      <c r="AD325" s="25">
        <f>(-R325*$R$8)+(S325*$S$8)+(T325*$T$8)-(U325*$U$8)-(V325*$V$8)+(W325*$W$8)+(X325*$X$8)+(Y325*$Y$8)-(Z325*$Z$8)</f>
        <v>28.259</v>
      </c>
      <c r="AE325" s="40" t="str">
        <f>IF(G325&gt;H325,"Win","Loss")</f>
        <v>Win</v>
      </c>
      <c r="AF325" s="40" t="str">
        <f>IF(G325=H325,"Win","Loss")</f>
        <v>Loss</v>
      </c>
      <c r="AG325" s="40" t="str">
        <f>IF(G325&lt;H325,"Win","Loss")</f>
        <v>Loss</v>
      </c>
      <c r="AH325" s="40">
        <f>IF(AE325="Win",(I325*$B$2)-$B$2,-$B$2)</f>
        <v>175</v>
      </c>
      <c r="AI325" s="40">
        <f>IF(AF325="Win",(J325*$B$2)-$B$2,-$B$2)</f>
        <v>-50</v>
      </c>
      <c r="AJ325" s="40">
        <f>IF(AG325="Win",(K325*$B$2)-$B$2,-$B$2)</f>
        <v>-50</v>
      </c>
    </row>
    <row r="326" spans="1:36" x14ac:dyDescent="0.2">
      <c r="A326" s="36">
        <v>43590</v>
      </c>
      <c r="B326" s="37" t="s">
        <v>1107</v>
      </c>
      <c r="C326" s="37" t="s">
        <v>1136</v>
      </c>
      <c r="D326" s="37" t="s">
        <v>1137</v>
      </c>
      <c r="E326" s="37" t="s">
        <v>1138</v>
      </c>
      <c r="F326" s="37" t="s">
        <v>1139</v>
      </c>
      <c r="G326" s="37">
        <v>1</v>
      </c>
      <c r="H326" s="37">
        <v>0</v>
      </c>
      <c r="I326" s="37">
        <v>1.4</v>
      </c>
      <c r="J326" s="37">
        <v>3.98</v>
      </c>
      <c r="K326" s="37">
        <v>5.8</v>
      </c>
      <c r="L326" s="37">
        <v>-4.4000000000000004</v>
      </c>
      <c r="M326" s="37">
        <v>28</v>
      </c>
      <c r="N326" s="37">
        <v>27</v>
      </c>
      <c r="O326" s="37">
        <v>1</v>
      </c>
      <c r="P326" s="37">
        <v>14</v>
      </c>
      <c r="Q326" s="37">
        <v>13</v>
      </c>
      <c r="R326" s="37">
        <v>100</v>
      </c>
      <c r="S326" s="37">
        <v>0</v>
      </c>
      <c r="T326" s="37">
        <v>0</v>
      </c>
      <c r="U326" s="37">
        <v>71.430000000000007</v>
      </c>
      <c r="V326" s="37">
        <v>10.71</v>
      </c>
      <c r="W326" s="37">
        <v>17.86</v>
      </c>
      <c r="X326" s="37">
        <v>33.33</v>
      </c>
      <c r="Y326" s="37">
        <v>25.93</v>
      </c>
      <c r="Z326" s="37">
        <v>40.74</v>
      </c>
      <c r="AA326" s="37">
        <v>71.430000000000007</v>
      </c>
      <c r="AB326" s="37">
        <v>38.46</v>
      </c>
      <c r="AC326" s="24">
        <f>(+R326*$R$8)+(S326*$S$8)-(T326*$T$8)+(U326*$U$8)+(V326*$V$8)-(W326*$W$8)-(X326*$X$8)-(Y326*$Y$8)+(Z326*$Z$8)</f>
        <v>40.673999999999999</v>
      </c>
      <c r="AD326" s="25">
        <f>(-R326*$R$8)+(S326*$S$8)+(T326*$T$8)-(U326*$U$8)-(V326*$V$8)+(W326*$W$8)+(X326*$X$8)+(Y326*$Y$8)-(Z326*$Z$8)</f>
        <v>-40.673999999999999</v>
      </c>
      <c r="AE326" s="40" t="str">
        <f>IF(G326&gt;H326,"Win","Loss")</f>
        <v>Win</v>
      </c>
      <c r="AF326" s="40" t="str">
        <f>IF(G326=H326,"Win","Loss")</f>
        <v>Loss</v>
      </c>
      <c r="AG326" s="40" t="str">
        <f>IF(G326&lt;H326,"Win","Loss")</f>
        <v>Loss</v>
      </c>
      <c r="AH326" s="40">
        <f>IF(AE326="Win",(I326*$B$2)-$B$2,-$B$2)</f>
        <v>20</v>
      </c>
      <c r="AI326" s="40">
        <f>IF(AF326="Win",(J326*$B$2)-$B$2,-$B$2)</f>
        <v>-50</v>
      </c>
      <c r="AJ326" s="40">
        <f>IF(AG326="Win",(K326*$B$2)-$B$2,-$B$2)</f>
        <v>-50</v>
      </c>
    </row>
    <row r="327" spans="1:36" x14ac:dyDescent="0.2">
      <c r="A327" s="36">
        <v>43590</v>
      </c>
      <c r="B327" s="40" t="s">
        <v>1107</v>
      </c>
      <c r="C327" s="37" t="s">
        <v>1136</v>
      </c>
      <c r="D327" s="37" t="s">
        <v>1140</v>
      </c>
      <c r="E327" s="37" t="s">
        <v>1141</v>
      </c>
      <c r="F327" s="37" t="s">
        <v>1142</v>
      </c>
      <c r="G327" s="37">
        <v>2</v>
      </c>
      <c r="H327" s="37">
        <v>0</v>
      </c>
      <c r="I327" s="37">
        <v>2.44</v>
      </c>
      <c r="J327" s="37">
        <v>3.58</v>
      </c>
      <c r="K327" s="37">
        <v>2.2599999999999998</v>
      </c>
      <c r="L327" s="37">
        <v>0.18</v>
      </c>
      <c r="M327" s="37">
        <v>27</v>
      </c>
      <c r="N327" s="37">
        <v>29</v>
      </c>
      <c r="O327" s="37">
        <v>1</v>
      </c>
      <c r="P327" s="37">
        <v>12</v>
      </c>
      <c r="Q327" s="37">
        <v>14</v>
      </c>
      <c r="R327" s="37">
        <v>0</v>
      </c>
      <c r="S327" s="37">
        <v>0</v>
      </c>
      <c r="T327" s="37">
        <v>100</v>
      </c>
      <c r="U327" s="37">
        <v>37.04</v>
      </c>
      <c r="V327" s="37">
        <v>25.93</v>
      </c>
      <c r="W327" s="37">
        <v>37.04</v>
      </c>
      <c r="X327" s="37">
        <v>51.72</v>
      </c>
      <c r="Y327" s="37">
        <v>17.239999999999998</v>
      </c>
      <c r="Z327" s="37">
        <v>31.03</v>
      </c>
      <c r="AA327" s="37">
        <v>33.33</v>
      </c>
      <c r="AB327" s="37">
        <v>42.86</v>
      </c>
      <c r="AC327" s="24">
        <f>(+R327*$R$8)+(S327*$S$8)-(T327*$T$8)+(U327*$U$8)+(V327*$V$8)-(W327*$W$8)-(X327*$X$8)-(Y327*$Y$8)+(Z327*$Z$8)</f>
        <v>-33.268999999999998</v>
      </c>
      <c r="AD327" s="25">
        <f>(-R327*$R$8)+(S327*$S$8)+(T327*$T$8)-(U327*$U$8)-(V327*$V$8)+(W327*$W$8)+(X327*$X$8)+(Y327*$Y$8)-(Z327*$Z$8)</f>
        <v>33.268999999999998</v>
      </c>
      <c r="AE327" s="40" t="str">
        <f>IF(G327&gt;H327,"Win","Loss")</f>
        <v>Win</v>
      </c>
      <c r="AF327" s="40" t="str">
        <f>IF(G327=H327,"Win","Loss")</f>
        <v>Loss</v>
      </c>
      <c r="AG327" s="40" t="str">
        <f>IF(G327&lt;H327,"Win","Loss")</f>
        <v>Loss</v>
      </c>
      <c r="AH327" s="40">
        <f>IF(AE327="Win",(I327*$B$2)-$B$2,-$B$2)</f>
        <v>72</v>
      </c>
      <c r="AI327" s="40">
        <f>IF(AF327="Win",(J327*$B$2)-$B$2,-$B$2)</f>
        <v>-50</v>
      </c>
      <c r="AJ327" s="40">
        <f>IF(AG327="Win",(K327*$B$2)-$B$2,-$B$2)</f>
        <v>-50</v>
      </c>
    </row>
    <row r="328" spans="1:36" x14ac:dyDescent="0.2">
      <c r="A328" s="36">
        <v>43590</v>
      </c>
      <c r="B328" s="37" t="s">
        <v>1107</v>
      </c>
      <c r="C328" s="37" t="s">
        <v>1136</v>
      </c>
      <c r="D328" s="37" t="s">
        <v>1143</v>
      </c>
      <c r="E328" s="37" t="s">
        <v>1144</v>
      </c>
      <c r="F328" s="37" t="s">
        <v>1145</v>
      </c>
      <c r="G328" s="37">
        <v>2</v>
      </c>
      <c r="H328" s="37">
        <v>2</v>
      </c>
      <c r="I328" s="37">
        <v>1.2</v>
      </c>
      <c r="J328" s="37">
        <v>5.67</v>
      </c>
      <c r="K328" s="37">
        <v>7</v>
      </c>
      <c r="L328" s="37">
        <v>-5.8</v>
      </c>
      <c r="M328" s="37">
        <v>30</v>
      </c>
      <c r="N328" s="37">
        <v>29</v>
      </c>
      <c r="O328" s="37">
        <v>1</v>
      </c>
      <c r="P328" s="37">
        <v>14</v>
      </c>
      <c r="Q328" s="37">
        <v>13</v>
      </c>
      <c r="R328" s="37">
        <v>100</v>
      </c>
      <c r="S328" s="37">
        <v>0</v>
      </c>
      <c r="T328" s="37">
        <v>0</v>
      </c>
      <c r="U328" s="37">
        <v>63.33</v>
      </c>
      <c r="V328" s="37">
        <v>6.67</v>
      </c>
      <c r="W328" s="37">
        <v>30</v>
      </c>
      <c r="X328" s="37">
        <v>20.69</v>
      </c>
      <c r="Y328" s="37">
        <v>27.59</v>
      </c>
      <c r="Z328" s="37">
        <v>51.72</v>
      </c>
      <c r="AA328" s="37">
        <v>85.71</v>
      </c>
      <c r="AB328" s="37">
        <v>23.08</v>
      </c>
      <c r="AC328" s="24">
        <f>(+R328*$R$8)+(S328*$S$8)-(T328*$T$8)+(U328*$U$8)+(V328*$V$8)-(W328*$W$8)-(X328*$X$8)-(Y328*$Y$8)+(Z328*$Z$8)</f>
        <v>40.78</v>
      </c>
      <c r="AD328" s="25">
        <f>(-R328*$R$8)+(S328*$S$8)+(T328*$T$8)-(U328*$U$8)-(V328*$V$8)+(W328*$W$8)+(X328*$X$8)+(Y328*$Y$8)-(Z328*$Z$8)</f>
        <v>-40.78</v>
      </c>
      <c r="AE328" s="40" t="str">
        <f>IF(G328&gt;H328,"Win","Loss")</f>
        <v>Loss</v>
      </c>
      <c r="AF328" s="40" t="str">
        <f>IF(G328=H328,"Win","Loss")</f>
        <v>Win</v>
      </c>
      <c r="AG328" s="40" t="str">
        <f>IF(G328&lt;H328,"Win","Loss")</f>
        <v>Loss</v>
      </c>
      <c r="AH328" s="40">
        <f>IF(AE328="Win",(I328*$B$2)-$B$2,-$B$2)</f>
        <v>-50</v>
      </c>
      <c r="AI328" s="40">
        <f>IF(AF328="Win",(J328*$B$2)-$B$2,-$B$2)</f>
        <v>233.5</v>
      </c>
      <c r="AJ328" s="40">
        <f>IF(AG328="Win",(K328*$B$2)-$B$2,-$B$2)</f>
        <v>-50</v>
      </c>
    </row>
    <row r="329" spans="1:36" x14ac:dyDescent="0.2">
      <c r="A329" s="36">
        <v>43590</v>
      </c>
      <c r="B329" s="37" t="s">
        <v>1107</v>
      </c>
      <c r="C329" s="37" t="s">
        <v>1136</v>
      </c>
      <c r="D329" s="37" t="s">
        <v>1146</v>
      </c>
      <c r="E329" s="37" t="s">
        <v>1147</v>
      </c>
      <c r="F329" s="37" t="s">
        <v>1148</v>
      </c>
      <c r="G329" s="37">
        <v>1</v>
      </c>
      <c r="H329" s="37">
        <v>1</v>
      </c>
      <c r="I329" s="37">
        <v>1.7</v>
      </c>
      <c r="J329" s="37">
        <v>3.58</v>
      </c>
      <c r="K329" s="37">
        <v>3.77</v>
      </c>
      <c r="L329" s="37">
        <v>-2.0699999999999998</v>
      </c>
      <c r="M329" s="37">
        <v>28</v>
      </c>
      <c r="N329" s="37">
        <v>28</v>
      </c>
      <c r="O329" s="37">
        <v>1</v>
      </c>
      <c r="P329" s="37">
        <v>14</v>
      </c>
      <c r="Q329" s="37">
        <v>15</v>
      </c>
      <c r="R329" s="37">
        <v>0</v>
      </c>
      <c r="S329" s="37">
        <v>100</v>
      </c>
      <c r="T329" s="37">
        <v>0</v>
      </c>
      <c r="U329" s="37">
        <v>46.43</v>
      </c>
      <c r="V329" s="37">
        <v>25</v>
      </c>
      <c r="W329" s="37">
        <v>28.57</v>
      </c>
      <c r="X329" s="37">
        <v>35.71</v>
      </c>
      <c r="Y329" s="37">
        <v>17.86</v>
      </c>
      <c r="Z329" s="37">
        <v>46.43</v>
      </c>
      <c r="AA329" s="37">
        <v>78.569999999999993</v>
      </c>
      <c r="AB329" s="37">
        <v>20</v>
      </c>
      <c r="AC329" s="24">
        <f>(+R329*$R$8)+(S329*$S$8)-(T329*$T$8)+(U329*$U$8)+(V329*$V$8)-(W329*$W$8)-(X329*$X$8)-(Y329*$Y$8)+(Z329*$Z$8)</f>
        <v>16.430000000000003</v>
      </c>
      <c r="AD329" s="25">
        <f>(-R329*$R$8)+(S329*$S$8)+(T329*$T$8)-(U329*$U$8)-(V329*$V$8)+(W329*$W$8)+(X329*$X$8)+(Y329*$Y$8)-(Z329*$Z$8)</f>
        <v>3.5700000000000003</v>
      </c>
      <c r="AE329" s="40" t="str">
        <f>IF(G329&gt;H329,"Win","Loss")</f>
        <v>Loss</v>
      </c>
      <c r="AF329" s="40" t="str">
        <f>IF(G329=H329,"Win","Loss")</f>
        <v>Win</v>
      </c>
      <c r="AG329" s="40" t="str">
        <f>IF(G329&lt;H329,"Win","Loss")</f>
        <v>Loss</v>
      </c>
      <c r="AH329" s="40">
        <f>IF(AE329="Win",(I329*$B$2)-$B$2,-$B$2)</f>
        <v>-50</v>
      </c>
      <c r="AI329" s="40">
        <f>IF(AF329="Win",(J329*$B$2)-$B$2,-$B$2)</f>
        <v>129</v>
      </c>
      <c r="AJ329" s="40">
        <f>IF(AG329="Win",(K329*$B$2)-$B$2,-$B$2)</f>
        <v>-50</v>
      </c>
    </row>
    <row r="330" spans="1:36" x14ac:dyDescent="0.2">
      <c r="A330" s="36">
        <v>43590</v>
      </c>
      <c r="B330" s="37" t="s">
        <v>1107</v>
      </c>
      <c r="C330" s="37" t="s">
        <v>1136</v>
      </c>
      <c r="D330" s="37" t="s">
        <v>1149</v>
      </c>
      <c r="E330" s="37" t="s">
        <v>1150</v>
      </c>
      <c r="F330" s="37" t="s">
        <v>1151</v>
      </c>
      <c r="G330" s="37">
        <v>2</v>
      </c>
      <c r="H330" s="37">
        <v>0</v>
      </c>
      <c r="I330" s="37">
        <v>2.0699999999999998</v>
      </c>
      <c r="J330" s="37">
        <v>3.58</v>
      </c>
      <c r="K330" s="37">
        <v>2.73</v>
      </c>
      <c r="L330" s="37">
        <v>-0.66</v>
      </c>
      <c r="M330" s="37">
        <v>27</v>
      </c>
      <c r="N330" s="37">
        <v>28</v>
      </c>
      <c r="O330" s="37">
        <v>1</v>
      </c>
      <c r="P330" s="37">
        <v>13</v>
      </c>
      <c r="Q330" s="37">
        <v>12</v>
      </c>
      <c r="R330" s="37">
        <v>0</v>
      </c>
      <c r="S330" s="37">
        <v>0</v>
      </c>
      <c r="T330" s="37">
        <v>100</v>
      </c>
      <c r="U330" s="37">
        <v>33.33</v>
      </c>
      <c r="V330" s="37">
        <v>14.81</v>
      </c>
      <c r="W330" s="37">
        <v>51.85</v>
      </c>
      <c r="X330" s="37">
        <v>32.14</v>
      </c>
      <c r="Y330" s="37">
        <v>28.57</v>
      </c>
      <c r="Z330" s="37">
        <v>39.29</v>
      </c>
      <c r="AA330" s="37">
        <v>46.15</v>
      </c>
      <c r="AB330" s="37">
        <v>16.670000000000002</v>
      </c>
      <c r="AC330" s="24">
        <f>(+R330*$R$8)+(S330*$S$8)-(T330*$T$8)+(U330*$U$8)+(V330*$V$8)-(W330*$W$8)-(X330*$X$8)-(Y330*$Y$8)+(Z330*$Z$8)</f>
        <v>-33.649999999999991</v>
      </c>
      <c r="AD330" s="25">
        <f>(-R330*$R$8)+(S330*$S$8)+(T330*$T$8)-(U330*$U$8)-(V330*$V$8)+(W330*$W$8)+(X330*$X$8)+(Y330*$Y$8)-(Z330*$Z$8)</f>
        <v>33.649999999999991</v>
      </c>
      <c r="AE330" s="40" t="str">
        <f>IF(G330&gt;H330,"Win","Loss")</f>
        <v>Win</v>
      </c>
      <c r="AF330" s="40" t="str">
        <f>IF(G330=H330,"Win","Loss")</f>
        <v>Loss</v>
      </c>
      <c r="AG330" s="40" t="str">
        <f>IF(G330&lt;H330,"Win","Loss")</f>
        <v>Loss</v>
      </c>
      <c r="AH330" s="40">
        <f>IF(AE330="Win",(I330*$B$2)-$B$2,-$B$2)</f>
        <v>53.499999999999986</v>
      </c>
      <c r="AI330" s="40">
        <f>IF(AF330="Win",(J330*$B$2)-$B$2,-$B$2)</f>
        <v>-50</v>
      </c>
      <c r="AJ330" s="40">
        <f>IF(AG330="Win",(K330*$B$2)-$B$2,-$B$2)</f>
        <v>-50</v>
      </c>
    </row>
    <row r="331" spans="1:36" x14ac:dyDescent="0.2">
      <c r="A331" s="36">
        <v>43590</v>
      </c>
      <c r="B331" s="37" t="s">
        <v>1107</v>
      </c>
      <c r="C331" s="37" t="s">
        <v>1136</v>
      </c>
      <c r="D331" s="37" t="s">
        <v>1152</v>
      </c>
      <c r="E331" s="37" t="s">
        <v>1153</v>
      </c>
      <c r="F331" s="37" t="s">
        <v>1154</v>
      </c>
      <c r="G331" s="37">
        <v>1</v>
      </c>
      <c r="H331" s="37">
        <v>2</v>
      </c>
      <c r="I331" s="37">
        <v>2</v>
      </c>
      <c r="J331" s="37">
        <v>4.05</v>
      </c>
      <c r="K331" s="37">
        <v>2.58</v>
      </c>
      <c r="L331" s="37">
        <v>-0.57999999999999996</v>
      </c>
      <c r="M331" s="37">
        <v>27</v>
      </c>
      <c r="N331" s="37">
        <v>27</v>
      </c>
      <c r="O331" s="37">
        <v>1</v>
      </c>
      <c r="P331" s="37">
        <v>13</v>
      </c>
      <c r="Q331" s="37">
        <v>12</v>
      </c>
      <c r="R331" s="37">
        <v>100</v>
      </c>
      <c r="S331" s="37">
        <v>0</v>
      </c>
      <c r="T331" s="37">
        <v>0</v>
      </c>
      <c r="U331" s="37">
        <v>29.63</v>
      </c>
      <c r="V331" s="37">
        <v>18.52</v>
      </c>
      <c r="W331" s="37">
        <v>51.85</v>
      </c>
      <c r="X331" s="37">
        <v>29.63</v>
      </c>
      <c r="Y331" s="37">
        <v>22.22</v>
      </c>
      <c r="Z331" s="37">
        <v>48.15</v>
      </c>
      <c r="AA331" s="37">
        <v>30.77</v>
      </c>
      <c r="AB331" s="37">
        <v>41.67</v>
      </c>
      <c r="AC331" s="24">
        <f>(+R331*$R$8)+(S331*$S$8)-(T331*$T$8)+(U331*$U$8)+(V331*$V$8)-(W331*$W$8)-(X331*$X$8)-(Y331*$Y$8)+(Z331*$Z$8)</f>
        <v>28.89</v>
      </c>
      <c r="AD331" s="25">
        <f>(-R331*$R$8)+(S331*$S$8)+(T331*$T$8)-(U331*$U$8)-(V331*$V$8)+(W331*$W$8)+(X331*$X$8)+(Y331*$Y$8)-(Z331*$Z$8)</f>
        <v>-28.89</v>
      </c>
      <c r="AE331" s="40" t="str">
        <f>IF(G331&gt;H331,"Win","Loss")</f>
        <v>Loss</v>
      </c>
      <c r="AF331" s="40" t="str">
        <f>IF(G331=H331,"Win","Loss")</f>
        <v>Loss</v>
      </c>
      <c r="AG331" s="40" t="str">
        <f>IF(G331&lt;H331,"Win","Loss")</f>
        <v>Win</v>
      </c>
      <c r="AH331" s="40">
        <f>IF(AE331="Win",(I331*$B$2)-$B$2,-$B$2)</f>
        <v>-50</v>
      </c>
      <c r="AI331" s="40">
        <f>IF(AF331="Win",(J331*$B$2)-$B$2,-$B$2)</f>
        <v>-50</v>
      </c>
      <c r="AJ331" s="40">
        <f>IF(AG331="Win",(K331*$B$2)-$B$2,-$B$2)</f>
        <v>79</v>
      </c>
    </row>
    <row r="332" spans="1:36" x14ac:dyDescent="0.2">
      <c r="A332" s="36">
        <v>43590</v>
      </c>
      <c r="B332" s="37" t="s">
        <v>1107</v>
      </c>
      <c r="C332" s="37" t="s">
        <v>1136</v>
      </c>
      <c r="D332" s="37" t="s">
        <v>1155</v>
      </c>
      <c r="E332" s="37" t="s">
        <v>1156</v>
      </c>
      <c r="F332" s="37" t="s">
        <v>1157</v>
      </c>
      <c r="G332" s="37">
        <v>4</v>
      </c>
      <c r="H332" s="37">
        <v>0</v>
      </c>
      <c r="I332" s="37">
        <v>1.5</v>
      </c>
      <c r="J332" s="37">
        <v>3.67</v>
      </c>
      <c r="K332" s="37">
        <v>4.8499999999999996</v>
      </c>
      <c r="L332" s="37">
        <v>-3.35</v>
      </c>
      <c r="M332" s="37">
        <v>27</v>
      </c>
      <c r="N332" s="37">
        <v>29</v>
      </c>
      <c r="O332" s="37">
        <v>1</v>
      </c>
      <c r="P332" s="37">
        <v>13</v>
      </c>
      <c r="Q332" s="37">
        <v>14</v>
      </c>
      <c r="R332" s="37">
        <v>0</v>
      </c>
      <c r="S332" s="37">
        <v>0</v>
      </c>
      <c r="T332" s="37">
        <v>100</v>
      </c>
      <c r="U332" s="37">
        <v>37.04</v>
      </c>
      <c r="V332" s="37">
        <v>37.04</v>
      </c>
      <c r="W332" s="37">
        <v>25.93</v>
      </c>
      <c r="X332" s="37">
        <v>27.59</v>
      </c>
      <c r="Y332" s="37">
        <v>27.59</v>
      </c>
      <c r="Z332" s="37">
        <v>44.83</v>
      </c>
      <c r="AA332" s="37">
        <v>53.85</v>
      </c>
      <c r="AB332" s="37">
        <v>28.57</v>
      </c>
      <c r="AC332" s="24">
        <f>(+R332*$R$8)+(S332*$S$8)-(T332*$T$8)+(U332*$U$8)+(V332*$V$8)-(W332*$W$8)-(X332*$X$8)-(Y332*$Y$8)+(Z332*$Z$8)</f>
        <v>-23.384999999999998</v>
      </c>
      <c r="AD332" s="25">
        <f>(-R332*$R$8)+(S332*$S$8)+(T332*$T$8)-(U332*$U$8)-(V332*$V$8)+(W332*$W$8)+(X332*$X$8)+(Y332*$Y$8)-(Z332*$Z$8)</f>
        <v>23.384999999999998</v>
      </c>
      <c r="AE332" s="40" t="str">
        <f>IF(G332&gt;H332,"Win","Loss")</f>
        <v>Win</v>
      </c>
      <c r="AF332" s="40" t="str">
        <f>IF(G332=H332,"Win","Loss")</f>
        <v>Loss</v>
      </c>
      <c r="AG332" s="40" t="str">
        <f>IF(G332&lt;H332,"Win","Loss")</f>
        <v>Loss</v>
      </c>
      <c r="AH332" s="40">
        <f>IF(AE332="Win",(I332*$B$2)-$B$2,-$B$2)</f>
        <v>25</v>
      </c>
      <c r="AI332" s="40">
        <f>IF(AF332="Win",(J332*$B$2)-$B$2,-$B$2)</f>
        <v>-50</v>
      </c>
      <c r="AJ332" s="40">
        <f>IF(AG332="Win",(K332*$B$2)-$B$2,-$B$2)</f>
        <v>-50</v>
      </c>
    </row>
    <row r="333" spans="1:36" x14ac:dyDescent="0.2">
      <c r="A333" s="36">
        <v>43590</v>
      </c>
      <c r="B333" s="37" t="s">
        <v>1107</v>
      </c>
      <c r="C333" s="37" t="s">
        <v>1158</v>
      </c>
      <c r="D333" s="37" t="s">
        <v>1159</v>
      </c>
      <c r="E333" s="37" t="s">
        <v>1160</v>
      </c>
      <c r="F333" s="37" t="s">
        <v>1161</v>
      </c>
      <c r="G333" s="37">
        <v>1</v>
      </c>
      <c r="H333" s="37">
        <v>0</v>
      </c>
      <c r="I333" s="37">
        <v>2.1</v>
      </c>
      <c r="J333" s="37">
        <v>3.58</v>
      </c>
      <c r="K333" s="37">
        <v>2.65</v>
      </c>
      <c r="L333" s="37">
        <v>-0.55000000000000004</v>
      </c>
      <c r="M333" s="37">
        <v>8</v>
      </c>
      <c r="N333" s="37">
        <v>9</v>
      </c>
      <c r="O333" s="37">
        <v>0</v>
      </c>
      <c r="P333" s="37">
        <v>3</v>
      </c>
      <c r="Q333" s="37">
        <v>4</v>
      </c>
      <c r="R333" s="37">
        <v>0</v>
      </c>
      <c r="S333" s="37">
        <v>0</v>
      </c>
      <c r="T333" s="37">
        <v>0</v>
      </c>
      <c r="U333" s="37">
        <v>25</v>
      </c>
      <c r="V333" s="37">
        <v>12.5</v>
      </c>
      <c r="W333" s="37">
        <v>62.5</v>
      </c>
      <c r="X333" s="37">
        <v>33.33</v>
      </c>
      <c r="Y333" s="37">
        <v>44.44</v>
      </c>
      <c r="Z333" s="37">
        <v>22.22</v>
      </c>
      <c r="AA333" s="37">
        <v>33.33</v>
      </c>
      <c r="AB333" s="37">
        <v>50</v>
      </c>
      <c r="AC333" s="24">
        <f>(+R333*$R$8)+(S333*$S$8)-(T333*$T$8)+(U333*$U$8)+(V333*$V$8)-(W333*$W$8)-(X333*$X$8)-(Y333*$Y$8)+(Z333*$Z$8)</f>
        <v>-12.916</v>
      </c>
      <c r="AD333" s="25">
        <f>(-R333*$R$8)+(S333*$S$8)+(T333*$T$8)-(U333*$U$8)-(V333*$V$8)+(W333*$W$8)+(X333*$X$8)+(Y333*$Y$8)-(Z333*$Z$8)</f>
        <v>12.916</v>
      </c>
      <c r="AE333" s="40" t="str">
        <f>IF(G333&gt;H333,"Win","Loss")</f>
        <v>Win</v>
      </c>
      <c r="AF333" s="40" t="str">
        <f>IF(G333=H333,"Win","Loss")</f>
        <v>Loss</v>
      </c>
      <c r="AG333" s="40" t="str">
        <f>IF(G333&lt;H333,"Win","Loss")</f>
        <v>Loss</v>
      </c>
      <c r="AH333" s="40">
        <f>IF(AE333="Win",(I333*$B$2)-$B$2,-$B$2)</f>
        <v>55</v>
      </c>
      <c r="AI333" s="40">
        <f>IF(AF333="Win",(J333*$B$2)-$B$2,-$B$2)</f>
        <v>-50</v>
      </c>
      <c r="AJ333" s="40">
        <f>IF(AG333="Win",(K333*$B$2)-$B$2,-$B$2)</f>
        <v>-50</v>
      </c>
    </row>
    <row r="334" spans="1:36" x14ac:dyDescent="0.2">
      <c r="A334" s="36">
        <v>43590</v>
      </c>
      <c r="B334" s="37" t="s">
        <v>1107</v>
      </c>
      <c r="C334" s="37" t="s">
        <v>1158</v>
      </c>
      <c r="D334" s="37" t="s">
        <v>1162</v>
      </c>
      <c r="E334" s="37" t="s">
        <v>1163</v>
      </c>
      <c r="F334" s="37" t="s">
        <v>1164</v>
      </c>
      <c r="G334" s="37">
        <v>6</v>
      </c>
      <c r="H334" s="37">
        <v>0</v>
      </c>
      <c r="I334" s="37">
        <v>1.85</v>
      </c>
      <c r="J334" s="37">
        <v>3.63</v>
      </c>
      <c r="K334" s="37">
        <v>3.13</v>
      </c>
      <c r="L334" s="37">
        <v>-1.28</v>
      </c>
      <c r="M334" s="37">
        <v>10</v>
      </c>
      <c r="N334" s="37">
        <v>7</v>
      </c>
      <c r="O334" s="37">
        <v>0</v>
      </c>
      <c r="P334" s="37">
        <v>6</v>
      </c>
      <c r="Q334" s="37">
        <v>3</v>
      </c>
      <c r="R334" s="37">
        <v>0</v>
      </c>
      <c r="S334" s="37">
        <v>0</v>
      </c>
      <c r="T334" s="37">
        <v>0</v>
      </c>
      <c r="U334" s="37">
        <v>50</v>
      </c>
      <c r="V334" s="37">
        <v>30</v>
      </c>
      <c r="W334" s="37">
        <v>20</v>
      </c>
      <c r="X334" s="37">
        <v>28.57</v>
      </c>
      <c r="Y334" s="37">
        <v>57.14</v>
      </c>
      <c r="Z334" s="37">
        <v>14.29</v>
      </c>
      <c r="AA334" s="37">
        <v>83.33</v>
      </c>
      <c r="AB334" s="37">
        <v>0</v>
      </c>
      <c r="AC334" s="24">
        <f>(+R334*$R$8)+(S334*$S$8)-(T334*$T$8)+(U334*$U$8)+(V334*$V$8)-(W334*$W$8)-(X334*$X$8)-(Y334*$Y$8)+(Z334*$Z$8)</f>
        <v>0.42999999999999927</v>
      </c>
      <c r="AD334" s="25">
        <f>(-R334*$R$8)+(S334*$S$8)+(T334*$T$8)-(U334*$U$8)-(V334*$V$8)+(W334*$W$8)+(X334*$X$8)+(Y334*$Y$8)-(Z334*$Z$8)</f>
        <v>-0.42999999999999927</v>
      </c>
      <c r="AE334" s="40" t="str">
        <f>IF(G334&gt;H334,"Win","Loss")</f>
        <v>Win</v>
      </c>
      <c r="AF334" s="40" t="str">
        <f>IF(G334=H334,"Win","Loss")</f>
        <v>Loss</v>
      </c>
      <c r="AG334" s="40" t="str">
        <f>IF(G334&lt;H334,"Win","Loss")</f>
        <v>Loss</v>
      </c>
      <c r="AH334" s="40">
        <f>IF(AE334="Win",(I334*$B$2)-$B$2,-$B$2)</f>
        <v>42.5</v>
      </c>
      <c r="AI334" s="40">
        <f>IF(AF334="Win",(J334*$B$2)-$B$2,-$B$2)</f>
        <v>-50</v>
      </c>
      <c r="AJ334" s="40">
        <f>IF(AG334="Win",(K334*$B$2)-$B$2,-$B$2)</f>
        <v>-50</v>
      </c>
    </row>
    <row r="335" spans="1:36" x14ac:dyDescent="0.2">
      <c r="A335" s="36">
        <v>43590</v>
      </c>
      <c r="B335" s="37" t="s">
        <v>1107</v>
      </c>
      <c r="C335" s="37" t="s">
        <v>1158</v>
      </c>
      <c r="D335" s="37" t="s">
        <v>1165</v>
      </c>
      <c r="E335" s="37" t="s">
        <v>1166</v>
      </c>
      <c r="F335" s="37" t="s">
        <v>1167</v>
      </c>
      <c r="G335" s="37">
        <v>1</v>
      </c>
      <c r="H335" s="37">
        <v>1</v>
      </c>
      <c r="I335" s="37">
        <v>1.8</v>
      </c>
      <c r="J335" s="37">
        <v>3.58</v>
      </c>
      <c r="K335" s="37">
        <v>3.38</v>
      </c>
      <c r="L335" s="37">
        <v>-1.58</v>
      </c>
      <c r="M335" s="37">
        <v>7</v>
      </c>
      <c r="N335" s="37">
        <v>8</v>
      </c>
      <c r="O335" s="37">
        <v>0</v>
      </c>
      <c r="P335" s="37">
        <v>4</v>
      </c>
      <c r="Q335" s="37">
        <v>3</v>
      </c>
      <c r="R335" s="37">
        <v>0</v>
      </c>
      <c r="S335" s="37">
        <v>0</v>
      </c>
      <c r="T335" s="37">
        <v>0</v>
      </c>
      <c r="U335" s="37">
        <v>42.86</v>
      </c>
      <c r="V335" s="37">
        <v>14.29</v>
      </c>
      <c r="W335" s="37">
        <v>42.86</v>
      </c>
      <c r="X335" s="37">
        <v>37.5</v>
      </c>
      <c r="Y335" s="37">
        <v>25</v>
      </c>
      <c r="Z335" s="37">
        <v>37.5</v>
      </c>
      <c r="AA335" s="37">
        <v>50</v>
      </c>
      <c r="AB335" s="37">
        <v>33.33</v>
      </c>
      <c r="AC335" s="24">
        <f>(+R335*$R$8)+(S335*$S$8)-(T335*$T$8)+(U335*$U$8)+(V335*$V$8)-(W335*$W$8)-(X335*$X$8)-(Y335*$Y$8)+(Z335*$Z$8)</f>
        <v>-1.0709999999999997</v>
      </c>
      <c r="AD335" s="25">
        <f>(-R335*$R$8)+(S335*$S$8)+(T335*$T$8)-(U335*$U$8)-(V335*$V$8)+(W335*$W$8)+(X335*$X$8)+(Y335*$Y$8)-(Z335*$Z$8)</f>
        <v>1.0709999999999997</v>
      </c>
      <c r="AE335" s="40" t="str">
        <f>IF(G335&gt;H335,"Win","Loss")</f>
        <v>Loss</v>
      </c>
      <c r="AF335" s="40" t="str">
        <f>IF(G335=H335,"Win","Loss")</f>
        <v>Win</v>
      </c>
      <c r="AG335" s="40" t="str">
        <f>IF(G335&lt;H335,"Win","Loss")</f>
        <v>Loss</v>
      </c>
      <c r="AH335" s="40">
        <f>IF(AE335="Win",(I335*$B$2)-$B$2,-$B$2)</f>
        <v>-50</v>
      </c>
      <c r="AI335" s="40">
        <f>IF(AF335="Win",(J335*$B$2)-$B$2,-$B$2)</f>
        <v>129</v>
      </c>
      <c r="AJ335" s="40">
        <f>IF(AG335="Win",(K335*$B$2)-$B$2,-$B$2)</f>
        <v>-50</v>
      </c>
    </row>
    <row r="336" spans="1:36" x14ac:dyDescent="0.2">
      <c r="A336" s="36">
        <v>43590</v>
      </c>
      <c r="B336" s="37" t="s">
        <v>1107</v>
      </c>
      <c r="C336" s="37" t="s">
        <v>1158</v>
      </c>
      <c r="D336" s="37" t="s">
        <v>1168</v>
      </c>
      <c r="E336" s="37" t="s">
        <v>1169</v>
      </c>
      <c r="F336" s="37" t="s">
        <v>1170</v>
      </c>
      <c r="G336" s="37">
        <v>3</v>
      </c>
      <c r="H336" s="37">
        <v>3</v>
      </c>
      <c r="I336" s="37">
        <v>1.8</v>
      </c>
      <c r="J336" s="37">
        <v>3.58</v>
      </c>
      <c r="K336" s="37">
        <v>3.38</v>
      </c>
      <c r="L336" s="37">
        <v>-1.58</v>
      </c>
      <c r="M336" s="37">
        <v>7</v>
      </c>
      <c r="N336" s="37">
        <v>7</v>
      </c>
      <c r="O336" s="37">
        <v>0</v>
      </c>
      <c r="P336" s="37">
        <v>4</v>
      </c>
      <c r="Q336" s="37">
        <v>3</v>
      </c>
      <c r="R336" s="37">
        <v>0</v>
      </c>
      <c r="S336" s="37">
        <v>0</v>
      </c>
      <c r="T336" s="37">
        <v>0</v>
      </c>
      <c r="U336" s="37">
        <v>42.86</v>
      </c>
      <c r="V336" s="37">
        <v>57.14</v>
      </c>
      <c r="W336" s="37">
        <v>0</v>
      </c>
      <c r="X336" s="37">
        <v>57.14</v>
      </c>
      <c r="Y336" s="37">
        <v>0</v>
      </c>
      <c r="Z336" s="37">
        <v>42.86</v>
      </c>
      <c r="AA336" s="37">
        <v>50</v>
      </c>
      <c r="AB336" s="37">
        <v>33.33</v>
      </c>
      <c r="AC336" s="24">
        <f>(+R336*$R$8)+(S336*$S$8)-(T336*$T$8)+(U336*$U$8)+(V336*$V$8)-(W336*$W$8)-(X336*$X$8)-(Y336*$Y$8)+(Z336*$Z$8)</f>
        <v>11.430000000000001</v>
      </c>
      <c r="AD336" s="25">
        <f>(-R336*$R$8)+(S336*$S$8)+(T336*$T$8)-(U336*$U$8)-(V336*$V$8)+(W336*$W$8)+(X336*$X$8)+(Y336*$Y$8)-(Z336*$Z$8)</f>
        <v>-11.430000000000001</v>
      </c>
      <c r="AE336" s="40" t="str">
        <f>IF(G336&gt;H336,"Win","Loss")</f>
        <v>Loss</v>
      </c>
      <c r="AF336" s="40" t="str">
        <f>IF(G336=H336,"Win","Loss")</f>
        <v>Win</v>
      </c>
      <c r="AG336" s="40" t="str">
        <f>IF(G336&lt;H336,"Win","Loss")</f>
        <v>Loss</v>
      </c>
      <c r="AH336" s="40">
        <f>IF(AE336="Win",(I336*$B$2)-$B$2,-$B$2)</f>
        <v>-50</v>
      </c>
      <c r="AI336" s="40">
        <f>IF(AF336="Win",(J336*$B$2)-$B$2,-$B$2)</f>
        <v>129</v>
      </c>
      <c r="AJ336" s="40">
        <f>IF(AG336="Win",(K336*$B$2)-$B$2,-$B$2)</f>
        <v>-50</v>
      </c>
    </row>
    <row r="337" spans="1:36" x14ac:dyDescent="0.2">
      <c r="A337" s="36">
        <v>43590</v>
      </c>
      <c r="B337" s="37" t="s">
        <v>1107</v>
      </c>
      <c r="C337" s="37" t="s">
        <v>1158</v>
      </c>
      <c r="D337" s="37" t="s">
        <v>1171</v>
      </c>
      <c r="E337" s="37" t="s">
        <v>1172</v>
      </c>
      <c r="F337" s="37" t="s">
        <v>1173</v>
      </c>
      <c r="G337" s="37">
        <v>2</v>
      </c>
      <c r="H337" s="37">
        <v>0</v>
      </c>
      <c r="I337" s="37">
        <v>1.9</v>
      </c>
      <c r="J337" s="37">
        <v>3.58</v>
      </c>
      <c r="K337" s="37">
        <v>3.08</v>
      </c>
      <c r="L337" s="37">
        <v>-1.18</v>
      </c>
      <c r="M337" s="37">
        <v>7</v>
      </c>
      <c r="N337" s="37">
        <v>6</v>
      </c>
      <c r="O337" s="37">
        <v>0</v>
      </c>
      <c r="P337" s="37">
        <v>3</v>
      </c>
      <c r="Q337" s="37">
        <v>3</v>
      </c>
      <c r="R337" s="37">
        <v>0</v>
      </c>
      <c r="S337" s="37">
        <v>0</v>
      </c>
      <c r="T337" s="37">
        <v>0</v>
      </c>
      <c r="U337" s="37">
        <v>28.57</v>
      </c>
      <c r="V337" s="37">
        <v>14.29</v>
      </c>
      <c r="W337" s="37">
        <v>57.14</v>
      </c>
      <c r="X337" s="37">
        <v>33.33</v>
      </c>
      <c r="Y337" s="37">
        <v>33.33</v>
      </c>
      <c r="Z337" s="37">
        <v>33.33</v>
      </c>
      <c r="AA337" s="37">
        <v>66.67</v>
      </c>
      <c r="AB337" s="37">
        <v>0</v>
      </c>
      <c r="AC337" s="24">
        <f>(+R337*$R$8)+(S337*$S$8)-(T337*$T$8)+(U337*$U$8)+(V337*$V$8)-(W337*$W$8)-(X337*$X$8)-(Y337*$Y$8)+(Z337*$Z$8)</f>
        <v>-7.6180000000000003</v>
      </c>
      <c r="AD337" s="25">
        <f>(-R337*$R$8)+(S337*$S$8)+(T337*$T$8)-(U337*$U$8)-(V337*$V$8)+(W337*$W$8)+(X337*$X$8)+(Y337*$Y$8)-(Z337*$Z$8)</f>
        <v>7.6180000000000003</v>
      </c>
      <c r="AE337" s="40" t="str">
        <f>IF(G337&gt;H337,"Win","Loss")</f>
        <v>Win</v>
      </c>
      <c r="AF337" s="40" t="str">
        <f>IF(G337=H337,"Win","Loss")</f>
        <v>Loss</v>
      </c>
      <c r="AG337" s="40" t="str">
        <f>IF(G337&lt;H337,"Win","Loss")</f>
        <v>Loss</v>
      </c>
      <c r="AH337" s="40">
        <f>IF(AE337="Win",(I337*$B$2)-$B$2,-$B$2)</f>
        <v>45</v>
      </c>
      <c r="AI337" s="40">
        <f>IF(AF337="Win",(J337*$B$2)-$B$2,-$B$2)</f>
        <v>-50</v>
      </c>
      <c r="AJ337" s="40">
        <f>IF(AG337="Win",(K337*$B$2)-$B$2,-$B$2)</f>
        <v>-50</v>
      </c>
    </row>
    <row r="338" spans="1:36" x14ac:dyDescent="0.2">
      <c r="A338" s="36">
        <v>43590</v>
      </c>
      <c r="B338" s="37" t="s">
        <v>1107</v>
      </c>
      <c r="C338" s="37" t="s">
        <v>1158</v>
      </c>
      <c r="D338" s="37" t="s">
        <v>1174</v>
      </c>
      <c r="E338" s="37" t="s">
        <v>1175</v>
      </c>
      <c r="F338" s="37" t="s">
        <v>1176</v>
      </c>
      <c r="G338" s="37">
        <v>2</v>
      </c>
      <c r="H338" s="37">
        <v>1</v>
      </c>
      <c r="I338" s="37">
        <v>2.35</v>
      </c>
      <c r="J338" s="37">
        <v>3.58</v>
      </c>
      <c r="K338" s="37">
        <v>2.35</v>
      </c>
      <c r="L338" s="37">
        <v>0</v>
      </c>
      <c r="M338" s="37">
        <v>8</v>
      </c>
      <c r="N338" s="37">
        <v>6</v>
      </c>
      <c r="O338" s="37">
        <v>0</v>
      </c>
      <c r="P338" s="37">
        <v>3</v>
      </c>
      <c r="Q338" s="37">
        <v>4</v>
      </c>
      <c r="R338" s="37">
        <v>0</v>
      </c>
      <c r="S338" s="37">
        <v>0</v>
      </c>
      <c r="T338" s="37">
        <v>0</v>
      </c>
      <c r="U338" s="37">
        <v>25</v>
      </c>
      <c r="V338" s="37">
        <v>50</v>
      </c>
      <c r="W338" s="37">
        <v>25</v>
      </c>
      <c r="X338" s="37">
        <v>33.33</v>
      </c>
      <c r="Y338" s="37">
        <v>16.670000000000002</v>
      </c>
      <c r="Z338" s="37">
        <v>50</v>
      </c>
      <c r="AA338" s="37">
        <v>33.33</v>
      </c>
      <c r="AB338" s="37">
        <v>50</v>
      </c>
      <c r="AC338" s="24">
        <f>(+R338*$R$8)+(S338*$S$8)-(T338*$T$8)+(U338*$U$8)+(V338*$V$8)-(W338*$W$8)-(X338*$X$8)-(Y338*$Y$8)+(Z338*$Z$8)</f>
        <v>6.6669999999999998</v>
      </c>
      <c r="AD338" s="25">
        <f>(-R338*$R$8)+(S338*$S$8)+(T338*$T$8)-(U338*$U$8)-(V338*$V$8)+(W338*$W$8)+(X338*$X$8)+(Y338*$Y$8)-(Z338*$Z$8)</f>
        <v>-6.6669999999999998</v>
      </c>
      <c r="AE338" s="40" t="str">
        <f>IF(G338&gt;H338,"Win","Loss")</f>
        <v>Win</v>
      </c>
      <c r="AF338" s="40" t="str">
        <f>IF(G338=H338,"Win","Loss")</f>
        <v>Loss</v>
      </c>
      <c r="AG338" s="40" t="str">
        <f>IF(G338&lt;H338,"Win","Loss")</f>
        <v>Loss</v>
      </c>
      <c r="AH338" s="40">
        <f>IF(AE338="Win",(I338*$B$2)-$B$2,-$B$2)</f>
        <v>67.5</v>
      </c>
      <c r="AI338" s="40">
        <f>IF(AF338="Win",(J338*$B$2)-$B$2,-$B$2)</f>
        <v>-50</v>
      </c>
      <c r="AJ338" s="40">
        <f>IF(AG338="Win",(K338*$B$2)-$B$2,-$B$2)</f>
        <v>-50</v>
      </c>
    </row>
    <row r="339" spans="1:36" x14ac:dyDescent="0.2">
      <c r="A339" s="36">
        <v>43590</v>
      </c>
      <c r="B339" s="37" t="s">
        <v>1107</v>
      </c>
      <c r="C339" s="37" t="s">
        <v>1158</v>
      </c>
      <c r="D339" s="37" t="s">
        <v>1177</v>
      </c>
      <c r="E339" s="37" t="s">
        <v>1178</v>
      </c>
      <c r="F339" s="37" t="s">
        <v>1179</v>
      </c>
      <c r="G339" s="37">
        <v>3</v>
      </c>
      <c r="H339" s="37">
        <v>1</v>
      </c>
      <c r="I339" s="37">
        <v>1.2</v>
      </c>
      <c r="J339" s="37">
        <v>5.45</v>
      </c>
      <c r="K339" s="37">
        <v>8.5</v>
      </c>
      <c r="L339" s="37">
        <v>-7.3</v>
      </c>
      <c r="M339" s="37">
        <v>7</v>
      </c>
      <c r="N339" s="37">
        <v>6</v>
      </c>
      <c r="O339" s="37">
        <v>0</v>
      </c>
      <c r="P339" s="37">
        <v>3</v>
      </c>
      <c r="Q339" s="37">
        <v>4</v>
      </c>
      <c r="R339" s="37">
        <v>0</v>
      </c>
      <c r="S339" s="37">
        <v>0</v>
      </c>
      <c r="T339" s="37">
        <v>0</v>
      </c>
      <c r="U339" s="37">
        <v>42.86</v>
      </c>
      <c r="V339" s="37">
        <v>42.86</v>
      </c>
      <c r="W339" s="37">
        <v>14.29</v>
      </c>
      <c r="X339" s="37">
        <v>0</v>
      </c>
      <c r="Y339" s="37">
        <v>16.670000000000002</v>
      </c>
      <c r="Z339" s="37">
        <v>83.33</v>
      </c>
      <c r="AA339" s="37">
        <v>66.67</v>
      </c>
      <c r="AB339" s="37">
        <v>0</v>
      </c>
      <c r="AC339" s="24">
        <f>(+R339*$R$8)+(S339*$S$8)-(T339*$T$8)+(U339*$U$8)+(V339*$V$8)-(W339*$W$8)-(X339*$X$8)-(Y339*$Y$8)+(Z339*$Z$8)</f>
        <v>24.999000000000002</v>
      </c>
      <c r="AD339" s="25">
        <f>(-R339*$R$8)+(S339*$S$8)+(T339*$T$8)-(U339*$U$8)-(V339*$V$8)+(W339*$W$8)+(X339*$X$8)+(Y339*$Y$8)-(Z339*$Z$8)</f>
        <v>-24.999000000000002</v>
      </c>
      <c r="AE339" s="40" t="str">
        <f>IF(G339&gt;H339,"Win","Loss")</f>
        <v>Win</v>
      </c>
      <c r="AF339" s="40" t="str">
        <f>IF(G339=H339,"Win","Loss")</f>
        <v>Loss</v>
      </c>
      <c r="AG339" s="40" t="str">
        <f>IF(G339&lt;H339,"Win","Loss")</f>
        <v>Loss</v>
      </c>
      <c r="AH339" s="40">
        <f>IF(AE339="Win",(I339*$B$2)-$B$2,-$B$2)</f>
        <v>10</v>
      </c>
      <c r="AI339" s="40">
        <f>IF(AF339="Win",(J339*$B$2)-$B$2,-$B$2)</f>
        <v>-50</v>
      </c>
      <c r="AJ339" s="40">
        <f>IF(AG339="Win",(K339*$B$2)-$B$2,-$B$2)</f>
        <v>-50</v>
      </c>
    </row>
    <row r="340" spans="1:36" x14ac:dyDescent="0.2">
      <c r="A340" s="36">
        <v>43590</v>
      </c>
      <c r="B340" s="37" t="s">
        <v>1107</v>
      </c>
      <c r="C340" s="37" t="s">
        <v>1158</v>
      </c>
      <c r="D340" s="37" t="s">
        <v>1180</v>
      </c>
      <c r="E340" s="37" t="s">
        <v>1181</v>
      </c>
      <c r="F340" s="37" t="s">
        <v>1182</v>
      </c>
      <c r="G340" s="37">
        <v>2</v>
      </c>
      <c r="H340" s="37">
        <v>1</v>
      </c>
      <c r="I340" s="37">
        <v>2.39</v>
      </c>
      <c r="J340" s="37">
        <v>3.38</v>
      </c>
      <c r="K340" s="37">
        <v>2.39</v>
      </c>
      <c r="L340" s="37">
        <v>0</v>
      </c>
      <c r="M340" s="37">
        <v>7</v>
      </c>
      <c r="N340" s="37">
        <v>7</v>
      </c>
      <c r="O340" s="37">
        <v>0</v>
      </c>
      <c r="P340" s="37">
        <v>3</v>
      </c>
      <c r="Q340" s="37">
        <v>3</v>
      </c>
      <c r="R340" s="37">
        <v>0</v>
      </c>
      <c r="S340" s="37">
        <v>0</v>
      </c>
      <c r="T340" s="37">
        <v>0</v>
      </c>
      <c r="U340" s="37">
        <v>42.86</v>
      </c>
      <c r="V340" s="37">
        <v>28.57</v>
      </c>
      <c r="W340" s="37">
        <v>28.57</v>
      </c>
      <c r="X340" s="37">
        <v>28.57</v>
      </c>
      <c r="Y340" s="37">
        <v>14.29</v>
      </c>
      <c r="Z340" s="37">
        <v>57.14</v>
      </c>
      <c r="AA340" s="37">
        <v>66.67</v>
      </c>
      <c r="AB340" s="37">
        <v>33.33</v>
      </c>
      <c r="AC340" s="24">
        <f>(+R340*$R$8)+(S340*$S$8)-(T340*$T$8)+(U340*$U$8)+(V340*$V$8)-(W340*$W$8)-(X340*$X$8)-(Y340*$Y$8)+(Z340*$Z$8)</f>
        <v>10.000000000000002</v>
      </c>
      <c r="AD340" s="25">
        <f>(-R340*$R$8)+(S340*$S$8)+(T340*$T$8)-(U340*$U$8)-(V340*$V$8)+(W340*$W$8)+(X340*$X$8)+(Y340*$Y$8)-(Z340*$Z$8)</f>
        <v>-10.000000000000002</v>
      </c>
      <c r="AE340" s="40" t="str">
        <f>IF(G340&gt;H340,"Win","Loss")</f>
        <v>Win</v>
      </c>
      <c r="AF340" s="40" t="str">
        <f>IF(G340=H340,"Win","Loss")</f>
        <v>Loss</v>
      </c>
      <c r="AG340" s="40" t="str">
        <f>IF(G340&lt;H340,"Win","Loss")</f>
        <v>Loss</v>
      </c>
      <c r="AH340" s="40">
        <f>IF(AE340="Win",(I340*$B$2)-$B$2,-$B$2)</f>
        <v>69.5</v>
      </c>
      <c r="AI340" s="40">
        <f>IF(AF340="Win",(J340*$B$2)-$B$2,-$B$2)</f>
        <v>-50</v>
      </c>
      <c r="AJ340" s="40">
        <f>IF(AG340="Win",(K340*$B$2)-$B$2,-$B$2)</f>
        <v>-50</v>
      </c>
    </row>
    <row r="341" spans="1:36" x14ac:dyDescent="0.2">
      <c r="A341" s="36">
        <v>43590</v>
      </c>
      <c r="B341" s="40" t="s">
        <v>1183</v>
      </c>
      <c r="C341" s="37" t="s">
        <v>816</v>
      </c>
      <c r="D341" s="37" t="s">
        <v>1184</v>
      </c>
      <c r="E341" s="37" t="s">
        <v>1185</v>
      </c>
      <c r="F341" s="37" t="s">
        <v>1186</v>
      </c>
      <c r="G341" s="37">
        <v>3</v>
      </c>
      <c r="H341" s="37">
        <v>0</v>
      </c>
      <c r="I341" s="37">
        <v>1.4</v>
      </c>
      <c r="J341" s="37">
        <v>4.17</v>
      </c>
      <c r="K341" s="37">
        <v>6.7</v>
      </c>
      <c r="L341" s="37">
        <v>-5.3</v>
      </c>
      <c r="M341" s="37">
        <v>19</v>
      </c>
      <c r="N341" s="37">
        <v>20</v>
      </c>
      <c r="O341" s="37">
        <v>1</v>
      </c>
      <c r="P341" s="37">
        <v>9</v>
      </c>
      <c r="Q341" s="37">
        <v>8</v>
      </c>
      <c r="R341" s="37">
        <v>0</v>
      </c>
      <c r="S341" s="37">
        <v>100</v>
      </c>
      <c r="T341" s="37">
        <v>0</v>
      </c>
      <c r="U341" s="37">
        <v>57.89</v>
      </c>
      <c r="V341" s="37">
        <v>21.05</v>
      </c>
      <c r="W341" s="37">
        <v>21.05</v>
      </c>
      <c r="X341" s="37">
        <v>20</v>
      </c>
      <c r="Y341" s="37">
        <v>25</v>
      </c>
      <c r="Z341" s="37">
        <v>55</v>
      </c>
      <c r="AA341" s="37">
        <v>66.67</v>
      </c>
      <c r="AB341" s="37">
        <v>12.5</v>
      </c>
      <c r="AC341" s="24">
        <f>(+R341*$R$8)+(S341*$S$8)-(T341*$T$8)+(U341*$U$8)+(V341*$V$8)-(W341*$W$8)-(X341*$X$8)-(Y341*$Y$8)+(Z341*$Z$8)</f>
        <v>23.973000000000003</v>
      </c>
      <c r="AD341" s="25">
        <f>(-R341*$R$8)+(S341*$S$8)+(T341*$T$8)-(U341*$U$8)-(V341*$V$8)+(W341*$W$8)+(X341*$X$8)+(Y341*$Y$8)-(Z341*$Z$8)</f>
        <v>-3.9730000000000008</v>
      </c>
      <c r="AE341" s="40" t="str">
        <f>IF(G341&gt;H341,"Win","Loss")</f>
        <v>Win</v>
      </c>
      <c r="AF341" s="40" t="str">
        <f>IF(G341=H341,"Win","Loss")</f>
        <v>Loss</v>
      </c>
      <c r="AG341" s="40" t="str">
        <f>IF(G341&lt;H341,"Win","Loss")</f>
        <v>Loss</v>
      </c>
      <c r="AH341" s="40">
        <f>IF(AE341="Win",(I341*$B$2)-$B$2,-$B$2)</f>
        <v>20</v>
      </c>
      <c r="AI341" s="40">
        <f>IF(AF341="Win",(J341*$B$2)-$B$2,-$B$2)</f>
        <v>-50</v>
      </c>
      <c r="AJ341" s="40">
        <f>IF(AG341="Win",(K341*$B$2)-$B$2,-$B$2)</f>
        <v>-50</v>
      </c>
    </row>
    <row r="342" spans="1:36" x14ac:dyDescent="0.2">
      <c r="A342" s="36">
        <v>43590</v>
      </c>
      <c r="B342" s="37" t="s">
        <v>398</v>
      </c>
      <c r="C342" s="37" t="s">
        <v>691</v>
      </c>
      <c r="D342" s="37" t="s">
        <v>707</v>
      </c>
      <c r="E342" s="37" t="s">
        <v>708</v>
      </c>
      <c r="F342" s="37" t="s">
        <v>709</v>
      </c>
      <c r="G342" s="37">
        <v>2</v>
      </c>
      <c r="H342" s="37">
        <v>1</v>
      </c>
      <c r="I342" s="37">
        <v>1.29</v>
      </c>
      <c r="J342" s="37">
        <v>5.13</v>
      </c>
      <c r="K342" s="37">
        <v>7.1</v>
      </c>
      <c r="L342" s="37">
        <v>-5.81</v>
      </c>
      <c r="M342" s="37">
        <v>29</v>
      </c>
      <c r="N342" s="37">
        <v>25</v>
      </c>
      <c r="O342" s="37">
        <v>1</v>
      </c>
      <c r="P342" s="37">
        <v>15</v>
      </c>
      <c r="Q342" s="37">
        <v>12</v>
      </c>
      <c r="R342" s="37">
        <v>100</v>
      </c>
      <c r="S342" s="37">
        <v>0</v>
      </c>
      <c r="T342" s="37">
        <v>0</v>
      </c>
      <c r="U342" s="37">
        <v>62.07</v>
      </c>
      <c r="V342" s="37">
        <v>17.239999999999998</v>
      </c>
      <c r="W342" s="37">
        <v>20.69</v>
      </c>
      <c r="X342" s="37">
        <v>24</v>
      </c>
      <c r="Y342" s="37">
        <v>20</v>
      </c>
      <c r="Z342" s="37">
        <v>56</v>
      </c>
      <c r="AA342" s="37">
        <v>53.33</v>
      </c>
      <c r="AB342" s="37">
        <v>33.33</v>
      </c>
      <c r="AC342" s="24">
        <f>(+R342*$R$8)+(S342*$S$8)-(T342*$T$8)+(U342*$U$8)+(V342*$V$8)-(W342*$W$8)-(X342*$X$8)-(Y342*$Y$8)+(Z342*$Z$8)</f>
        <v>44.400000000000006</v>
      </c>
      <c r="AD342" s="25">
        <f>(-R342*$R$8)+(S342*$S$8)+(T342*$T$8)-(U342*$U$8)-(V342*$V$8)+(W342*$W$8)+(X342*$X$8)+(Y342*$Y$8)-(Z342*$Z$8)</f>
        <v>-44.400000000000006</v>
      </c>
      <c r="AE342" s="40" t="str">
        <f>IF(G342&gt;H342,"Win","Loss")</f>
        <v>Win</v>
      </c>
      <c r="AF342" s="40" t="str">
        <f>IF(G342=H342,"Win","Loss")</f>
        <v>Loss</v>
      </c>
      <c r="AG342" s="40" t="str">
        <f>IF(G342&lt;H342,"Win","Loss")</f>
        <v>Loss</v>
      </c>
      <c r="AH342" s="40">
        <f>IF(AE342="Win",(I342*$B$2)-$B$2,-$B$2)</f>
        <v>14.5</v>
      </c>
      <c r="AI342" s="40">
        <f>IF(AF342="Win",(J342*$B$2)-$B$2,-$B$2)</f>
        <v>-50</v>
      </c>
      <c r="AJ342" s="40">
        <f>IF(AG342="Win",(K342*$B$2)-$B$2,-$B$2)</f>
        <v>-50</v>
      </c>
    </row>
    <row r="343" spans="1:36" x14ac:dyDescent="0.2">
      <c r="A343" s="36">
        <v>43590</v>
      </c>
      <c r="B343" s="37" t="s">
        <v>1183</v>
      </c>
      <c r="C343" s="37" t="s">
        <v>816</v>
      </c>
      <c r="D343" s="37" t="s">
        <v>1190</v>
      </c>
      <c r="E343" s="37" t="s">
        <v>1191</v>
      </c>
      <c r="F343" s="37" t="s">
        <v>1192</v>
      </c>
      <c r="G343" s="37">
        <v>0</v>
      </c>
      <c r="H343" s="37">
        <v>2</v>
      </c>
      <c r="I343" s="37">
        <v>2.5099999999999998</v>
      </c>
      <c r="J343" s="37">
        <v>3.48</v>
      </c>
      <c r="K343" s="37">
        <v>2.39</v>
      </c>
      <c r="L343" s="37">
        <v>0.12</v>
      </c>
      <c r="M343" s="37">
        <v>19</v>
      </c>
      <c r="N343" s="37">
        <v>19</v>
      </c>
      <c r="O343" s="37">
        <v>1</v>
      </c>
      <c r="P343" s="37">
        <v>10</v>
      </c>
      <c r="Q343" s="37">
        <v>7</v>
      </c>
      <c r="R343" s="37">
        <v>0</v>
      </c>
      <c r="S343" s="37">
        <v>100</v>
      </c>
      <c r="T343" s="37">
        <v>0</v>
      </c>
      <c r="U343" s="37">
        <v>47.37</v>
      </c>
      <c r="V343" s="37">
        <v>36.840000000000003</v>
      </c>
      <c r="W343" s="37">
        <v>15.79</v>
      </c>
      <c r="X343" s="37">
        <v>15.79</v>
      </c>
      <c r="Y343" s="37">
        <v>21.05</v>
      </c>
      <c r="Z343" s="37">
        <v>63.16</v>
      </c>
      <c r="AA343" s="37">
        <v>60</v>
      </c>
      <c r="AB343" s="37">
        <v>14.29</v>
      </c>
      <c r="AC343" s="24">
        <f>(+R343*$R$8)+(S343*$S$8)-(T343*$T$8)+(U343*$U$8)+(V343*$V$8)-(W343*$W$8)-(X343*$X$8)-(Y343*$Y$8)+(Z343*$Z$8)</f>
        <v>27.369</v>
      </c>
      <c r="AD343" s="25">
        <f>(-R343*$R$8)+(S343*$S$8)+(T343*$T$8)-(U343*$U$8)-(V343*$V$8)+(W343*$W$8)+(X343*$X$8)+(Y343*$Y$8)-(Z343*$Z$8)</f>
        <v>-7.3690000000000007</v>
      </c>
      <c r="AE343" s="40" t="str">
        <f>IF(G343&gt;H343,"Win","Loss")</f>
        <v>Loss</v>
      </c>
      <c r="AF343" s="40" t="str">
        <f>IF(G343=H343,"Win","Loss")</f>
        <v>Loss</v>
      </c>
      <c r="AG343" s="40" t="str">
        <f>IF(G343&lt;H343,"Win","Loss")</f>
        <v>Win</v>
      </c>
      <c r="AH343" s="40">
        <f>IF(AE343="Win",(I343*$B$2)-$B$2,-$B$2)</f>
        <v>-50</v>
      </c>
      <c r="AI343" s="40">
        <f>IF(AF343="Win",(J343*$B$2)-$B$2,-$B$2)</f>
        <v>-50</v>
      </c>
      <c r="AJ343" s="40">
        <f>IF(AG343="Win",(K343*$B$2)-$B$2,-$B$2)</f>
        <v>69.5</v>
      </c>
    </row>
    <row r="344" spans="1:36" x14ac:dyDescent="0.2">
      <c r="A344" s="36">
        <v>43590</v>
      </c>
      <c r="B344" s="37" t="s">
        <v>1183</v>
      </c>
      <c r="C344" s="37" t="s">
        <v>816</v>
      </c>
      <c r="D344" s="37" t="s">
        <v>1193</v>
      </c>
      <c r="E344" s="37" t="s">
        <v>1194</v>
      </c>
      <c r="F344" s="37" t="s">
        <v>1195</v>
      </c>
      <c r="G344" s="37">
        <v>5</v>
      </c>
      <c r="H344" s="37">
        <v>1</v>
      </c>
      <c r="I344" s="37">
        <v>1.72</v>
      </c>
      <c r="J344" s="37">
        <v>3.75</v>
      </c>
      <c r="K344" s="37">
        <v>3.89</v>
      </c>
      <c r="L344" s="37">
        <v>-2.17</v>
      </c>
      <c r="M344" s="37">
        <v>19</v>
      </c>
      <c r="N344" s="37">
        <v>19</v>
      </c>
      <c r="O344" s="37">
        <v>1</v>
      </c>
      <c r="P344" s="37">
        <v>9</v>
      </c>
      <c r="Q344" s="37">
        <v>9</v>
      </c>
      <c r="R344" s="37">
        <v>100</v>
      </c>
      <c r="S344" s="37">
        <v>0</v>
      </c>
      <c r="T344" s="37">
        <v>0</v>
      </c>
      <c r="U344" s="37">
        <v>42.11</v>
      </c>
      <c r="V344" s="37">
        <v>21.05</v>
      </c>
      <c r="W344" s="37">
        <v>36.840000000000003</v>
      </c>
      <c r="X344" s="37">
        <v>36.840000000000003</v>
      </c>
      <c r="Y344" s="37">
        <v>5.26</v>
      </c>
      <c r="Z344" s="37">
        <v>57.89</v>
      </c>
      <c r="AA344" s="37">
        <v>44.44</v>
      </c>
      <c r="AB344" s="37">
        <v>11.11</v>
      </c>
      <c r="AC344" s="24">
        <f>(+R344*$R$8)+(S344*$S$8)-(T344*$T$8)+(U344*$U$8)+(V344*$V$8)-(W344*$W$8)-(X344*$X$8)-(Y344*$Y$8)+(Z344*$Z$8)</f>
        <v>36.842999999999989</v>
      </c>
      <c r="AD344" s="25">
        <f>(-R344*$R$8)+(S344*$S$8)+(T344*$T$8)-(U344*$U$8)-(V344*$V$8)+(W344*$W$8)+(X344*$X$8)+(Y344*$Y$8)-(Z344*$Z$8)</f>
        <v>-36.842999999999989</v>
      </c>
      <c r="AE344" s="40" t="str">
        <f>IF(G344&gt;H344,"Win","Loss")</f>
        <v>Win</v>
      </c>
      <c r="AF344" s="40" t="str">
        <f>IF(G344=H344,"Win","Loss")</f>
        <v>Loss</v>
      </c>
      <c r="AG344" s="40" t="str">
        <f>IF(G344&lt;H344,"Win","Loss")</f>
        <v>Loss</v>
      </c>
      <c r="AH344" s="40">
        <f>IF(AE344="Win",(I344*$B$2)-$B$2,-$B$2)</f>
        <v>36</v>
      </c>
      <c r="AI344" s="40">
        <f>IF(AF344="Win",(J344*$B$2)-$B$2,-$B$2)</f>
        <v>-50</v>
      </c>
      <c r="AJ344" s="40">
        <f>IF(AG344="Win",(K344*$B$2)-$B$2,-$B$2)</f>
        <v>-50</v>
      </c>
    </row>
    <row r="345" spans="1:36" x14ac:dyDescent="0.2">
      <c r="A345" s="36">
        <v>43590</v>
      </c>
      <c r="B345" s="37" t="s">
        <v>1183</v>
      </c>
      <c r="C345" s="37" t="s">
        <v>816</v>
      </c>
      <c r="D345" s="37" t="s">
        <v>1196</v>
      </c>
      <c r="E345" s="37" t="s">
        <v>1197</v>
      </c>
      <c r="F345" s="37" t="s">
        <v>1198</v>
      </c>
      <c r="G345" s="37">
        <v>0</v>
      </c>
      <c r="H345" s="37">
        <v>3</v>
      </c>
      <c r="I345" s="37">
        <v>1.69</v>
      </c>
      <c r="J345" s="37">
        <v>3.93</v>
      </c>
      <c r="K345" s="37">
        <v>3.96</v>
      </c>
      <c r="L345" s="37">
        <v>-2.27</v>
      </c>
      <c r="M345" s="37">
        <v>17</v>
      </c>
      <c r="N345" s="37">
        <v>18</v>
      </c>
      <c r="O345" s="37">
        <v>1</v>
      </c>
      <c r="P345" s="37">
        <v>10</v>
      </c>
      <c r="Q345" s="37">
        <v>8</v>
      </c>
      <c r="R345" s="37">
        <v>0</v>
      </c>
      <c r="S345" s="37">
        <v>100</v>
      </c>
      <c r="T345" s="37">
        <v>0</v>
      </c>
      <c r="U345" s="37">
        <v>41.18</v>
      </c>
      <c r="V345" s="37">
        <v>35.29</v>
      </c>
      <c r="W345" s="37">
        <v>23.53</v>
      </c>
      <c r="X345" s="37">
        <v>27.78</v>
      </c>
      <c r="Y345" s="37">
        <v>16.670000000000002</v>
      </c>
      <c r="Z345" s="37">
        <v>55.56</v>
      </c>
      <c r="AA345" s="37">
        <v>60</v>
      </c>
      <c r="AB345" s="37">
        <v>0</v>
      </c>
      <c r="AC345" s="24">
        <f>(+R345*$R$8)+(S345*$S$8)-(T345*$T$8)+(U345*$U$8)+(V345*$V$8)-(W345*$W$8)-(X345*$X$8)-(Y345*$Y$8)+(Z345*$Z$8)</f>
        <v>20.948</v>
      </c>
      <c r="AD345" s="25">
        <f>(-R345*$R$8)+(S345*$S$8)+(T345*$T$8)-(U345*$U$8)-(V345*$V$8)+(W345*$W$8)+(X345*$X$8)+(Y345*$Y$8)-(Z345*$Z$8)</f>
        <v>-0.94800000000000217</v>
      </c>
      <c r="AE345" s="40" t="str">
        <f>IF(G345&gt;H345,"Win","Loss")</f>
        <v>Loss</v>
      </c>
      <c r="AF345" s="40" t="str">
        <f>IF(G345=H345,"Win","Loss")</f>
        <v>Loss</v>
      </c>
      <c r="AG345" s="40" t="str">
        <f>IF(G345&lt;H345,"Win","Loss")</f>
        <v>Win</v>
      </c>
      <c r="AH345" s="40">
        <f>IF(AE345="Win",(I345*$B$2)-$B$2,-$B$2)</f>
        <v>-50</v>
      </c>
      <c r="AI345" s="40">
        <f>IF(AF345="Win",(J345*$B$2)-$B$2,-$B$2)</f>
        <v>-50</v>
      </c>
      <c r="AJ345" s="40">
        <f>IF(AG345="Win",(K345*$B$2)-$B$2,-$B$2)</f>
        <v>148</v>
      </c>
    </row>
    <row r="346" spans="1:36" x14ac:dyDescent="0.2">
      <c r="A346" s="36">
        <v>43590</v>
      </c>
      <c r="B346" s="37" t="s">
        <v>515</v>
      </c>
      <c r="C346" s="37" t="s">
        <v>1199</v>
      </c>
      <c r="D346" s="37" t="s">
        <v>1200</v>
      </c>
      <c r="E346" s="37" t="s">
        <v>1201</v>
      </c>
      <c r="F346" s="37" t="s">
        <v>1202</v>
      </c>
      <c r="G346" s="37">
        <v>4</v>
      </c>
      <c r="H346" s="37">
        <v>0</v>
      </c>
      <c r="I346" s="37">
        <v>1.39</v>
      </c>
      <c r="J346" s="37">
        <v>4.1500000000000004</v>
      </c>
      <c r="K346" s="37">
        <v>7.45</v>
      </c>
      <c r="L346" s="37">
        <v>-6.06</v>
      </c>
      <c r="M346" s="37">
        <v>25</v>
      </c>
      <c r="N346" s="37">
        <v>74</v>
      </c>
      <c r="O346" s="37">
        <v>2</v>
      </c>
      <c r="P346" s="37">
        <v>13</v>
      </c>
      <c r="Q346" s="37">
        <v>38</v>
      </c>
      <c r="R346" s="37">
        <v>0</v>
      </c>
      <c r="S346" s="37">
        <v>0</v>
      </c>
      <c r="T346" s="37">
        <v>100</v>
      </c>
      <c r="U346" s="37">
        <v>40</v>
      </c>
      <c r="V346" s="37">
        <v>24</v>
      </c>
      <c r="W346" s="37">
        <v>36</v>
      </c>
      <c r="X346" s="37">
        <v>37.840000000000003</v>
      </c>
      <c r="Y346" s="37">
        <v>14.86</v>
      </c>
      <c r="Z346" s="37">
        <v>47.3</v>
      </c>
      <c r="AA346" s="37">
        <v>38.46</v>
      </c>
      <c r="AB346" s="37">
        <v>42.11</v>
      </c>
      <c r="AC346" s="24">
        <f>(+R346*$R$8)+(S346*$S$8)-(T346*$T$8)+(U346*$U$8)+(V346*$V$8)-(W346*$W$8)-(X346*$X$8)-(Y346*$Y$8)+(Z346*$Z$8)</f>
        <v>-26.393999999999998</v>
      </c>
      <c r="AD346" s="25">
        <f>(-R346*$R$8)+(S346*$S$8)+(T346*$T$8)-(U346*$U$8)-(V346*$V$8)+(W346*$W$8)+(X346*$X$8)+(Y346*$Y$8)-(Z346*$Z$8)</f>
        <v>26.393999999999998</v>
      </c>
      <c r="AE346" s="40" t="str">
        <f>IF(G346&gt;H346,"Win","Loss")</f>
        <v>Win</v>
      </c>
      <c r="AF346" s="40" t="str">
        <f>IF(G346=H346,"Win","Loss")</f>
        <v>Loss</v>
      </c>
      <c r="AG346" s="40" t="str">
        <f>IF(G346&lt;H346,"Win","Loss")</f>
        <v>Loss</v>
      </c>
      <c r="AH346" s="40">
        <f>IF(AE346="Win",(I346*$B$2)-$B$2,-$B$2)</f>
        <v>19.5</v>
      </c>
      <c r="AI346" s="40">
        <f>IF(AF346="Win",(J346*$B$2)-$B$2,-$B$2)</f>
        <v>-50</v>
      </c>
      <c r="AJ346" s="40">
        <f>IF(AG346="Win",(K346*$B$2)-$B$2,-$B$2)</f>
        <v>-50</v>
      </c>
    </row>
    <row r="347" spans="1:36" x14ac:dyDescent="0.2">
      <c r="A347" s="36">
        <v>43590</v>
      </c>
      <c r="B347" s="37" t="s">
        <v>823</v>
      </c>
      <c r="C347" s="37" t="s">
        <v>291</v>
      </c>
      <c r="D347" s="37" t="s">
        <v>1203</v>
      </c>
      <c r="E347" s="37" t="s">
        <v>1204</v>
      </c>
      <c r="F347" s="37" t="s">
        <v>1205</v>
      </c>
      <c r="G347" s="37">
        <v>3</v>
      </c>
      <c r="H347" s="37">
        <v>0</v>
      </c>
      <c r="I347" s="37">
        <v>1.3</v>
      </c>
      <c r="J347" s="37">
        <v>5.84</v>
      </c>
      <c r="K347" s="37">
        <v>10.11</v>
      </c>
      <c r="L347" s="37">
        <v>-8.81</v>
      </c>
      <c r="M347" s="37">
        <v>46</v>
      </c>
      <c r="N347" s="37">
        <v>43</v>
      </c>
      <c r="O347" s="37">
        <v>1</v>
      </c>
      <c r="P347" s="37">
        <v>26</v>
      </c>
      <c r="Q347" s="37">
        <v>23</v>
      </c>
      <c r="R347" s="37">
        <v>100</v>
      </c>
      <c r="S347" s="37">
        <v>0</v>
      </c>
      <c r="T347" s="37">
        <v>0</v>
      </c>
      <c r="U347" s="37">
        <v>56.52</v>
      </c>
      <c r="V347" s="37">
        <v>17.39</v>
      </c>
      <c r="W347" s="37">
        <v>26.09</v>
      </c>
      <c r="X347" s="37">
        <v>46.51</v>
      </c>
      <c r="Y347" s="37">
        <v>18.600000000000001</v>
      </c>
      <c r="Z347" s="37">
        <v>34.880000000000003</v>
      </c>
      <c r="AA347" s="37">
        <v>61.54</v>
      </c>
      <c r="AB347" s="37">
        <v>43.48</v>
      </c>
      <c r="AC347" s="24">
        <f>(+R347*$R$8)+(S347*$S$8)-(T347*$T$8)+(U347*$U$8)+(V347*$V$8)-(W347*$W$8)-(X347*$X$8)-(Y347*$Y$8)+(Z347*$Z$8)</f>
        <v>33.639000000000003</v>
      </c>
      <c r="AD347" s="25">
        <f>(-R347*$R$8)+(S347*$S$8)+(T347*$T$8)-(U347*$U$8)-(V347*$V$8)+(W347*$W$8)+(X347*$X$8)+(Y347*$Y$8)-(Z347*$Z$8)</f>
        <v>-33.639000000000003</v>
      </c>
      <c r="AE347" s="40" t="str">
        <f>IF(G347&gt;H347,"Win","Loss")</f>
        <v>Win</v>
      </c>
      <c r="AF347" s="40" t="str">
        <f>IF(G347=H347,"Win","Loss")</f>
        <v>Loss</v>
      </c>
      <c r="AG347" s="40" t="str">
        <f>IF(G347&lt;H347,"Win","Loss")</f>
        <v>Loss</v>
      </c>
      <c r="AH347" s="40">
        <f>IF(AE347="Win",(I347*$B$2)-$B$2,-$B$2)</f>
        <v>15</v>
      </c>
      <c r="AI347" s="40">
        <f>IF(AF347="Win",(J347*$B$2)-$B$2,-$B$2)</f>
        <v>-50</v>
      </c>
      <c r="AJ347" s="40">
        <f>IF(AG347="Win",(K347*$B$2)-$B$2,-$B$2)</f>
        <v>-50</v>
      </c>
    </row>
    <row r="348" spans="1:36" x14ac:dyDescent="0.2">
      <c r="A348" s="36">
        <v>43590</v>
      </c>
      <c r="B348" s="37" t="s">
        <v>823</v>
      </c>
      <c r="C348" s="37" t="s">
        <v>291</v>
      </c>
      <c r="D348" s="37" t="s">
        <v>1206</v>
      </c>
      <c r="E348" s="37" t="s">
        <v>1207</v>
      </c>
      <c r="F348" s="37" t="s">
        <v>1208</v>
      </c>
      <c r="G348" s="37">
        <v>1</v>
      </c>
      <c r="H348" s="37">
        <v>1</v>
      </c>
      <c r="I348" s="37">
        <v>9.61</v>
      </c>
      <c r="J348" s="37">
        <v>5.57</v>
      </c>
      <c r="K348" s="37">
        <v>1.33</v>
      </c>
      <c r="L348" s="37">
        <v>8.2799999999999994</v>
      </c>
      <c r="M348" s="37">
        <v>38</v>
      </c>
      <c r="N348" s="37">
        <v>41</v>
      </c>
      <c r="O348" s="37">
        <v>1</v>
      </c>
      <c r="P348" s="37">
        <v>18</v>
      </c>
      <c r="Q348" s="37">
        <v>21</v>
      </c>
      <c r="R348" s="37">
        <v>0</v>
      </c>
      <c r="S348" s="37">
        <v>0</v>
      </c>
      <c r="T348" s="37">
        <v>100</v>
      </c>
      <c r="U348" s="37">
        <v>7.89</v>
      </c>
      <c r="V348" s="37">
        <v>13.16</v>
      </c>
      <c r="W348" s="37">
        <v>78.95</v>
      </c>
      <c r="X348" s="37">
        <v>53.66</v>
      </c>
      <c r="Y348" s="37">
        <v>19.510000000000002</v>
      </c>
      <c r="Z348" s="37">
        <v>26.83</v>
      </c>
      <c r="AA348" s="37">
        <v>11.11</v>
      </c>
      <c r="AB348" s="37">
        <v>52.38</v>
      </c>
      <c r="AC348" s="24">
        <f>(+R348*$R$8)+(S348*$S$8)-(T348*$T$8)+(U348*$U$8)+(V348*$V$8)-(W348*$W$8)-(X348*$X$8)-(Y348*$Y$8)+(Z348*$Z$8)</f>
        <v>-50.213000000000001</v>
      </c>
      <c r="AD348" s="25">
        <f>(-R348*$R$8)+(S348*$S$8)+(T348*$T$8)-(U348*$U$8)-(V348*$V$8)+(W348*$W$8)+(X348*$X$8)+(Y348*$Y$8)-(Z348*$Z$8)</f>
        <v>50.213000000000001</v>
      </c>
      <c r="AE348" s="40" t="str">
        <f>IF(G348&gt;H348,"Win","Loss")</f>
        <v>Loss</v>
      </c>
      <c r="AF348" s="40" t="str">
        <f>IF(G348=H348,"Win","Loss")</f>
        <v>Win</v>
      </c>
      <c r="AG348" s="40" t="str">
        <f>IF(G348&lt;H348,"Win","Loss")</f>
        <v>Loss</v>
      </c>
      <c r="AH348" s="40">
        <f>IF(AE348="Win",(I348*$B$2)-$B$2,-$B$2)</f>
        <v>-50</v>
      </c>
      <c r="AI348" s="40">
        <f>IF(AF348="Win",(J348*$B$2)-$B$2,-$B$2)</f>
        <v>228.5</v>
      </c>
      <c r="AJ348" s="40">
        <f>IF(AG348="Win",(K348*$B$2)-$B$2,-$B$2)</f>
        <v>-50</v>
      </c>
    </row>
    <row r="349" spans="1:36" x14ac:dyDescent="0.2">
      <c r="A349" s="36">
        <v>43590</v>
      </c>
      <c r="B349" s="37" t="s">
        <v>946</v>
      </c>
      <c r="C349" s="37" t="s">
        <v>291</v>
      </c>
      <c r="D349" s="37" t="s">
        <v>1209</v>
      </c>
      <c r="E349" s="37" t="s">
        <v>1210</v>
      </c>
      <c r="F349" s="37" t="s">
        <v>1211</v>
      </c>
      <c r="G349" s="37">
        <v>0</v>
      </c>
      <c r="H349" s="37">
        <v>0</v>
      </c>
      <c r="I349" s="37">
        <v>2.4900000000000002</v>
      </c>
      <c r="J349" s="37">
        <v>2.98</v>
      </c>
      <c r="K349" s="37">
        <v>2.61</v>
      </c>
      <c r="L349" s="37">
        <v>-0.12</v>
      </c>
      <c r="M349" s="37">
        <v>13</v>
      </c>
      <c r="N349" s="37">
        <v>14</v>
      </c>
      <c r="O349" s="37">
        <v>1</v>
      </c>
      <c r="P349" s="37">
        <v>9</v>
      </c>
      <c r="Q349" s="37">
        <v>6</v>
      </c>
      <c r="R349" s="37">
        <v>0</v>
      </c>
      <c r="S349" s="37">
        <v>100</v>
      </c>
      <c r="T349" s="37">
        <v>0</v>
      </c>
      <c r="U349" s="37">
        <v>61.54</v>
      </c>
      <c r="V349" s="37">
        <v>15.38</v>
      </c>
      <c r="W349" s="37">
        <v>23.08</v>
      </c>
      <c r="X349" s="37">
        <v>57.14</v>
      </c>
      <c r="Y349" s="37">
        <v>28.57</v>
      </c>
      <c r="Z349" s="37">
        <v>14.29</v>
      </c>
      <c r="AA349" s="37">
        <v>77.78</v>
      </c>
      <c r="AB349" s="37">
        <v>33.33</v>
      </c>
      <c r="AC349" s="24">
        <f>(+R349*$R$8)+(S349*$S$8)-(T349*$T$8)+(U349*$U$8)+(V349*$V$8)-(W349*$W$8)-(X349*$X$8)-(Y349*$Y$8)+(Z349*$Z$8)</f>
        <v>7.802999999999999</v>
      </c>
      <c r="AD349" s="25">
        <f>(-R349*$R$8)+(S349*$S$8)+(T349*$T$8)-(U349*$U$8)-(V349*$V$8)+(W349*$W$8)+(X349*$X$8)+(Y349*$Y$8)-(Z349*$Z$8)</f>
        <v>12.196999999999999</v>
      </c>
      <c r="AE349" s="40" t="str">
        <f>IF(G349&gt;H349,"Win","Loss")</f>
        <v>Loss</v>
      </c>
      <c r="AF349" s="40" t="str">
        <f>IF(G349=H349,"Win","Loss")</f>
        <v>Win</v>
      </c>
      <c r="AG349" s="40" t="str">
        <f>IF(G349&lt;H349,"Win","Loss")</f>
        <v>Loss</v>
      </c>
      <c r="AH349" s="40">
        <f>IF(AE349="Win",(I349*$B$2)-$B$2,-$B$2)</f>
        <v>-50</v>
      </c>
      <c r="AI349" s="40">
        <f>IF(AF349="Win",(J349*$B$2)-$B$2,-$B$2)</f>
        <v>99</v>
      </c>
      <c r="AJ349" s="40">
        <f>IF(AG349="Win",(K349*$B$2)-$B$2,-$B$2)</f>
        <v>-50</v>
      </c>
    </row>
    <row r="350" spans="1:36" x14ac:dyDescent="0.2">
      <c r="A350" s="36">
        <v>43590</v>
      </c>
      <c r="B350" s="37" t="s">
        <v>1212</v>
      </c>
      <c r="C350" s="37" t="s">
        <v>1213</v>
      </c>
      <c r="D350" s="37" t="s">
        <v>1214</v>
      </c>
      <c r="E350" s="37" t="s">
        <v>1215</v>
      </c>
      <c r="F350" s="37" t="s">
        <v>1216</v>
      </c>
      <c r="G350" s="37">
        <v>1</v>
      </c>
      <c r="H350" s="37">
        <v>1</v>
      </c>
      <c r="I350" s="37">
        <v>1.77</v>
      </c>
      <c r="J350" s="37">
        <v>3.5</v>
      </c>
      <c r="K350" s="37">
        <v>4.9800000000000004</v>
      </c>
      <c r="L350" s="37">
        <v>-3.21</v>
      </c>
      <c r="M350" s="37">
        <v>36</v>
      </c>
      <c r="N350" s="37">
        <v>38</v>
      </c>
      <c r="O350" s="37">
        <v>1</v>
      </c>
      <c r="P350" s="37">
        <v>18</v>
      </c>
      <c r="Q350" s="37">
        <v>18</v>
      </c>
      <c r="R350" s="37">
        <v>100</v>
      </c>
      <c r="S350" s="37">
        <v>0</v>
      </c>
      <c r="T350" s="37">
        <v>0</v>
      </c>
      <c r="U350" s="37">
        <v>38.89</v>
      </c>
      <c r="V350" s="37">
        <v>33.33</v>
      </c>
      <c r="W350" s="37">
        <v>27.78</v>
      </c>
      <c r="X350" s="37">
        <v>26.32</v>
      </c>
      <c r="Y350" s="37">
        <v>23.68</v>
      </c>
      <c r="Z350" s="37">
        <v>50</v>
      </c>
      <c r="AA350" s="37">
        <v>44.44</v>
      </c>
      <c r="AB350" s="37">
        <v>16.670000000000002</v>
      </c>
      <c r="AC350" s="24">
        <f>(+R350*$R$8)+(S350*$S$8)-(T350*$T$8)+(U350*$U$8)+(V350*$V$8)-(W350*$W$8)-(X350*$X$8)-(Y350*$Y$8)+(Z350*$Z$8)</f>
        <v>37.922999999999995</v>
      </c>
      <c r="AD350" s="25">
        <f>(-R350*$R$8)+(S350*$S$8)+(T350*$T$8)-(U350*$U$8)-(V350*$V$8)+(W350*$W$8)+(X350*$X$8)+(Y350*$Y$8)-(Z350*$Z$8)</f>
        <v>-37.922999999999995</v>
      </c>
      <c r="AE350" s="40" t="str">
        <f>IF(G350&gt;H350,"Win","Loss")</f>
        <v>Loss</v>
      </c>
      <c r="AF350" s="40" t="str">
        <f>IF(G350=H350,"Win","Loss")</f>
        <v>Win</v>
      </c>
      <c r="AG350" s="40" t="str">
        <f>IF(G350&lt;H350,"Win","Loss")</f>
        <v>Loss</v>
      </c>
      <c r="AH350" s="40">
        <f>IF(AE350="Win",(I350*$B$2)-$B$2,-$B$2)</f>
        <v>-50</v>
      </c>
      <c r="AI350" s="40">
        <f>IF(AF350="Win",(J350*$B$2)-$B$2,-$B$2)</f>
        <v>125</v>
      </c>
      <c r="AJ350" s="40">
        <f>IF(AG350="Win",(K350*$B$2)-$B$2,-$B$2)</f>
        <v>-50</v>
      </c>
    </row>
    <row r="351" spans="1:36" x14ac:dyDescent="0.2">
      <c r="A351" s="36">
        <v>43590</v>
      </c>
      <c r="B351" s="37" t="s">
        <v>1212</v>
      </c>
      <c r="C351" s="37" t="s">
        <v>1213</v>
      </c>
      <c r="D351" s="37" t="s">
        <v>1217</v>
      </c>
      <c r="E351" s="37" t="s">
        <v>1218</v>
      </c>
      <c r="F351" s="37" t="s">
        <v>1219</v>
      </c>
      <c r="G351" s="37">
        <v>3</v>
      </c>
      <c r="H351" s="37">
        <v>0</v>
      </c>
      <c r="I351" s="37">
        <v>2</v>
      </c>
      <c r="J351" s="37">
        <v>3.45</v>
      </c>
      <c r="K351" s="37">
        <v>3.81</v>
      </c>
      <c r="L351" s="37">
        <v>-1.81</v>
      </c>
      <c r="M351" s="37">
        <v>41</v>
      </c>
      <c r="N351" s="37">
        <v>40</v>
      </c>
      <c r="O351" s="37">
        <v>1</v>
      </c>
      <c r="P351" s="37">
        <v>19</v>
      </c>
      <c r="Q351" s="37">
        <v>21</v>
      </c>
      <c r="R351" s="37">
        <v>0</v>
      </c>
      <c r="S351" s="37">
        <v>0</v>
      </c>
      <c r="T351" s="37">
        <v>100</v>
      </c>
      <c r="U351" s="37">
        <v>41.46</v>
      </c>
      <c r="V351" s="37">
        <v>17.07</v>
      </c>
      <c r="W351" s="37">
        <v>41.46</v>
      </c>
      <c r="X351" s="37">
        <v>27.5</v>
      </c>
      <c r="Y351" s="37">
        <v>17.5</v>
      </c>
      <c r="Z351" s="37">
        <v>55</v>
      </c>
      <c r="AA351" s="37">
        <v>52.63</v>
      </c>
      <c r="AB351" s="37">
        <v>28.57</v>
      </c>
      <c r="AC351" s="24">
        <f>(+R351*$R$8)+(S351*$S$8)-(T351*$T$8)+(U351*$U$8)+(V351*$V$8)-(W351*$W$8)-(X351*$X$8)-(Y351*$Y$8)+(Z351*$Z$8)</f>
        <v>-24.542999999999999</v>
      </c>
      <c r="AD351" s="25">
        <f>(-R351*$R$8)+(S351*$S$8)+(T351*$T$8)-(U351*$U$8)-(V351*$V$8)+(W351*$W$8)+(X351*$X$8)+(Y351*$Y$8)-(Z351*$Z$8)</f>
        <v>24.542999999999999</v>
      </c>
      <c r="AE351" s="40" t="str">
        <f>IF(G351&gt;H351,"Win","Loss")</f>
        <v>Win</v>
      </c>
      <c r="AF351" s="40" t="str">
        <f>IF(G351=H351,"Win","Loss")</f>
        <v>Loss</v>
      </c>
      <c r="AG351" s="40" t="str">
        <f>IF(G351&lt;H351,"Win","Loss")</f>
        <v>Loss</v>
      </c>
      <c r="AH351" s="40">
        <f>IF(AE351="Win",(I351*$B$2)-$B$2,-$B$2)</f>
        <v>50</v>
      </c>
      <c r="AI351" s="40">
        <f>IF(AF351="Win",(J351*$B$2)-$B$2,-$B$2)</f>
        <v>-50</v>
      </c>
      <c r="AJ351" s="40">
        <f>IF(AG351="Win",(K351*$B$2)-$B$2,-$B$2)</f>
        <v>-50</v>
      </c>
    </row>
    <row r="352" spans="1:36" x14ac:dyDescent="0.2">
      <c r="A352" s="36">
        <v>43590</v>
      </c>
      <c r="B352" s="37" t="s">
        <v>1212</v>
      </c>
      <c r="C352" s="37" t="s">
        <v>1213</v>
      </c>
      <c r="D352" s="37" t="s">
        <v>1220</v>
      </c>
      <c r="E352" s="37" t="s">
        <v>1221</v>
      </c>
      <c r="F352" s="37" t="s">
        <v>1222</v>
      </c>
      <c r="G352" s="37">
        <v>2</v>
      </c>
      <c r="H352" s="37">
        <v>2</v>
      </c>
      <c r="I352" s="37">
        <v>2.2999999999999998</v>
      </c>
      <c r="J352" s="37">
        <v>3.33</v>
      </c>
      <c r="K352" s="37">
        <v>3.15</v>
      </c>
      <c r="L352" s="37">
        <v>-0.85</v>
      </c>
      <c r="M352" s="37">
        <v>38</v>
      </c>
      <c r="N352" s="37">
        <v>42</v>
      </c>
      <c r="O352" s="37">
        <v>1</v>
      </c>
      <c r="P352" s="37">
        <v>20</v>
      </c>
      <c r="Q352" s="37">
        <v>20</v>
      </c>
      <c r="R352" s="37">
        <v>0</v>
      </c>
      <c r="S352" s="37">
        <v>100</v>
      </c>
      <c r="T352" s="37">
        <v>0</v>
      </c>
      <c r="U352" s="37">
        <v>26.32</v>
      </c>
      <c r="V352" s="37">
        <v>31.58</v>
      </c>
      <c r="W352" s="37">
        <v>42.11</v>
      </c>
      <c r="X352" s="37">
        <v>42.86</v>
      </c>
      <c r="Y352" s="37">
        <v>26.19</v>
      </c>
      <c r="Z352" s="37">
        <v>30.95</v>
      </c>
      <c r="AA352" s="37">
        <v>30</v>
      </c>
      <c r="AB352" s="37">
        <v>30</v>
      </c>
      <c r="AC352" s="24">
        <f>(+R352*$R$8)+(S352*$S$8)-(T352*$T$8)+(U352*$U$8)+(V352*$V$8)-(W352*$W$8)-(X352*$X$8)-(Y352*$Y$8)+(Z352*$Z$8)</f>
        <v>4.9989999999999988</v>
      </c>
      <c r="AD352" s="25">
        <f>(-R352*$R$8)+(S352*$S$8)+(T352*$T$8)-(U352*$U$8)-(V352*$V$8)+(W352*$W$8)+(X352*$X$8)+(Y352*$Y$8)-(Z352*$Z$8)</f>
        <v>15.001000000000001</v>
      </c>
      <c r="AE352" s="40" t="str">
        <f>IF(G352&gt;H352,"Win","Loss")</f>
        <v>Loss</v>
      </c>
      <c r="AF352" s="40" t="str">
        <f>IF(G352=H352,"Win","Loss")</f>
        <v>Win</v>
      </c>
      <c r="AG352" s="40" t="str">
        <f>IF(G352&lt;H352,"Win","Loss")</f>
        <v>Loss</v>
      </c>
      <c r="AH352" s="40">
        <f>IF(AE352="Win",(I352*$B$2)-$B$2,-$B$2)</f>
        <v>-50</v>
      </c>
      <c r="AI352" s="40">
        <f>IF(AF352="Win",(J352*$B$2)-$B$2,-$B$2)</f>
        <v>116.5</v>
      </c>
      <c r="AJ352" s="40">
        <f>IF(AG352="Win",(K352*$B$2)-$B$2,-$B$2)</f>
        <v>-50</v>
      </c>
    </row>
    <row r="353" spans="1:36" x14ac:dyDescent="0.2">
      <c r="A353" s="36">
        <v>43590</v>
      </c>
      <c r="B353" s="37" t="s">
        <v>398</v>
      </c>
      <c r="C353" s="37" t="s">
        <v>1223</v>
      </c>
      <c r="D353" s="37" t="s">
        <v>1224</v>
      </c>
      <c r="E353" s="37" t="s">
        <v>1225</v>
      </c>
      <c r="F353" s="37" t="s">
        <v>1226</v>
      </c>
      <c r="G353" s="37">
        <v>1</v>
      </c>
      <c r="H353" s="37">
        <v>4</v>
      </c>
      <c r="I353" s="37">
        <v>2.11</v>
      </c>
      <c r="J353" s="37">
        <v>3.92</v>
      </c>
      <c r="K353" s="37">
        <v>2.61</v>
      </c>
      <c r="L353" s="37">
        <v>-0.5</v>
      </c>
      <c r="M353" s="37">
        <v>27</v>
      </c>
      <c r="N353" s="37">
        <v>29</v>
      </c>
      <c r="O353" s="37">
        <v>1</v>
      </c>
      <c r="P353" s="37">
        <v>12</v>
      </c>
      <c r="Q353" s="37">
        <v>14</v>
      </c>
      <c r="R353" s="37">
        <v>0</v>
      </c>
      <c r="S353" s="37">
        <v>0</v>
      </c>
      <c r="T353" s="37">
        <v>100</v>
      </c>
      <c r="U353" s="37">
        <v>33.33</v>
      </c>
      <c r="V353" s="37">
        <v>14.81</v>
      </c>
      <c r="W353" s="37">
        <v>51.85</v>
      </c>
      <c r="X353" s="37">
        <v>31.03</v>
      </c>
      <c r="Y353" s="37">
        <v>31.03</v>
      </c>
      <c r="Z353" s="37">
        <v>37.93</v>
      </c>
      <c r="AA353" s="37">
        <v>41.67</v>
      </c>
      <c r="AB353" s="37">
        <v>28.57</v>
      </c>
      <c r="AC353" s="24">
        <f>(+R353*$R$8)+(S353*$S$8)-(T353*$T$8)+(U353*$U$8)+(V353*$V$8)-(W353*$W$8)-(X353*$X$8)-(Y353*$Y$8)+(Z353*$Z$8)</f>
        <v>-33.946000000000005</v>
      </c>
      <c r="AD353" s="25">
        <f>(-R353*$R$8)+(S353*$S$8)+(T353*$T$8)-(U353*$U$8)-(V353*$V$8)+(W353*$W$8)+(X353*$X$8)+(Y353*$Y$8)-(Z353*$Z$8)</f>
        <v>33.946000000000005</v>
      </c>
      <c r="AE353" s="40" t="str">
        <f>IF(G353&gt;H353,"Win","Loss")</f>
        <v>Loss</v>
      </c>
      <c r="AF353" s="40" t="str">
        <f>IF(G353=H353,"Win","Loss")</f>
        <v>Loss</v>
      </c>
      <c r="AG353" s="40" t="str">
        <f>IF(G353&lt;H353,"Win","Loss")</f>
        <v>Win</v>
      </c>
      <c r="AH353" s="40">
        <f>IF(AE353="Win",(I353*$B$2)-$B$2,-$B$2)</f>
        <v>-50</v>
      </c>
      <c r="AI353" s="40">
        <f>IF(AF353="Win",(J353*$B$2)-$B$2,-$B$2)</f>
        <v>-50</v>
      </c>
      <c r="AJ353" s="40">
        <f>IF(AG353="Win",(K353*$B$2)-$B$2,-$B$2)</f>
        <v>80.5</v>
      </c>
    </row>
    <row r="354" spans="1:36" x14ac:dyDescent="0.2">
      <c r="A354" s="36">
        <v>43590</v>
      </c>
      <c r="B354" s="37" t="s">
        <v>398</v>
      </c>
      <c r="C354" s="37" t="s">
        <v>414</v>
      </c>
      <c r="D354" s="37" t="s">
        <v>1227</v>
      </c>
      <c r="E354" s="37" t="s">
        <v>1228</v>
      </c>
      <c r="F354" s="37" t="s">
        <v>1229</v>
      </c>
      <c r="G354" s="37">
        <v>2</v>
      </c>
      <c r="H354" s="37">
        <v>0</v>
      </c>
      <c r="I354" s="37">
        <v>1.49</v>
      </c>
      <c r="J354" s="37">
        <v>4.72</v>
      </c>
      <c r="K354" s="37">
        <v>4.26</v>
      </c>
      <c r="L354" s="37">
        <v>-2.77</v>
      </c>
      <c r="M354" s="37">
        <v>21</v>
      </c>
      <c r="N354" s="37">
        <v>21</v>
      </c>
      <c r="O354" s="37">
        <v>0</v>
      </c>
      <c r="P354" s="37">
        <v>11</v>
      </c>
      <c r="Q354" s="37">
        <v>10</v>
      </c>
      <c r="R354" s="37">
        <v>0</v>
      </c>
      <c r="S354" s="37">
        <v>0</v>
      </c>
      <c r="T354" s="37">
        <v>0</v>
      </c>
      <c r="U354" s="37">
        <v>33.33</v>
      </c>
      <c r="V354" s="37">
        <v>14.29</v>
      </c>
      <c r="W354" s="37">
        <v>52.38</v>
      </c>
      <c r="X354" s="37">
        <v>4.76</v>
      </c>
      <c r="Y354" s="37">
        <v>14.29</v>
      </c>
      <c r="Z354" s="37">
        <v>80.95</v>
      </c>
      <c r="AA354" s="37">
        <v>18.18</v>
      </c>
      <c r="AB354" s="37">
        <v>0</v>
      </c>
      <c r="AC354" s="24">
        <f>(+R354*$R$8)+(S354*$S$8)-(T354*$T$8)+(U354*$U$8)+(V354*$V$8)-(W354*$W$8)-(X354*$X$8)-(Y354*$Y$8)+(Z354*$Z$8)</f>
        <v>11.428000000000001</v>
      </c>
      <c r="AD354" s="25">
        <f>(-R354*$R$8)+(S354*$S$8)+(T354*$T$8)-(U354*$U$8)-(V354*$V$8)+(W354*$W$8)+(X354*$X$8)+(Y354*$Y$8)-(Z354*$Z$8)</f>
        <v>-11.428000000000001</v>
      </c>
      <c r="AE354" s="40" t="str">
        <f>IF(G354&gt;H354,"Win","Loss")</f>
        <v>Win</v>
      </c>
      <c r="AF354" s="40" t="str">
        <f>IF(G354=H354,"Win","Loss")</f>
        <v>Loss</v>
      </c>
      <c r="AG354" s="40" t="str">
        <f>IF(G354&lt;H354,"Win","Loss")</f>
        <v>Loss</v>
      </c>
      <c r="AH354" s="40">
        <f>IF(AE354="Win",(I354*$B$2)-$B$2,-$B$2)</f>
        <v>24.5</v>
      </c>
      <c r="AI354" s="40">
        <f>IF(AF354="Win",(J354*$B$2)-$B$2,-$B$2)</f>
        <v>-50</v>
      </c>
      <c r="AJ354" s="40">
        <f>IF(AG354="Win",(K354*$B$2)-$B$2,-$B$2)</f>
        <v>-50</v>
      </c>
    </row>
    <row r="355" spans="1:36" x14ac:dyDescent="0.2">
      <c r="A355" s="36">
        <v>43590</v>
      </c>
      <c r="B355" s="37" t="s">
        <v>398</v>
      </c>
      <c r="C355" s="37" t="s">
        <v>414</v>
      </c>
      <c r="D355" s="37" t="s">
        <v>1230</v>
      </c>
      <c r="E355" s="37" t="s">
        <v>1231</v>
      </c>
      <c r="F355" s="37" t="s">
        <v>1232</v>
      </c>
      <c r="G355" s="37">
        <v>1</v>
      </c>
      <c r="H355" s="37">
        <v>2</v>
      </c>
      <c r="I355" s="37">
        <v>2.1</v>
      </c>
      <c r="J355" s="37">
        <v>4.13</v>
      </c>
      <c r="K355" s="37">
        <v>2.5</v>
      </c>
      <c r="L355" s="37">
        <v>-0.4</v>
      </c>
      <c r="M355" s="37">
        <v>22</v>
      </c>
      <c r="N355" s="37">
        <v>21</v>
      </c>
      <c r="O355" s="37">
        <v>1</v>
      </c>
      <c r="P355" s="37">
        <v>10</v>
      </c>
      <c r="Q355" s="37">
        <v>11</v>
      </c>
      <c r="R355" s="37">
        <v>100</v>
      </c>
      <c r="S355" s="37">
        <v>0</v>
      </c>
      <c r="T355" s="37">
        <v>0</v>
      </c>
      <c r="U355" s="37">
        <v>59.09</v>
      </c>
      <c r="V355" s="37">
        <v>13.64</v>
      </c>
      <c r="W355" s="37">
        <v>27.27</v>
      </c>
      <c r="X355" s="37">
        <v>57.14</v>
      </c>
      <c r="Y355" s="37">
        <v>14.29</v>
      </c>
      <c r="Z355" s="37">
        <v>28.57</v>
      </c>
      <c r="AA355" s="37">
        <v>50</v>
      </c>
      <c r="AB355" s="37">
        <v>63.64</v>
      </c>
      <c r="AC355" s="24">
        <f>(+R355*$R$8)+(S355*$S$8)-(T355*$T$8)+(U355*$U$8)+(V355*$V$8)-(W355*$W$8)-(X355*$X$8)-(Y355*$Y$8)+(Z355*$Z$8)</f>
        <v>30.584999999999994</v>
      </c>
      <c r="AD355" s="25">
        <f>(-R355*$R$8)+(S355*$S$8)+(T355*$T$8)-(U355*$U$8)-(V355*$V$8)+(W355*$W$8)+(X355*$X$8)+(Y355*$Y$8)-(Z355*$Z$8)</f>
        <v>-30.584999999999994</v>
      </c>
      <c r="AE355" s="40" t="str">
        <f>IF(G355&gt;H355,"Win","Loss")</f>
        <v>Loss</v>
      </c>
      <c r="AF355" s="40" t="str">
        <f>IF(G355=H355,"Win","Loss")</f>
        <v>Loss</v>
      </c>
      <c r="AG355" s="40" t="str">
        <f>IF(G355&lt;H355,"Win","Loss")</f>
        <v>Win</v>
      </c>
      <c r="AH355" s="40">
        <f>IF(AE355="Win",(I355*$B$2)-$B$2,-$B$2)</f>
        <v>-50</v>
      </c>
      <c r="AI355" s="40">
        <f>IF(AF355="Win",(J355*$B$2)-$B$2,-$B$2)</f>
        <v>-50</v>
      </c>
      <c r="AJ355" s="40">
        <f>IF(AG355="Win",(K355*$B$2)-$B$2,-$B$2)</f>
        <v>75</v>
      </c>
    </row>
    <row r="356" spans="1:36" x14ac:dyDescent="0.2">
      <c r="A356" s="36">
        <v>43590</v>
      </c>
      <c r="B356" s="37" t="s">
        <v>398</v>
      </c>
      <c r="C356" s="37" t="s">
        <v>414</v>
      </c>
      <c r="D356" s="37" t="s">
        <v>1233</v>
      </c>
      <c r="E356" s="37" t="s">
        <v>1234</v>
      </c>
      <c r="F356" s="37" t="s">
        <v>1235</v>
      </c>
      <c r="G356" s="37">
        <v>0</v>
      </c>
      <c r="H356" s="37">
        <v>3</v>
      </c>
      <c r="I356" s="37">
        <v>12.38</v>
      </c>
      <c r="J356" s="37">
        <v>7.92</v>
      </c>
      <c r="K356" s="37">
        <v>1.1000000000000001</v>
      </c>
      <c r="L356" s="37">
        <v>11.28</v>
      </c>
      <c r="M356" s="37">
        <v>22</v>
      </c>
      <c r="N356" s="37">
        <v>24</v>
      </c>
      <c r="O356" s="37">
        <v>1</v>
      </c>
      <c r="P356" s="37">
        <v>11</v>
      </c>
      <c r="Q356" s="37">
        <v>11</v>
      </c>
      <c r="R356" s="37">
        <v>0</v>
      </c>
      <c r="S356" s="37">
        <v>0</v>
      </c>
      <c r="T356" s="37">
        <v>100</v>
      </c>
      <c r="U356" s="37">
        <v>36.36</v>
      </c>
      <c r="V356" s="37">
        <v>18.18</v>
      </c>
      <c r="W356" s="37">
        <v>45.45</v>
      </c>
      <c r="X356" s="37">
        <v>95.83</v>
      </c>
      <c r="Y356" s="37">
        <v>4.17</v>
      </c>
      <c r="Z356" s="37">
        <v>0</v>
      </c>
      <c r="AA356" s="37">
        <v>54.55</v>
      </c>
      <c r="AB356" s="37">
        <v>100</v>
      </c>
      <c r="AC356" s="24">
        <f>(+R356*$R$8)+(S356*$S$8)-(T356*$T$8)+(U356*$U$8)+(V356*$V$8)-(W356*$W$8)-(X356*$X$8)-(Y356*$Y$8)+(Z356*$Z$8)</f>
        <v>-49.582999999999998</v>
      </c>
      <c r="AD356" s="25">
        <f>(-R356*$R$8)+(S356*$S$8)+(T356*$T$8)-(U356*$U$8)-(V356*$V$8)+(W356*$W$8)+(X356*$X$8)+(Y356*$Y$8)-(Z356*$Z$8)</f>
        <v>49.582999999999998</v>
      </c>
      <c r="AE356" s="40" t="str">
        <f>IF(G356&gt;H356,"Win","Loss")</f>
        <v>Loss</v>
      </c>
      <c r="AF356" s="40" t="str">
        <f>IF(G356=H356,"Win","Loss")</f>
        <v>Loss</v>
      </c>
      <c r="AG356" s="40" t="str">
        <f>IF(G356&lt;H356,"Win","Loss")</f>
        <v>Win</v>
      </c>
      <c r="AH356" s="40">
        <f>IF(AE356="Win",(I356*$B$2)-$B$2,-$B$2)</f>
        <v>-50</v>
      </c>
      <c r="AI356" s="40">
        <f>IF(AF356="Win",(J356*$B$2)-$B$2,-$B$2)</f>
        <v>-50</v>
      </c>
      <c r="AJ356" s="40">
        <f>IF(AG356="Win",(K356*$B$2)-$B$2,-$B$2)</f>
        <v>5.0000000000000071</v>
      </c>
    </row>
    <row r="357" spans="1:36" x14ac:dyDescent="0.2">
      <c r="A357" s="36">
        <v>43590</v>
      </c>
      <c r="B357" s="37" t="s">
        <v>398</v>
      </c>
      <c r="C357" s="37" t="s">
        <v>414</v>
      </c>
      <c r="D357" s="37" t="s">
        <v>1236</v>
      </c>
      <c r="E357" s="37" t="s">
        <v>1237</v>
      </c>
      <c r="F357" s="37" t="s">
        <v>1238</v>
      </c>
      <c r="G357" s="37">
        <v>0</v>
      </c>
      <c r="H357" s="37">
        <v>5</v>
      </c>
      <c r="I357" s="37">
        <v>14.47</v>
      </c>
      <c r="J357" s="37">
        <v>9.1300000000000008</v>
      </c>
      <c r="K357" s="37">
        <v>1.06</v>
      </c>
      <c r="L357" s="37">
        <v>13.41</v>
      </c>
      <c r="M357" s="37">
        <v>21</v>
      </c>
      <c r="N357" s="37">
        <v>22</v>
      </c>
      <c r="O357" s="37">
        <v>1</v>
      </c>
      <c r="P357" s="37">
        <v>11</v>
      </c>
      <c r="Q357" s="37">
        <v>12</v>
      </c>
      <c r="R357" s="37">
        <v>0</v>
      </c>
      <c r="S357" s="37">
        <v>0</v>
      </c>
      <c r="T357" s="37">
        <v>100</v>
      </c>
      <c r="U357" s="37">
        <v>47.62</v>
      </c>
      <c r="V357" s="37">
        <v>23.81</v>
      </c>
      <c r="W357" s="37">
        <v>28.57</v>
      </c>
      <c r="X357" s="37">
        <v>90.91</v>
      </c>
      <c r="Y357" s="37">
        <v>0</v>
      </c>
      <c r="Z357" s="37">
        <v>9.09</v>
      </c>
      <c r="AA357" s="37">
        <v>45.45</v>
      </c>
      <c r="AB357" s="37">
        <v>91.67</v>
      </c>
      <c r="AC357" s="24">
        <f>(+R357*$R$8)+(S357*$S$8)-(T357*$T$8)+(U357*$U$8)+(V357*$V$8)-(W357*$W$8)-(X357*$X$8)-(Y357*$Y$8)+(Z357*$Z$8)</f>
        <v>-40.173000000000002</v>
      </c>
      <c r="AD357" s="25">
        <f>(-R357*$R$8)+(S357*$S$8)+(T357*$T$8)-(U357*$U$8)-(V357*$V$8)+(W357*$W$8)+(X357*$X$8)+(Y357*$Y$8)-(Z357*$Z$8)</f>
        <v>40.173000000000002</v>
      </c>
      <c r="AE357" s="40" t="str">
        <f>IF(G357&gt;H357,"Win","Loss")</f>
        <v>Loss</v>
      </c>
      <c r="AF357" s="40" t="str">
        <f>IF(G357=H357,"Win","Loss")</f>
        <v>Loss</v>
      </c>
      <c r="AG357" s="40" t="str">
        <f>IF(G357&lt;H357,"Win","Loss")</f>
        <v>Win</v>
      </c>
      <c r="AH357" s="40">
        <f>IF(AE357="Win",(I357*$B$2)-$B$2,-$B$2)</f>
        <v>-50</v>
      </c>
      <c r="AI357" s="40">
        <f>IF(AF357="Win",(J357*$B$2)-$B$2,-$B$2)</f>
        <v>-50</v>
      </c>
      <c r="AJ357" s="40">
        <f>IF(AG357="Win",(K357*$B$2)-$B$2,-$B$2)</f>
        <v>3</v>
      </c>
    </row>
    <row r="358" spans="1:36" x14ac:dyDescent="0.2">
      <c r="A358" s="36">
        <v>43590</v>
      </c>
      <c r="B358" s="37" t="s">
        <v>398</v>
      </c>
      <c r="C358" s="37" t="s">
        <v>399</v>
      </c>
      <c r="D358" s="37" t="s">
        <v>1239</v>
      </c>
      <c r="E358" s="37" t="s">
        <v>1240</v>
      </c>
      <c r="F358" s="37" t="s">
        <v>1241</v>
      </c>
      <c r="G358" s="37">
        <v>1</v>
      </c>
      <c r="H358" s="37">
        <v>11</v>
      </c>
      <c r="I358" s="37">
        <v>14.77</v>
      </c>
      <c r="J358" s="37">
        <v>9.1199999999999992</v>
      </c>
      <c r="K358" s="37">
        <v>1.07</v>
      </c>
      <c r="L358" s="37">
        <v>13.7</v>
      </c>
      <c r="M358" s="37">
        <v>24</v>
      </c>
      <c r="N358" s="37">
        <v>27</v>
      </c>
      <c r="O358" s="37">
        <v>0</v>
      </c>
      <c r="P358" s="37">
        <v>13</v>
      </c>
      <c r="Q358" s="37">
        <v>14</v>
      </c>
      <c r="R358" s="37">
        <v>0</v>
      </c>
      <c r="S358" s="37">
        <v>0</v>
      </c>
      <c r="T358" s="37">
        <v>0</v>
      </c>
      <c r="U358" s="37">
        <v>4.17</v>
      </c>
      <c r="V358" s="37">
        <v>0</v>
      </c>
      <c r="W358" s="37">
        <v>95.83</v>
      </c>
      <c r="X358" s="37">
        <v>48.15</v>
      </c>
      <c r="Y358" s="37">
        <v>18.52</v>
      </c>
      <c r="Z358" s="37">
        <v>33.33</v>
      </c>
      <c r="AA358" s="37">
        <v>7.69</v>
      </c>
      <c r="AB358" s="37">
        <v>42.86</v>
      </c>
      <c r="AC358" s="24">
        <f>(+R358*$R$8)+(S358*$S$8)-(T358*$T$8)+(U358*$U$8)+(V358*$V$8)-(W358*$W$8)-(X358*$X$8)-(Y358*$Y$8)+(Z358*$Z$8)</f>
        <v>-23.148000000000003</v>
      </c>
      <c r="AD358" s="25">
        <f>(-R358*$R$8)+(S358*$S$8)+(T358*$T$8)-(U358*$U$8)-(V358*$V$8)+(W358*$W$8)+(X358*$X$8)+(Y358*$Y$8)-(Z358*$Z$8)</f>
        <v>23.148000000000003</v>
      </c>
      <c r="AE358" s="40" t="str">
        <f>IF(G358&gt;H358,"Win","Loss")</f>
        <v>Loss</v>
      </c>
      <c r="AF358" s="40" t="str">
        <f>IF(G358=H358,"Win","Loss")</f>
        <v>Loss</v>
      </c>
      <c r="AG358" s="40" t="str">
        <f>IF(G358&lt;H358,"Win","Loss")</f>
        <v>Win</v>
      </c>
      <c r="AH358" s="40">
        <f>IF(AE358="Win",(I358*$B$2)-$B$2,-$B$2)</f>
        <v>-50</v>
      </c>
      <c r="AI358" s="40">
        <f>IF(AF358="Win",(J358*$B$2)-$B$2,-$B$2)</f>
        <v>-50</v>
      </c>
      <c r="AJ358" s="40">
        <f>IF(AG358="Win",(K358*$B$2)-$B$2,-$B$2)</f>
        <v>3.5</v>
      </c>
    </row>
    <row r="359" spans="1:36" x14ac:dyDescent="0.2">
      <c r="A359" s="36">
        <v>43590</v>
      </c>
      <c r="B359" s="37" t="s">
        <v>398</v>
      </c>
      <c r="C359" s="37" t="s">
        <v>1242</v>
      </c>
      <c r="D359" s="37" t="s">
        <v>1243</v>
      </c>
      <c r="E359" s="37" t="s">
        <v>1244</v>
      </c>
      <c r="F359" s="37" t="s">
        <v>1245</v>
      </c>
      <c r="G359" s="37">
        <v>4</v>
      </c>
      <c r="H359" s="37">
        <v>2</v>
      </c>
      <c r="I359" s="37">
        <v>1.94</v>
      </c>
      <c r="J359" s="37">
        <v>3.94</v>
      </c>
      <c r="K359" s="37">
        <v>2.86</v>
      </c>
      <c r="L359" s="37">
        <v>-0.92</v>
      </c>
      <c r="M359" s="37">
        <v>26</v>
      </c>
      <c r="N359" s="37">
        <v>26</v>
      </c>
      <c r="O359" s="37">
        <v>1</v>
      </c>
      <c r="P359" s="37">
        <v>13</v>
      </c>
      <c r="Q359" s="37">
        <v>11</v>
      </c>
      <c r="R359" s="37">
        <v>0</v>
      </c>
      <c r="S359" s="37">
        <v>100</v>
      </c>
      <c r="T359" s="37">
        <v>0</v>
      </c>
      <c r="U359" s="37">
        <v>30.77</v>
      </c>
      <c r="V359" s="37">
        <v>23.08</v>
      </c>
      <c r="W359" s="37">
        <v>46.15</v>
      </c>
      <c r="X359" s="37">
        <v>38.46</v>
      </c>
      <c r="Y359" s="37">
        <v>30.77</v>
      </c>
      <c r="Z359" s="37">
        <v>30.77</v>
      </c>
      <c r="AA359" s="37">
        <v>23.08</v>
      </c>
      <c r="AB359" s="37">
        <v>27.27</v>
      </c>
      <c r="AC359" s="24">
        <f>(+R359*$R$8)+(S359*$S$8)-(T359*$T$8)+(U359*$U$8)+(V359*$V$8)-(W359*$W$8)-(X359*$X$8)-(Y359*$Y$8)+(Z359*$Z$8)</f>
        <v>4.6169999999999991</v>
      </c>
      <c r="AD359" s="25">
        <f>(-R359*$R$8)+(S359*$S$8)+(T359*$T$8)-(U359*$U$8)-(V359*$V$8)+(W359*$W$8)+(X359*$X$8)+(Y359*$Y$8)-(Z359*$Z$8)</f>
        <v>15.382999999999999</v>
      </c>
      <c r="AE359" s="40" t="str">
        <f>IF(G359&gt;H359,"Win","Loss")</f>
        <v>Win</v>
      </c>
      <c r="AF359" s="40" t="str">
        <f>IF(G359=H359,"Win","Loss")</f>
        <v>Loss</v>
      </c>
      <c r="AG359" s="40" t="str">
        <f>IF(G359&lt;H359,"Win","Loss")</f>
        <v>Loss</v>
      </c>
      <c r="AH359" s="40">
        <f>IF(AE359="Win",(I359*$B$2)-$B$2,-$B$2)</f>
        <v>47</v>
      </c>
      <c r="AI359" s="40">
        <f>IF(AF359="Win",(J359*$B$2)-$B$2,-$B$2)</f>
        <v>-50</v>
      </c>
      <c r="AJ359" s="40">
        <f>IF(AG359="Win",(K359*$B$2)-$B$2,-$B$2)</f>
        <v>-50</v>
      </c>
    </row>
    <row r="360" spans="1:36" x14ac:dyDescent="0.2">
      <c r="A360" s="36">
        <v>43590</v>
      </c>
      <c r="B360" s="37" t="s">
        <v>398</v>
      </c>
      <c r="C360" s="37" t="s">
        <v>1246</v>
      </c>
      <c r="D360" s="37" t="s">
        <v>1247</v>
      </c>
      <c r="E360" s="37" t="s">
        <v>1248</v>
      </c>
      <c r="F360" s="37" t="s">
        <v>1249</v>
      </c>
      <c r="G360" s="37">
        <v>3</v>
      </c>
      <c r="H360" s="37">
        <v>0</v>
      </c>
      <c r="I360" s="37">
        <v>1.71</v>
      </c>
      <c r="J360" s="37">
        <v>3.9</v>
      </c>
      <c r="K360" s="37">
        <v>3.6</v>
      </c>
      <c r="L360" s="37">
        <v>-1.89</v>
      </c>
      <c r="M360" s="37">
        <v>21</v>
      </c>
      <c r="N360" s="37">
        <v>21</v>
      </c>
      <c r="O360" s="37">
        <v>1</v>
      </c>
      <c r="P360" s="37">
        <v>9</v>
      </c>
      <c r="Q360" s="37">
        <v>11</v>
      </c>
      <c r="R360" s="37">
        <v>0</v>
      </c>
      <c r="S360" s="37">
        <v>100</v>
      </c>
      <c r="T360" s="37">
        <v>0</v>
      </c>
      <c r="U360" s="37">
        <v>23.81</v>
      </c>
      <c r="V360" s="37">
        <v>28.57</v>
      </c>
      <c r="W360" s="37">
        <v>47.62</v>
      </c>
      <c r="X360" s="37">
        <v>14.29</v>
      </c>
      <c r="Y360" s="37">
        <v>42.86</v>
      </c>
      <c r="Z360" s="37">
        <v>42.86</v>
      </c>
      <c r="AA360" s="37">
        <v>22.22</v>
      </c>
      <c r="AB360" s="37">
        <v>18.18</v>
      </c>
      <c r="AC360" s="24">
        <f>(+R360*$R$8)+(S360*$S$8)-(T360*$T$8)+(U360*$U$8)+(V360*$V$8)-(W360*$W$8)-(X360*$X$8)-(Y360*$Y$8)+(Z360*$Z$8)</f>
        <v>9.5229999999999997</v>
      </c>
      <c r="AD360" s="25">
        <f>(-R360*$R$8)+(S360*$S$8)+(T360*$T$8)-(U360*$U$8)-(V360*$V$8)+(W360*$W$8)+(X360*$X$8)+(Y360*$Y$8)-(Z360*$Z$8)</f>
        <v>10.476999999999999</v>
      </c>
      <c r="AE360" s="40" t="str">
        <f>IF(G360&gt;H360,"Win","Loss")</f>
        <v>Win</v>
      </c>
      <c r="AF360" s="40" t="str">
        <f>IF(G360=H360,"Win","Loss")</f>
        <v>Loss</v>
      </c>
      <c r="AG360" s="40" t="str">
        <f>IF(G360&lt;H360,"Win","Loss")</f>
        <v>Loss</v>
      </c>
      <c r="AH360" s="40">
        <f>IF(AE360="Win",(I360*$B$2)-$B$2,-$B$2)</f>
        <v>35.5</v>
      </c>
      <c r="AI360" s="40">
        <f>IF(AF360="Win",(J360*$B$2)-$B$2,-$B$2)</f>
        <v>-50</v>
      </c>
      <c r="AJ360" s="40">
        <f>IF(AG360="Win",(K360*$B$2)-$B$2,-$B$2)</f>
        <v>-50</v>
      </c>
    </row>
    <row r="361" spans="1:36" x14ac:dyDescent="0.2">
      <c r="A361" s="36">
        <v>43590</v>
      </c>
      <c r="B361" s="37" t="s">
        <v>398</v>
      </c>
      <c r="C361" s="37" t="s">
        <v>1246</v>
      </c>
      <c r="D361" s="37" t="s">
        <v>1250</v>
      </c>
      <c r="E361" s="37" t="s">
        <v>1251</v>
      </c>
      <c r="F361" s="37" t="s">
        <v>1252</v>
      </c>
      <c r="G361" s="37">
        <v>0</v>
      </c>
      <c r="H361" s="37">
        <v>2</v>
      </c>
      <c r="I361" s="37">
        <v>1.72</v>
      </c>
      <c r="J361" s="37">
        <v>4.03</v>
      </c>
      <c r="K361" s="37">
        <v>3.44</v>
      </c>
      <c r="L361" s="37">
        <v>-1.72</v>
      </c>
      <c r="M361" s="37">
        <v>22</v>
      </c>
      <c r="N361" s="37">
        <v>21</v>
      </c>
      <c r="O361" s="37">
        <v>1</v>
      </c>
      <c r="P361" s="37">
        <v>11</v>
      </c>
      <c r="Q361" s="37">
        <v>10</v>
      </c>
      <c r="R361" s="37">
        <v>0</v>
      </c>
      <c r="S361" s="37">
        <v>100</v>
      </c>
      <c r="T361" s="37">
        <v>0</v>
      </c>
      <c r="U361" s="37">
        <v>45.45</v>
      </c>
      <c r="V361" s="37">
        <v>27.27</v>
      </c>
      <c r="W361" s="37">
        <v>27.27</v>
      </c>
      <c r="X361" s="37">
        <v>23.81</v>
      </c>
      <c r="Y361" s="37">
        <v>33.33</v>
      </c>
      <c r="Z361" s="37">
        <v>42.86</v>
      </c>
      <c r="AA361" s="37">
        <v>63.64</v>
      </c>
      <c r="AB361" s="37">
        <v>10</v>
      </c>
      <c r="AC361" s="24">
        <f>(+R361*$R$8)+(S361*$S$8)-(T361*$T$8)+(U361*$U$8)+(V361*$V$8)-(W361*$W$8)-(X361*$X$8)-(Y361*$Y$8)+(Z361*$Z$8)</f>
        <v>16.840000000000003</v>
      </c>
      <c r="AD361" s="25">
        <f>(-R361*$R$8)+(S361*$S$8)+(T361*$T$8)-(U361*$U$8)-(V361*$V$8)+(W361*$W$8)+(X361*$X$8)+(Y361*$Y$8)-(Z361*$Z$8)</f>
        <v>3.1599999999999966</v>
      </c>
      <c r="AE361" s="40" t="str">
        <f>IF(G361&gt;H361,"Win","Loss")</f>
        <v>Loss</v>
      </c>
      <c r="AF361" s="40" t="str">
        <f>IF(G361=H361,"Win","Loss")</f>
        <v>Loss</v>
      </c>
      <c r="AG361" s="40" t="str">
        <f>IF(G361&lt;H361,"Win","Loss")</f>
        <v>Win</v>
      </c>
      <c r="AH361" s="40">
        <f>IF(AE361="Win",(I361*$B$2)-$B$2,-$B$2)</f>
        <v>-50</v>
      </c>
      <c r="AI361" s="40">
        <f>IF(AF361="Win",(J361*$B$2)-$B$2,-$B$2)</f>
        <v>-50</v>
      </c>
      <c r="AJ361" s="40">
        <f>IF(AG361="Win",(K361*$B$2)-$B$2,-$B$2)</f>
        <v>122</v>
      </c>
    </row>
    <row r="362" spans="1:36" x14ac:dyDescent="0.2">
      <c r="A362" s="36">
        <v>43590</v>
      </c>
      <c r="B362" s="37" t="s">
        <v>398</v>
      </c>
      <c r="C362" s="37" t="s">
        <v>1246</v>
      </c>
      <c r="D362" s="37" t="s">
        <v>1253</v>
      </c>
      <c r="E362" s="37" t="s">
        <v>1254</v>
      </c>
      <c r="F362" s="37" t="s">
        <v>1255</v>
      </c>
      <c r="G362" s="37">
        <v>2</v>
      </c>
      <c r="H362" s="37">
        <v>0</v>
      </c>
      <c r="I362" s="37">
        <v>1.93</v>
      </c>
      <c r="J362" s="37">
        <v>3.81</v>
      </c>
      <c r="K362" s="37">
        <v>2.99</v>
      </c>
      <c r="L362" s="37">
        <v>-1.06</v>
      </c>
      <c r="M362" s="37">
        <v>22</v>
      </c>
      <c r="N362" s="37">
        <v>19</v>
      </c>
      <c r="O362" s="37">
        <v>1</v>
      </c>
      <c r="P362" s="37">
        <v>10</v>
      </c>
      <c r="Q362" s="37">
        <v>9</v>
      </c>
      <c r="R362" s="37">
        <v>0</v>
      </c>
      <c r="S362" s="37">
        <v>0</v>
      </c>
      <c r="T362" s="37">
        <v>100</v>
      </c>
      <c r="U362" s="37">
        <v>22.73</v>
      </c>
      <c r="V362" s="37">
        <v>22.73</v>
      </c>
      <c r="W362" s="37">
        <v>54.55</v>
      </c>
      <c r="X362" s="37">
        <v>26.32</v>
      </c>
      <c r="Y362" s="37">
        <v>21.05</v>
      </c>
      <c r="Z362" s="37">
        <v>52.63</v>
      </c>
      <c r="AA362" s="37">
        <v>30</v>
      </c>
      <c r="AB362" s="37">
        <v>0</v>
      </c>
      <c r="AC362" s="24">
        <f>(+R362*$R$8)+(S362*$S$8)-(T362*$T$8)+(U362*$U$8)+(V362*$V$8)-(W362*$W$8)-(X362*$X$8)-(Y362*$Y$8)+(Z362*$Z$8)</f>
        <v>-30.933999999999997</v>
      </c>
      <c r="AD362" s="25">
        <f>(-R362*$R$8)+(S362*$S$8)+(T362*$T$8)-(U362*$U$8)-(V362*$V$8)+(W362*$W$8)+(X362*$X$8)+(Y362*$Y$8)-(Z362*$Z$8)</f>
        <v>30.933999999999997</v>
      </c>
      <c r="AE362" s="40" t="str">
        <f>IF(G362&gt;H362,"Win","Loss")</f>
        <v>Win</v>
      </c>
      <c r="AF362" s="40" t="str">
        <f>IF(G362=H362,"Win","Loss")</f>
        <v>Loss</v>
      </c>
      <c r="AG362" s="40" t="str">
        <f>IF(G362&lt;H362,"Win","Loss")</f>
        <v>Loss</v>
      </c>
      <c r="AH362" s="40">
        <f>IF(AE362="Win",(I362*$B$2)-$B$2,-$B$2)</f>
        <v>46.5</v>
      </c>
      <c r="AI362" s="40">
        <f>IF(AF362="Win",(J362*$B$2)-$B$2,-$B$2)</f>
        <v>-50</v>
      </c>
      <c r="AJ362" s="40">
        <f>IF(AG362="Win",(K362*$B$2)-$B$2,-$B$2)</f>
        <v>-50</v>
      </c>
    </row>
    <row r="363" spans="1:36" x14ac:dyDescent="0.2">
      <c r="A363" s="36">
        <v>43590</v>
      </c>
      <c r="B363" s="37" t="s">
        <v>398</v>
      </c>
      <c r="C363" s="37" t="s">
        <v>1256</v>
      </c>
      <c r="D363" s="37" t="s">
        <v>1257</v>
      </c>
      <c r="E363" s="37" t="s">
        <v>1258</v>
      </c>
      <c r="F363" s="37" t="s">
        <v>1259</v>
      </c>
      <c r="G363" s="37">
        <v>1</v>
      </c>
      <c r="H363" s="37">
        <v>2</v>
      </c>
      <c r="I363" s="37">
        <v>1.55</v>
      </c>
      <c r="J363" s="37">
        <v>4.1399999999999997</v>
      </c>
      <c r="K363" s="37">
        <v>4.3</v>
      </c>
      <c r="L363" s="37">
        <v>-2.75</v>
      </c>
      <c r="M363" s="37">
        <v>28</v>
      </c>
      <c r="N363" s="37">
        <v>28</v>
      </c>
      <c r="O363" s="37">
        <v>1</v>
      </c>
      <c r="P363" s="37">
        <v>14</v>
      </c>
      <c r="Q363" s="37">
        <v>13</v>
      </c>
      <c r="R363" s="37">
        <v>0</v>
      </c>
      <c r="S363" s="37">
        <v>100</v>
      </c>
      <c r="T363" s="37">
        <v>0</v>
      </c>
      <c r="U363" s="37">
        <v>39.29</v>
      </c>
      <c r="V363" s="37">
        <v>21.43</v>
      </c>
      <c r="W363" s="37">
        <v>39.29</v>
      </c>
      <c r="X363" s="37">
        <v>21.43</v>
      </c>
      <c r="Y363" s="37">
        <v>28.57</v>
      </c>
      <c r="Z363" s="37">
        <v>50</v>
      </c>
      <c r="AA363" s="37">
        <v>35.71</v>
      </c>
      <c r="AB363" s="37">
        <v>7.69</v>
      </c>
      <c r="AC363" s="24">
        <f>(+R363*$R$8)+(S363*$S$8)-(T363*$T$8)+(U363*$U$8)+(V363*$V$8)-(W363*$W$8)-(X363*$X$8)-(Y363*$Y$8)+(Z363*$Z$8)</f>
        <v>15</v>
      </c>
      <c r="AD363" s="25">
        <f>(-R363*$R$8)+(S363*$S$8)+(T363*$T$8)-(U363*$U$8)-(V363*$V$8)+(W363*$W$8)+(X363*$X$8)+(Y363*$Y$8)-(Z363*$Z$8)</f>
        <v>5</v>
      </c>
      <c r="AE363" s="40" t="str">
        <f>IF(G363&gt;H363,"Win","Loss")</f>
        <v>Loss</v>
      </c>
      <c r="AF363" s="40" t="str">
        <f>IF(G363=H363,"Win","Loss")</f>
        <v>Loss</v>
      </c>
      <c r="AG363" s="40" t="str">
        <f>IF(G363&lt;H363,"Win","Loss")</f>
        <v>Win</v>
      </c>
      <c r="AH363" s="40">
        <f>IF(AE363="Win",(I363*$B$2)-$B$2,-$B$2)</f>
        <v>-50</v>
      </c>
      <c r="AI363" s="40">
        <f>IF(AF363="Win",(J363*$B$2)-$B$2,-$B$2)</f>
        <v>-50</v>
      </c>
      <c r="AJ363" s="40">
        <f>IF(AG363="Win",(K363*$B$2)-$B$2,-$B$2)</f>
        <v>165</v>
      </c>
    </row>
    <row r="364" spans="1:36" x14ac:dyDescent="0.2">
      <c r="A364" s="36">
        <v>43590</v>
      </c>
      <c r="B364" s="37" t="s">
        <v>398</v>
      </c>
      <c r="C364" s="37" t="s">
        <v>1256</v>
      </c>
      <c r="D364" s="37" t="s">
        <v>1260</v>
      </c>
      <c r="E364" s="37" t="s">
        <v>1261</v>
      </c>
      <c r="F364" s="37" t="s">
        <v>1262</v>
      </c>
      <c r="G364" s="37">
        <v>1</v>
      </c>
      <c r="H364" s="37">
        <v>1</v>
      </c>
      <c r="I364" s="37">
        <v>1.44</v>
      </c>
      <c r="J364" s="37">
        <v>4.6100000000000003</v>
      </c>
      <c r="K364" s="37">
        <v>4.76</v>
      </c>
      <c r="L364" s="37">
        <v>-3.32</v>
      </c>
      <c r="M364" s="37">
        <v>23</v>
      </c>
      <c r="N364" s="37">
        <v>62</v>
      </c>
      <c r="O364" s="37">
        <v>1</v>
      </c>
      <c r="P364" s="37">
        <v>11</v>
      </c>
      <c r="Q364" s="37">
        <v>30</v>
      </c>
      <c r="R364" s="37">
        <v>0</v>
      </c>
      <c r="S364" s="37">
        <v>0</v>
      </c>
      <c r="T364" s="37">
        <v>100</v>
      </c>
      <c r="U364" s="37">
        <v>30.43</v>
      </c>
      <c r="V364" s="37">
        <v>26.09</v>
      </c>
      <c r="W364" s="37">
        <v>43.48</v>
      </c>
      <c r="X364" s="37">
        <v>20.97</v>
      </c>
      <c r="Y364" s="37">
        <v>27.42</v>
      </c>
      <c r="Z364" s="37">
        <v>51.61</v>
      </c>
      <c r="AA364" s="37">
        <v>36.36</v>
      </c>
      <c r="AB364" s="37">
        <v>23.33</v>
      </c>
      <c r="AC364" s="24">
        <f>(+R364*$R$8)+(S364*$S$8)-(T364*$T$8)+(U364*$U$8)+(V364*$V$8)-(W364*$W$8)-(X364*$X$8)-(Y364*$Y$8)+(Z364*$Z$8)</f>
        <v>-26.614999999999995</v>
      </c>
      <c r="AD364" s="25">
        <f>(-R364*$R$8)+(S364*$S$8)+(T364*$T$8)-(U364*$U$8)-(V364*$V$8)+(W364*$W$8)+(X364*$X$8)+(Y364*$Y$8)-(Z364*$Z$8)</f>
        <v>26.614999999999995</v>
      </c>
      <c r="AE364" s="40" t="str">
        <f>IF(G364&gt;H364,"Win","Loss")</f>
        <v>Loss</v>
      </c>
      <c r="AF364" s="40" t="str">
        <f>IF(G364=H364,"Win","Loss")</f>
        <v>Win</v>
      </c>
      <c r="AG364" s="40" t="str">
        <f>IF(G364&lt;H364,"Win","Loss")</f>
        <v>Loss</v>
      </c>
      <c r="AH364" s="40">
        <f>IF(AE364="Win",(I364*$B$2)-$B$2,-$B$2)</f>
        <v>-50</v>
      </c>
      <c r="AI364" s="40">
        <f>IF(AF364="Win",(J364*$B$2)-$B$2,-$B$2)</f>
        <v>180.50000000000003</v>
      </c>
      <c r="AJ364" s="40">
        <f>IF(AG364="Win",(K364*$B$2)-$B$2,-$B$2)</f>
        <v>-50</v>
      </c>
    </row>
    <row r="365" spans="1:36" x14ac:dyDescent="0.2">
      <c r="A365" s="36">
        <v>43590</v>
      </c>
      <c r="B365" s="37" t="s">
        <v>398</v>
      </c>
      <c r="C365" s="37" t="s">
        <v>1256</v>
      </c>
      <c r="D365" s="37" t="s">
        <v>1263</v>
      </c>
      <c r="E365" s="37" t="s">
        <v>1264</v>
      </c>
      <c r="F365" s="37" t="s">
        <v>1265</v>
      </c>
      <c r="G365" s="37">
        <v>1</v>
      </c>
      <c r="H365" s="37">
        <v>1</v>
      </c>
      <c r="I365" s="37">
        <v>2.74</v>
      </c>
      <c r="J365" s="37">
        <v>3.89</v>
      </c>
      <c r="K365" s="37">
        <v>2.0099999999999998</v>
      </c>
      <c r="L365" s="37">
        <v>0.73</v>
      </c>
      <c r="M365" s="37">
        <v>25</v>
      </c>
      <c r="N365" s="37">
        <v>28</v>
      </c>
      <c r="O365" s="37">
        <v>1</v>
      </c>
      <c r="P365" s="37">
        <v>12</v>
      </c>
      <c r="Q365" s="37">
        <v>15</v>
      </c>
      <c r="R365" s="37">
        <v>100</v>
      </c>
      <c r="S365" s="37">
        <v>0</v>
      </c>
      <c r="T365" s="37">
        <v>0</v>
      </c>
      <c r="U365" s="37">
        <v>36</v>
      </c>
      <c r="V365" s="37">
        <v>24</v>
      </c>
      <c r="W365" s="37">
        <v>40</v>
      </c>
      <c r="X365" s="37">
        <v>50</v>
      </c>
      <c r="Y365" s="37">
        <v>25</v>
      </c>
      <c r="Z365" s="37">
        <v>25</v>
      </c>
      <c r="AA365" s="37">
        <v>25</v>
      </c>
      <c r="AB365" s="37">
        <v>60</v>
      </c>
      <c r="AC365" s="24">
        <f>(+R365*$R$8)+(S365*$S$8)-(T365*$T$8)+(U365*$U$8)+(V365*$V$8)-(W365*$W$8)-(X365*$X$8)-(Y365*$Y$8)+(Z365*$Z$8)</f>
        <v>24.1</v>
      </c>
      <c r="AD365" s="25">
        <f>(-R365*$R$8)+(S365*$S$8)+(T365*$T$8)-(U365*$U$8)-(V365*$V$8)+(W365*$W$8)+(X365*$X$8)+(Y365*$Y$8)-(Z365*$Z$8)</f>
        <v>-24.1</v>
      </c>
      <c r="AE365" s="40" t="str">
        <f>IF(G365&gt;H365,"Win","Loss")</f>
        <v>Loss</v>
      </c>
      <c r="AF365" s="40" t="str">
        <f>IF(G365=H365,"Win","Loss")</f>
        <v>Win</v>
      </c>
      <c r="AG365" s="40" t="str">
        <f>IF(G365&lt;H365,"Win","Loss")</f>
        <v>Loss</v>
      </c>
      <c r="AH365" s="40">
        <f>IF(AE365="Win",(I365*$B$2)-$B$2,-$B$2)</f>
        <v>-50</v>
      </c>
      <c r="AI365" s="40">
        <f>IF(AF365="Win",(J365*$B$2)-$B$2,-$B$2)</f>
        <v>144.5</v>
      </c>
      <c r="AJ365" s="40">
        <f>IF(AG365="Win",(K365*$B$2)-$B$2,-$B$2)</f>
        <v>-50</v>
      </c>
    </row>
    <row r="366" spans="1:36" x14ac:dyDescent="0.2">
      <c r="A366" s="36">
        <v>43590</v>
      </c>
      <c r="B366" s="37" t="s">
        <v>398</v>
      </c>
      <c r="C366" s="37" t="s">
        <v>1256</v>
      </c>
      <c r="D366" s="37" t="s">
        <v>1266</v>
      </c>
      <c r="E366" s="37" t="s">
        <v>1267</v>
      </c>
      <c r="F366" s="37" t="s">
        <v>1268</v>
      </c>
      <c r="G366" s="37">
        <v>3</v>
      </c>
      <c r="H366" s="37">
        <v>1</v>
      </c>
      <c r="I366" s="37">
        <v>1.28</v>
      </c>
      <c r="J366" s="37">
        <v>5.46</v>
      </c>
      <c r="K366" s="37">
        <v>6.37</v>
      </c>
      <c r="L366" s="37">
        <v>-5.09</v>
      </c>
      <c r="M366" s="37">
        <v>59</v>
      </c>
      <c r="N366" s="37">
        <v>26</v>
      </c>
      <c r="O366" s="37">
        <v>1</v>
      </c>
      <c r="P366" s="37">
        <v>28</v>
      </c>
      <c r="Q366" s="37">
        <v>11</v>
      </c>
      <c r="R366" s="37">
        <v>0</v>
      </c>
      <c r="S366" s="37">
        <v>100</v>
      </c>
      <c r="T366" s="37">
        <v>0</v>
      </c>
      <c r="U366" s="37">
        <v>42.37</v>
      </c>
      <c r="V366" s="37">
        <v>25.42</v>
      </c>
      <c r="W366" s="37">
        <v>32.200000000000003</v>
      </c>
      <c r="X366" s="37">
        <v>42.31</v>
      </c>
      <c r="Y366" s="37">
        <v>19.23</v>
      </c>
      <c r="Z366" s="37">
        <v>38.46</v>
      </c>
      <c r="AA366" s="37">
        <v>46.43</v>
      </c>
      <c r="AB366" s="37">
        <v>27.27</v>
      </c>
      <c r="AC366" s="24">
        <f>(+R366*$R$8)+(S366*$S$8)-(T366*$T$8)+(U366*$U$8)+(V366*$V$8)-(W366*$W$8)-(X366*$X$8)-(Y366*$Y$8)+(Z366*$Z$8)</f>
        <v>11.882999999999999</v>
      </c>
      <c r="AD366" s="25">
        <f>(-R366*$R$8)+(S366*$S$8)+(T366*$T$8)-(U366*$U$8)-(V366*$V$8)+(W366*$W$8)+(X366*$X$8)+(Y366*$Y$8)-(Z366*$Z$8)</f>
        <v>8.1170000000000027</v>
      </c>
      <c r="AE366" s="40" t="str">
        <f>IF(G366&gt;H366,"Win","Loss")</f>
        <v>Win</v>
      </c>
      <c r="AF366" s="40" t="str">
        <f>IF(G366=H366,"Win","Loss")</f>
        <v>Loss</v>
      </c>
      <c r="AG366" s="40" t="str">
        <f>IF(G366&lt;H366,"Win","Loss")</f>
        <v>Loss</v>
      </c>
      <c r="AH366" s="40">
        <f>IF(AE366="Win",(I366*$B$2)-$B$2,-$B$2)</f>
        <v>14</v>
      </c>
      <c r="AI366" s="40">
        <f>IF(AF366="Win",(J366*$B$2)-$B$2,-$B$2)</f>
        <v>-50</v>
      </c>
      <c r="AJ366" s="40">
        <f>IF(AG366="Win",(K366*$B$2)-$B$2,-$B$2)</f>
        <v>-50</v>
      </c>
    </row>
    <row r="367" spans="1:36" x14ac:dyDescent="0.2">
      <c r="A367" s="36">
        <v>43590</v>
      </c>
      <c r="B367" s="37" t="s">
        <v>398</v>
      </c>
      <c r="C367" s="37" t="s">
        <v>1256</v>
      </c>
      <c r="D367" s="37" t="s">
        <v>1269</v>
      </c>
      <c r="E367" s="37" t="s">
        <v>1270</v>
      </c>
      <c r="F367" s="37" t="s">
        <v>1271</v>
      </c>
      <c r="G367" s="37">
        <v>5</v>
      </c>
      <c r="H367" s="37">
        <v>2</v>
      </c>
      <c r="I367" s="37">
        <v>1.81</v>
      </c>
      <c r="J367" s="37">
        <v>4.09</v>
      </c>
      <c r="K367" s="37">
        <v>3.09</v>
      </c>
      <c r="L367" s="37">
        <v>-1.28</v>
      </c>
      <c r="M367" s="37">
        <v>27</v>
      </c>
      <c r="N367" s="37">
        <v>28</v>
      </c>
      <c r="O367" s="37">
        <v>1</v>
      </c>
      <c r="P367" s="37">
        <v>13</v>
      </c>
      <c r="Q367" s="37">
        <v>13</v>
      </c>
      <c r="R367" s="37">
        <v>0</v>
      </c>
      <c r="S367" s="37">
        <v>100</v>
      </c>
      <c r="T367" s="37">
        <v>0</v>
      </c>
      <c r="U367" s="37">
        <v>55.56</v>
      </c>
      <c r="V367" s="37">
        <v>29.63</v>
      </c>
      <c r="W367" s="37">
        <v>14.81</v>
      </c>
      <c r="X367" s="37">
        <v>35.71</v>
      </c>
      <c r="Y367" s="37">
        <v>28.57</v>
      </c>
      <c r="Z367" s="37">
        <v>35.71</v>
      </c>
      <c r="AA367" s="37">
        <v>61.54</v>
      </c>
      <c r="AB367" s="37">
        <v>30.77</v>
      </c>
      <c r="AC367" s="24">
        <f>(+R367*$R$8)+(S367*$S$8)-(T367*$T$8)+(U367*$U$8)+(V367*$V$8)-(W367*$W$8)-(X367*$X$8)-(Y367*$Y$8)+(Z367*$Z$8)</f>
        <v>18.256000000000004</v>
      </c>
      <c r="AD367" s="25">
        <f>(-R367*$R$8)+(S367*$S$8)+(T367*$T$8)-(U367*$U$8)-(V367*$V$8)+(W367*$W$8)+(X367*$X$8)+(Y367*$Y$8)-(Z367*$Z$8)</f>
        <v>1.7439999999999989</v>
      </c>
      <c r="AE367" s="40" t="str">
        <f>IF(G367&gt;H367,"Win","Loss")</f>
        <v>Win</v>
      </c>
      <c r="AF367" s="40" t="str">
        <f>IF(G367=H367,"Win","Loss")</f>
        <v>Loss</v>
      </c>
      <c r="AG367" s="40" t="str">
        <f>IF(G367&lt;H367,"Win","Loss")</f>
        <v>Loss</v>
      </c>
      <c r="AH367" s="40">
        <f>IF(AE367="Win",(I367*$B$2)-$B$2,-$B$2)</f>
        <v>40.5</v>
      </c>
      <c r="AI367" s="40">
        <f>IF(AF367="Win",(J367*$B$2)-$B$2,-$B$2)</f>
        <v>-50</v>
      </c>
      <c r="AJ367" s="40">
        <f>IF(AG367="Win",(K367*$B$2)-$B$2,-$B$2)</f>
        <v>-50</v>
      </c>
    </row>
    <row r="368" spans="1:36" x14ac:dyDescent="0.2">
      <c r="A368" s="36">
        <v>43590</v>
      </c>
      <c r="B368" s="37" t="s">
        <v>398</v>
      </c>
      <c r="C368" s="37" t="s">
        <v>1256</v>
      </c>
      <c r="D368" s="37" t="s">
        <v>1272</v>
      </c>
      <c r="E368" s="37" t="s">
        <v>1273</v>
      </c>
      <c r="F368" s="37" t="s">
        <v>1274</v>
      </c>
      <c r="G368" s="37">
        <v>3</v>
      </c>
      <c r="H368" s="37">
        <v>0</v>
      </c>
      <c r="I368" s="37">
        <v>1.89</v>
      </c>
      <c r="J368" s="37">
        <v>3.96</v>
      </c>
      <c r="K368" s="37">
        <v>2.98</v>
      </c>
      <c r="L368" s="37">
        <v>-1.0900000000000001</v>
      </c>
      <c r="M368" s="37">
        <v>59</v>
      </c>
      <c r="N368" s="37">
        <v>29</v>
      </c>
      <c r="O368" s="37">
        <v>1</v>
      </c>
      <c r="P368" s="37">
        <v>28</v>
      </c>
      <c r="Q368" s="37">
        <v>14</v>
      </c>
      <c r="R368" s="37">
        <v>0</v>
      </c>
      <c r="S368" s="37">
        <v>0</v>
      </c>
      <c r="T368" s="37">
        <v>100</v>
      </c>
      <c r="U368" s="37">
        <v>44.07</v>
      </c>
      <c r="V368" s="37">
        <v>18.64</v>
      </c>
      <c r="W368" s="37">
        <v>37.29</v>
      </c>
      <c r="X368" s="37">
        <v>41.38</v>
      </c>
      <c r="Y368" s="37">
        <v>10.34</v>
      </c>
      <c r="Z368" s="37">
        <v>48.28</v>
      </c>
      <c r="AA368" s="37">
        <v>60.71</v>
      </c>
      <c r="AB368" s="37">
        <v>35.71</v>
      </c>
      <c r="AC368" s="24">
        <f>(+R368*$R$8)+(S368*$S$8)-(T368*$T$8)+(U368*$U$8)+(V368*$V$8)-(W368*$W$8)-(X368*$X$8)-(Y368*$Y$8)+(Z368*$Z$8)</f>
        <v>-26.434000000000005</v>
      </c>
      <c r="AD368" s="25">
        <f>(-R368*$R$8)+(S368*$S$8)+(T368*$T$8)-(U368*$U$8)-(V368*$V$8)+(W368*$W$8)+(X368*$X$8)+(Y368*$Y$8)-(Z368*$Z$8)</f>
        <v>26.434000000000005</v>
      </c>
      <c r="AE368" s="40" t="str">
        <f>IF(G368&gt;H368,"Win","Loss")</f>
        <v>Win</v>
      </c>
      <c r="AF368" s="40" t="str">
        <f>IF(G368=H368,"Win","Loss")</f>
        <v>Loss</v>
      </c>
      <c r="AG368" s="40" t="str">
        <f>IF(G368&lt;H368,"Win","Loss")</f>
        <v>Loss</v>
      </c>
      <c r="AH368" s="40">
        <f>IF(AE368="Win",(I368*$B$2)-$B$2,-$B$2)</f>
        <v>44.5</v>
      </c>
      <c r="AI368" s="40">
        <f>IF(AF368="Win",(J368*$B$2)-$B$2,-$B$2)</f>
        <v>-50</v>
      </c>
      <c r="AJ368" s="40">
        <f>IF(AG368="Win",(K368*$B$2)-$B$2,-$B$2)</f>
        <v>-50</v>
      </c>
    </row>
    <row r="369" spans="1:36" x14ac:dyDescent="0.2">
      <c r="A369" s="36">
        <v>43590</v>
      </c>
      <c r="B369" s="37" t="s">
        <v>398</v>
      </c>
      <c r="C369" s="37" t="s">
        <v>1256</v>
      </c>
      <c r="D369" s="37" t="s">
        <v>1275</v>
      </c>
      <c r="E369" s="37" t="s">
        <v>1276</v>
      </c>
      <c r="F369" s="37" t="s">
        <v>1277</v>
      </c>
      <c r="G369" s="37">
        <v>2</v>
      </c>
      <c r="H369" s="37">
        <v>4</v>
      </c>
      <c r="I369" s="37">
        <v>1.75</v>
      </c>
      <c r="J369" s="37">
        <v>3.96</v>
      </c>
      <c r="K369" s="37">
        <v>3.45</v>
      </c>
      <c r="L369" s="37">
        <v>-1.7</v>
      </c>
      <c r="M369" s="37">
        <v>28</v>
      </c>
      <c r="N369" s="37">
        <v>28</v>
      </c>
      <c r="O369" s="37">
        <v>1</v>
      </c>
      <c r="P369" s="37">
        <v>15</v>
      </c>
      <c r="Q369" s="37">
        <v>14</v>
      </c>
      <c r="R369" s="37">
        <v>0</v>
      </c>
      <c r="S369" s="37">
        <v>100</v>
      </c>
      <c r="T369" s="37">
        <v>0</v>
      </c>
      <c r="U369" s="37">
        <v>53.57</v>
      </c>
      <c r="V369" s="37">
        <v>14.29</v>
      </c>
      <c r="W369" s="37">
        <v>32.14</v>
      </c>
      <c r="X369" s="37">
        <v>35.71</v>
      </c>
      <c r="Y369" s="37">
        <v>35.71</v>
      </c>
      <c r="Z369" s="37">
        <v>28.57</v>
      </c>
      <c r="AA369" s="37">
        <v>46.67</v>
      </c>
      <c r="AB369" s="37">
        <v>28.57</v>
      </c>
      <c r="AC369" s="24">
        <f>(+R369*$R$8)+(S369*$S$8)-(T369*$T$8)+(U369*$U$8)+(V369*$V$8)-(W369*$W$8)-(X369*$X$8)-(Y369*$Y$8)+(Z369*$Z$8)</f>
        <v>10.715999999999998</v>
      </c>
      <c r="AD369" s="25">
        <f>(-R369*$R$8)+(S369*$S$8)+(T369*$T$8)-(U369*$U$8)-(V369*$V$8)+(W369*$W$8)+(X369*$X$8)+(Y369*$Y$8)-(Z369*$Z$8)</f>
        <v>9.2839999999999989</v>
      </c>
      <c r="AE369" s="40" t="str">
        <f>IF(G369&gt;H369,"Win","Loss")</f>
        <v>Loss</v>
      </c>
      <c r="AF369" s="40" t="str">
        <f>IF(G369=H369,"Win","Loss")</f>
        <v>Loss</v>
      </c>
      <c r="AG369" s="40" t="str">
        <f>IF(G369&lt;H369,"Win","Loss")</f>
        <v>Win</v>
      </c>
      <c r="AH369" s="40">
        <f>IF(AE369="Win",(I369*$B$2)-$B$2,-$B$2)</f>
        <v>-50</v>
      </c>
      <c r="AI369" s="40">
        <f>IF(AF369="Win",(J369*$B$2)-$B$2,-$B$2)</f>
        <v>-50</v>
      </c>
      <c r="AJ369" s="40">
        <f>IF(AG369="Win",(K369*$B$2)-$B$2,-$B$2)</f>
        <v>122.5</v>
      </c>
    </row>
    <row r="370" spans="1:36" x14ac:dyDescent="0.2">
      <c r="A370" s="36">
        <v>43590</v>
      </c>
      <c r="B370" s="37" t="s">
        <v>398</v>
      </c>
      <c r="C370" s="37" t="s">
        <v>978</v>
      </c>
      <c r="D370" s="37" t="s">
        <v>1278</v>
      </c>
      <c r="E370" s="37" t="s">
        <v>1279</v>
      </c>
      <c r="F370" s="37" t="s">
        <v>1280</v>
      </c>
      <c r="G370" s="37">
        <v>7</v>
      </c>
      <c r="H370" s="37">
        <v>0</v>
      </c>
      <c r="I370" s="37">
        <v>1.89</v>
      </c>
      <c r="J370" s="37">
        <v>3.92</v>
      </c>
      <c r="K370" s="37">
        <v>2.99</v>
      </c>
      <c r="L370" s="37">
        <v>-1.1000000000000001</v>
      </c>
      <c r="M370" s="37">
        <v>26</v>
      </c>
      <c r="N370" s="37">
        <v>24</v>
      </c>
      <c r="O370" s="37">
        <v>1</v>
      </c>
      <c r="P370" s="37">
        <v>12</v>
      </c>
      <c r="Q370" s="37">
        <v>12</v>
      </c>
      <c r="R370" s="37">
        <v>0</v>
      </c>
      <c r="S370" s="37">
        <v>0</v>
      </c>
      <c r="T370" s="37">
        <v>100</v>
      </c>
      <c r="U370" s="37">
        <v>30.77</v>
      </c>
      <c r="V370" s="37">
        <v>26.92</v>
      </c>
      <c r="W370" s="37">
        <v>42.31</v>
      </c>
      <c r="X370" s="37">
        <v>41.67</v>
      </c>
      <c r="Y370" s="37">
        <v>25</v>
      </c>
      <c r="Z370" s="37">
        <v>33.33</v>
      </c>
      <c r="AA370" s="37">
        <v>41.67</v>
      </c>
      <c r="AB370" s="37">
        <v>25</v>
      </c>
      <c r="AC370" s="24">
        <f>(+R370*$R$8)+(S370*$S$8)-(T370*$T$8)+(U370*$U$8)+(V370*$V$8)-(W370*$W$8)-(X370*$X$8)-(Y370*$Y$8)+(Z370*$Z$8)</f>
        <v>-33.784000000000006</v>
      </c>
      <c r="AD370" s="25">
        <f>(-R370*$R$8)+(S370*$S$8)+(T370*$T$8)-(U370*$U$8)-(V370*$V$8)+(W370*$W$8)+(X370*$X$8)+(Y370*$Y$8)-(Z370*$Z$8)</f>
        <v>33.784000000000006</v>
      </c>
      <c r="AE370" s="40" t="str">
        <f>IF(G370&gt;H370,"Win","Loss")</f>
        <v>Win</v>
      </c>
      <c r="AF370" s="40" t="str">
        <f>IF(G370=H370,"Win","Loss")</f>
        <v>Loss</v>
      </c>
      <c r="AG370" s="40" t="str">
        <f>IF(G370&lt;H370,"Win","Loss")</f>
        <v>Loss</v>
      </c>
      <c r="AH370" s="40">
        <f>IF(AE370="Win",(I370*$B$2)-$B$2,-$B$2)</f>
        <v>44.5</v>
      </c>
      <c r="AI370" s="40">
        <f>IF(AF370="Win",(J370*$B$2)-$B$2,-$B$2)</f>
        <v>-50</v>
      </c>
      <c r="AJ370" s="40">
        <f>IF(AG370="Win",(K370*$B$2)-$B$2,-$B$2)</f>
        <v>-50</v>
      </c>
    </row>
    <row r="371" spans="1:36" x14ac:dyDescent="0.2">
      <c r="A371" s="36">
        <v>43590</v>
      </c>
      <c r="B371" s="37" t="s">
        <v>398</v>
      </c>
      <c r="C371" s="37" t="s">
        <v>978</v>
      </c>
      <c r="D371" s="37" t="s">
        <v>1281</v>
      </c>
      <c r="E371" s="37" t="s">
        <v>1282</v>
      </c>
      <c r="F371" s="37" t="s">
        <v>1283</v>
      </c>
      <c r="G371" s="37">
        <v>1</v>
      </c>
      <c r="H371" s="37">
        <v>1</v>
      </c>
      <c r="I371" s="37">
        <v>3.54</v>
      </c>
      <c r="J371" s="37">
        <v>3.72</v>
      </c>
      <c r="K371" s="37">
        <v>1.76</v>
      </c>
      <c r="L371" s="37">
        <v>1.78</v>
      </c>
      <c r="M371" s="37">
        <v>25</v>
      </c>
      <c r="N371" s="37">
        <v>26</v>
      </c>
      <c r="O371" s="37">
        <v>1</v>
      </c>
      <c r="P371" s="37">
        <v>12</v>
      </c>
      <c r="Q371" s="37">
        <v>13</v>
      </c>
      <c r="R371" s="37">
        <v>0</v>
      </c>
      <c r="S371" s="37">
        <v>100</v>
      </c>
      <c r="T371" s="37">
        <v>0</v>
      </c>
      <c r="U371" s="37">
        <v>36</v>
      </c>
      <c r="V371" s="37">
        <v>36</v>
      </c>
      <c r="W371" s="37">
        <v>28</v>
      </c>
      <c r="X371" s="37">
        <v>50</v>
      </c>
      <c r="Y371" s="37">
        <v>19.23</v>
      </c>
      <c r="Z371" s="37">
        <v>30.77</v>
      </c>
      <c r="AA371" s="37">
        <v>41.67</v>
      </c>
      <c r="AB371" s="37">
        <v>53.85</v>
      </c>
      <c r="AC371" s="24">
        <f>(+R371*$R$8)+(S371*$S$8)-(T371*$T$8)+(U371*$U$8)+(V371*$V$8)-(W371*$W$8)-(X371*$X$8)-(Y371*$Y$8)+(Z371*$Z$8)</f>
        <v>9.4309999999999992</v>
      </c>
      <c r="AD371" s="25">
        <f>(-R371*$R$8)+(S371*$S$8)+(T371*$T$8)-(U371*$U$8)-(V371*$V$8)+(W371*$W$8)+(X371*$X$8)+(Y371*$Y$8)-(Z371*$Z$8)</f>
        <v>10.568999999999999</v>
      </c>
      <c r="AE371" s="40" t="str">
        <f>IF(G371&gt;H371,"Win","Loss")</f>
        <v>Loss</v>
      </c>
      <c r="AF371" s="40" t="str">
        <f>IF(G371=H371,"Win","Loss")</f>
        <v>Win</v>
      </c>
      <c r="AG371" s="40" t="str">
        <f>IF(G371&lt;H371,"Win","Loss")</f>
        <v>Loss</v>
      </c>
      <c r="AH371" s="40">
        <f>IF(AE371="Win",(I371*$B$2)-$B$2,-$B$2)</f>
        <v>-50</v>
      </c>
      <c r="AI371" s="40">
        <f>IF(AF371="Win",(J371*$B$2)-$B$2,-$B$2)</f>
        <v>136</v>
      </c>
      <c r="AJ371" s="40">
        <f>IF(AG371="Win",(K371*$B$2)-$B$2,-$B$2)</f>
        <v>-50</v>
      </c>
    </row>
    <row r="372" spans="1:36" x14ac:dyDescent="0.2">
      <c r="A372" s="36">
        <v>43590</v>
      </c>
      <c r="B372" s="37" t="s">
        <v>398</v>
      </c>
      <c r="C372" s="37" t="s">
        <v>978</v>
      </c>
      <c r="D372" s="37" t="s">
        <v>1284</v>
      </c>
      <c r="E372" s="37" t="s">
        <v>1285</v>
      </c>
      <c r="F372" s="37" t="s">
        <v>1286</v>
      </c>
      <c r="G372" s="37">
        <v>3</v>
      </c>
      <c r="H372" s="37">
        <v>0</v>
      </c>
      <c r="I372" s="37">
        <v>1.84</v>
      </c>
      <c r="J372" s="37">
        <v>3.69</v>
      </c>
      <c r="K372" s="37">
        <v>3.29</v>
      </c>
      <c r="L372" s="37">
        <v>-1.45</v>
      </c>
      <c r="M372" s="37">
        <v>24</v>
      </c>
      <c r="N372" s="37">
        <v>27</v>
      </c>
      <c r="O372" s="37">
        <v>1</v>
      </c>
      <c r="P372" s="37">
        <v>12</v>
      </c>
      <c r="Q372" s="37">
        <v>13</v>
      </c>
      <c r="R372" s="37">
        <v>0</v>
      </c>
      <c r="S372" s="37">
        <v>0</v>
      </c>
      <c r="T372" s="37">
        <v>100</v>
      </c>
      <c r="U372" s="37">
        <v>33.33</v>
      </c>
      <c r="V372" s="37">
        <v>29.17</v>
      </c>
      <c r="W372" s="37">
        <v>37.5</v>
      </c>
      <c r="X372" s="37">
        <v>33.33</v>
      </c>
      <c r="Y372" s="37">
        <v>14.81</v>
      </c>
      <c r="Z372" s="37">
        <v>51.85</v>
      </c>
      <c r="AA372" s="37">
        <v>33.33</v>
      </c>
      <c r="AB372" s="37">
        <v>30.77</v>
      </c>
      <c r="AC372" s="24">
        <f>(+R372*$R$8)+(S372*$S$8)-(T372*$T$8)+(U372*$U$8)+(V372*$V$8)-(W372*$W$8)-(X372*$X$8)-(Y372*$Y$8)+(Z372*$Z$8)</f>
        <v>-25.693999999999999</v>
      </c>
      <c r="AD372" s="25">
        <f>(-R372*$R$8)+(S372*$S$8)+(T372*$T$8)-(U372*$U$8)-(V372*$V$8)+(W372*$W$8)+(X372*$X$8)+(Y372*$Y$8)-(Z372*$Z$8)</f>
        <v>25.693999999999999</v>
      </c>
      <c r="AE372" s="40" t="str">
        <f>IF(G372&gt;H372,"Win","Loss")</f>
        <v>Win</v>
      </c>
      <c r="AF372" s="40" t="str">
        <f>IF(G372=H372,"Win","Loss")</f>
        <v>Loss</v>
      </c>
      <c r="AG372" s="40" t="str">
        <f>IF(G372&lt;H372,"Win","Loss")</f>
        <v>Loss</v>
      </c>
      <c r="AH372" s="40">
        <f>IF(AE372="Win",(I372*$B$2)-$B$2,-$B$2)</f>
        <v>42</v>
      </c>
      <c r="AI372" s="40">
        <f>IF(AF372="Win",(J372*$B$2)-$B$2,-$B$2)</f>
        <v>-50</v>
      </c>
      <c r="AJ372" s="40">
        <f>IF(AG372="Win",(K372*$B$2)-$B$2,-$B$2)</f>
        <v>-50</v>
      </c>
    </row>
    <row r="373" spans="1:36" x14ac:dyDescent="0.2">
      <c r="A373" s="36">
        <v>43590</v>
      </c>
      <c r="B373" s="37" t="s">
        <v>398</v>
      </c>
      <c r="C373" s="37" t="s">
        <v>978</v>
      </c>
      <c r="D373" s="37" t="s">
        <v>1287</v>
      </c>
      <c r="E373" s="37" t="s">
        <v>1288</v>
      </c>
      <c r="F373" s="37" t="s">
        <v>1289</v>
      </c>
      <c r="G373" s="37">
        <v>0</v>
      </c>
      <c r="H373" s="37">
        <v>0</v>
      </c>
      <c r="I373" s="37">
        <v>1.3</v>
      </c>
      <c r="J373" s="37">
        <v>4.9800000000000004</v>
      </c>
      <c r="K373" s="37">
        <v>6.64</v>
      </c>
      <c r="L373" s="37">
        <v>-5.34</v>
      </c>
      <c r="M373" s="37">
        <v>25</v>
      </c>
      <c r="N373" s="37">
        <v>26</v>
      </c>
      <c r="O373" s="37">
        <v>1</v>
      </c>
      <c r="P373" s="37">
        <v>12</v>
      </c>
      <c r="Q373" s="37">
        <v>12</v>
      </c>
      <c r="R373" s="37">
        <v>100</v>
      </c>
      <c r="S373" s="37">
        <v>0</v>
      </c>
      <c r="T373" s="37">
        <v>0</v>
      </c>
      <c r="U373" s="37">
        <v>40</v>
      </c>
      <c r="V373" s="37">
        <v>28</v>
      </c>
      <c r="W373" s="37">
        <v>32</v>
      </c>
      <c r="X373" s="37">
        <v>19.23</v>
      </c>
      <c r="Y373" s="37">
        <v>23.08</v>
      </c>
      <c r="Z373" s="37">
        <v>57.69</v>
      </c>
      <c r="AA373" s="37">
        <v>41.67</v>
      </c>
      <c r="AB373" s="37">
        <v>8.33</v>
      </c>
      <c r="AC373" s="24">
        <f>(+R373*$R$8)+(S373*$S$8)-(T373*$T$8)+(U373*$U$8)+(V373*$V$8)-(W373*$W$8)-(X373*$X$8)-(Y373*$Y$8)+(Z373*$Z$8)</f>
        <v>39.783999999999999</v>
      </c>
      <c r="AD373" s="25">
        <f>(-R373*$R$8)+(S373*$S$8)+(T373*$T$8)-(U373*$U$8)-(V373*$V$8)+(W373*$W$8)+(X373*$X$8)+(Y373*$Y$8)-(Z373*$Z$8)</f>
        <v>-39.783999999999999</v>
      </c>
      <c r="AE373" s="40" t="str">
        <f>IF(G373&gt;H373,"Win","Loss")</f>
        <v>Loss</v>
      </c>
      <c r="AF373" s="40" t="str">
        <f>IF(G373=H373,"Win","Loss")</f>
        <v>Win</v>
      </c>
      <c r="AG373" s="40" t="str">
        <f>IF(G373&lt;H373,"Win","Loss")</f>
        <v>Loss</v>
      </c>
      <c r="AH373" s="40">
        <f>IF(AE373="Win",(I373*$B$2)-$B$2,-$B$2)</f>
        <v>-50</v>
      </c>
      <c r="AI373" s="40">
        <f>IF(AF373="Win",(J373*$B$2)-$B$2,-$B$2)</f>
        <v>199.00000000000003</v>
      </c>
      <c r="AJ373" s="40">
        <f>IF(AG373="Win",(K373*$B$2)-$B$2,-$B$2)</f>
        <v>-50</v>
      </c>
    </row>
    <row r="374" spans="1:36" x14ac:dyDescent="0.2">
      <c r="A374" s="36">
        <v>43590</v>
      </c>
      <c r="B374" s="37" t="s">
        <v>398</v>
      </c>
      <c r="C374" s="37" t="s">
        <v>978</v>
      </c>
      <c r="D374" s="37" t="s">
        <v>1290</v>
      </c>
      <c r="E374" s="37" t="s">
        <v>1291</v>
      </c>
      <c r="F374" s="37" t="s">
        <v>1292</v>
      </c>
      <c r="G374" s="37">
        <v>5</v>
      </c>
      <c r="H374" s="37">
        <v>2</v>
      </c>
      <c r="I374" s="37">
        <v>2.39</v>
      </c>
      <c r="J374" s="37">
        <v>3.86</v>
      </c>
      <c r="K374" s="37">
        <v>2.2599999999999998</v>
      </c>
      <c r="L374" s="37">
        <v>0.13</v>
      </c>
      <c r="M374" s="37">
        <v>25</v>
      </c>
      <c r="N374" s="37">
        <v>26</v>
      </c>
      <c r="O374" s="37">
        <v>1</v>
      </c>
      <c r="P374" s="37">
        <v>12</v>
      </c>
      <c r="Q374" s="37">
        <v>13</v>
      </c>
      <c r="R374" s="37">
        <v>0</v>
      </c>
      <c r="S374" s="37">
        <v>100</v>
      </c>
      <c r="T374" s="37">
        <v>0</v>
      </c>
      <c r="U374" s="37">
        <v>44</v>
      </c>
      <c r="V374" s="37">
        <v>20</v>
      </c>
      <c r="W374" s="37">
        <v>36</v>
      </c>
      <c r="X374" s="37">
        <v>50</v>
      </c>
      <c r="Y374" s="37">
        <v>26.92</v>
      </c>
      <c r="Z374" s="37">
        <v>23.08</v>
      </c>
      <c r="AA374" s="37">
        <v>66.67</v>
      </c>
      <c r="AB374" s="37">
        <v>38.46</v>
      </c>
      <c r="AC374" s="24">
        <f>(+R374*$R$8)+(S374*$S$8)-(T374*$T$8)+(U374*$U$8)+(V374*$V$8)-(W374*$W$8)-(X374*$X$8)-(Y374*$Y$8)+(Z374*$Z$8)</f>
        <v>5.5240000000000009</v>
      </c>
      <c r="AD374" s="25">
        <f>(-R374*$R$8)+(S374*$S$8)+(T374*$T$8)-(U374*$U$8)-(V374*$V$8)+(W374*$W$8)+(X374*$X$8)+(Y374*$Y$8)-(Z374*$Z$8)</f>
        <v>14.475999999999999</v>
      </c>
      <c r="AE374" s="40" t="str">
        <f>IF(G374&gt;H374,"Win","Loss")</f>
        <v>Win</v>
      </c>
      <c r="AF374" s="40" t="str">
        <f>IF(G374=H374,"Win","Loss")</f>
        <v>Loss</v>
      </c>
      <c r="AG374" s="40" t="str">
        <f>IF(G374&lt;H374,"Win","Loss")</f>
        <v>Loss</v>
      </c>
      <c r="AH374" s="40">
        <f>IF(AE374="Win",(I374*$B$2)-$B$2,-$B$2)</f>
        <v>69.5</v>
      </c>
      <c r="AI374" s="40">
        <f>IF(AF374="Win",(J374*$B$2)-$B$2,-$B$2)</f>
        <v>-50</v>
      </c>
      <c r="AJ374" s="40">
        <f>IF(AG374="Win",(K374*$B$2)-$B$2,-$B$2)</f>
        <v>-50</v>
      </c>
    </row>
    <row r="375" spans="1:36" x14ac:dyDescent="0.2">
      <c r="A375" s="36">
        <v>43590</v>
      </c>
      <c r="B375" s="37" t="s">
        <v>398</v>
      </c>
      <c r="C375" s="37" t="s">
        <v>978</v>
      </c>
      <c r="D375" s="37" t="s">
        <v>1293</v>
      </c>
      <c r="E375" s="37" t="s">
        <v>1294</v>
      </c>
      <c r="F375" s="37" t="s">
        <v>1295</v>
      </c>
      <c r="G375" s="37">
        <v>4</v>
      </c>
      <c r="H375" s="37">
        <v>3</v>
      </c>
      <c r="I375" s="37">
        <v>2.73</v>
      </c>
      <c r="J375" s="37">
        <v>3.88</v>
      </c>
      <c r="K375" s="37">
        <v>2.02</v>
      </c>
      <c r="L375" s="37">
        <v>0.71</v>
      </c>
      <c r="M375" s="37">
        <v>25</v>
      </c>
      <c r="N375" s="37">
        <v>26</v>
      </c>
      <c r="O375" s="37">
        <v>1</v>
      </c>
      <c r="P375" s="37">
        <v>12</v>
      </c>
      <c r="Q375" s="37">
        <v>12</v>
      </c>
      <c r="R375" s="37">
        <v>0</v>
      </c>
      <c r="S375" s="37">
        <v>0</v>
      </c>
      <c r="T375" s="37">
        <v>100</v>
      </c>
      <c r="U375" s="37">
        <v>20</v>
      </c>
      <c r="V375" s="37">
        <v>16</v>
      </c>
      <c r="W375" s="37">
        <v>64</v>
      </c>
      <c r="X375" s="37">
        <v>46.15</v>
      </c>
      <c r="Y375" s="37">
        <v>15.38</v>
      </c>
      <c r="Z375" s="37">
        <v>38.46</v>
      </c>
      <c r="AA375" s="37">
        <v>25</v>
      </c>
      <c r="AB375" s="37">
        <v>41.67</v>
      </c>
      <c r="AC375" s="24">
        <f>(+R375*$R$8)+(S375*$S$8)-(T375*$T$8)+(U375*$U$8)+(V375*$V$8)-(W375*$W$8)-(X375*$X$8)-(Y375*$Y$8)+(Z375*$Z$8)</f>
        <v>-40.276000000000003</v>
      </c>
      <c r="AD375" s="25">
        <f>(-R375*$R$8)+(S375*$S$8)+(T375*$T$8)-(U375*$U$8)-(V375*$V$8)+(W375*$W$8)+(X375*$X$8)+(Y375*$Y$8)-(Z375*$Z$8)</f>
        <v>40.276000000000003</v>
      </c>
      <c r="AE375" s="40" t="str">
        <f>IF(G375&gt;H375,"Win","Loss")</f>
        <v>Win</v>
      </c>
      <c r="AF375" s="40" t="str">
        <f>IF(G375=H375,"Win","Loss")</f>
        <v>Loss</v>
      </c>
      <c r="AG375" s="40" t="str">
        <f>IF(G375&lt;H375,"Win","Loss")</f>
        <v>Loss</v>
      </c>
      <c r="AH375" s="40">
        <f>IF(AE375="Win",(I375*$B$2)-$B$2,-$B$2)</f>
        <v>86.5</v>
      </c>
      <c r="AI375" s="40">
        <f>IF(AF375="Win",(J375*$B$2)-$B$2,-$B$2)</f>
        <v>-50</v>
      </c>
      <c r="AJ375" s="40">
        <f>IF(AG375="Win",(K375*$B$2)-$B$2,-$B$2)</f>
        <v>-50</v>
      </c>
    </row>
    <row r="376" spans="1:36" x14ac:dyDescent="0.2">
      <c r="A376" s="36">
        <v>43590</v>
      </c>
      <c r="B376" s="37" t="s">
        <v>398</v>
      </c>
      <c r="C376" s="37" t="s">
        <v>978</v>
      </c>
      <c r="D376" s="37" t="s">
        <v>1296</v>
      </c>
      <c r="E376" s="37" t="s">
        <v>1297</v>
      </c>
      <c r="F376" s="37" t="s">
        <v>1298</v>
      </c>
      <c r="G376" s="37">
        <v>1</v>
      </c>
      <c r="H376" s="37">
        <v>0</v>
      </c>
      <c r="I376" s="37">
        <v>4.42</v>
      </c>
      <c r="J376" s="37">
        <v>3.94</v>
      </c>
      <c r="K376" s="37">
        <v>1.58</v>
      </c>
      <c r="L376" s="37">
        <v>2.84</v>
      </c>
      <c r="M376" s="37">
        <v>27</v>
      </c>
      <c r="N376" s="37">
        <v>26</v>
      </c>
      <c r="O376" s="37">
        <v>1</v>
      </c>
      <c r="P376" s="37">
        <v>13</v>
      </c>
      <c r="Q376" s="37">
        <v>12</v>
      </c>
      <c r="R376" s="37">
        <v>0</v>
      </c>
      <c r="S376" s="37">
        <v>100</v>
      </c>
      <c r="T376" s="37">
        <v>0</v>
      </c>
      <c r="U376" s="37">
        <v>33.33</v>
      </c>
      <c r="V376" s="37">
        <v>18.52</v>
      </c>
      <c r="W376" s="37">
        <v>48.15</v>
      </c>
      <c r="X376" s="37">
        <v>53.85</v>
      </c>
      <c r="Y376" s="37">
        <v>34.619999999999997</v>
      </c>
      <c r="Z376" s="37">
        <v>11.54</v>
      </c>
      <c r="AA376" s="37">
        <v>46.15</v>
      </c>
      <c r="AB376" s="37">
        <v>50</v>
      </c>
      <c r="AC376" s="24">
        <f>(+R376*$R$8)+(S376*$S$8)-(T376*$T$8)+(U376*$U$8)+(V376*$V$8)-(W376*$W$8)-(X376*$X$8)-(Y376*$Y$8)+(Z376*$Z$8)</f>
        <v>-3.0360000000000014</v>
      </c>
      <c r="AD376" s="25">
        <f>(-R376*$R$8)+(S376*$S$8)+(T376*$T$8)-(U376*$U$8)-(V376*$V$8)+(W376*$W$8)+(X376*$X$8)+(Y376*$Y$8)-(Z376*$Z$8)</f>
        <v>23.036000000000001</v>
      </c>
      <c r="AE376" s="40" t="str">
        <f>IF(G376&gt;H376,"Win","Loss")</f>
        <v>Win</v>
      </c>
      <c r="AF376" s="40" t="str">
        <f>IF(G376=H376,"Win","Loss")</f>
        <v>Loss</v>
      </c>
      <c r="AG376" s="40" t="str">
        <f>IF(G376&lt;H376,"Win","Loss")</f>
        <v>Loss</v>
      </c>
      <c r="AH376" s="40">
        <f>IF(AE376="Win",(I376*$B$2)-$B$2,-$B$2)</f>
        <v>171</v>
      </c>
      <c r="AI376" s="40">
        <f>IF(AF376="Win",(J376*$B$2)-$B$2,-$B$2)</f>
        <v>-50</v>
      </c>
      <c r="AJ376" s="40">
        <f>IF(AG376="Win",(K376*$B$2)-$B$2,-$B$2)</f>
        <v>-50</v>
      </c>
    </row>
    <row r="377" spans="1:36" x14ac:dyDescent="0.2">
      <c r="A377" s="36">
        <v>43590</v>
      </c>
      <c r="B377" s="37" t="s">
        <v>398</v>
      </c>
      <c r="C377" s="37" t="s">
        <v>999</v>
      </c>
      <c r="D377" s="37" t="s">
        <v>1299</v>
      </c>
      <c r="E377" s="37" t="s">
        <v>1300</v>
      </c>
      <c r="F377" s="37" t="s">
        <v>1301</v>
      </c>
      <c r="G377" s="37">
        <v>2</v>
      </c>
      <c r="H377" s="37">
        <v>3</v>
      </c>
      <c r="I377" s="37">
        <v>1.66</v>
      </c>
      <c r="J377" s="37">
        <v>4.66</v>
      </c>
      <c r="K377" s="37">
        <v>3.31</v>
      </c>
      <c r="L377" s="37">
        <v>-1.65</v>
      </c>
      <c r="M377" s="37">
        <v>26</v>
      </c>
      <c r="N377" s="37">
        <v>26</v>
      </c>
      <c r="O377" s="37">
        <v>1</v>
      </c>
      <c r="P377" s="37">
        <v>12</v>
      </c>
      <c r="Q377" s="37">
        <v>12</v>
      </c>
      <c r="R377" s="37">
        <v>0</v>
      </c>
      <c r="S377" s="37">
        <v>0</v>
      </c>
      <c r="T377" s="37">
        <v>100</v>
      </c>
      <c r="U377" s="37">
        <v>34.619999999999997</v>
      </c>
      <c r="V377" s="37">
        <v>26.92</v>
      </c>
      <c r="W377" s="37">
        <v>38.46</v>
      </c>
      <c r="X377" s="37">
        <v>15.38</v>
      </c>
      <c r="Y377" s="37">
        <v>19.23</v>
      </c>
      <c r="Z377" s="37">
        <v>65.38</v>
      </c>
      <c r="AA377" s="37">
        <v>33.33</v>
      </c>
      <c r="AB377" s="37">
        <v>8.33</v>
      </c>
      <c r="AC377" s="24">
        <f>(+R377*$R$8)+(S377*$S$8)-(T377*$T$8)+(U377*$U$8)+(V377*$V$8)-(W377*$W$8)-(X377*$X$8)-(Y377*$Y$8)+(Z377*$Z$8)</f>
        <v>-19.999000000000002</v>
      </c>
      <c r="AD377" s="25">
        <f>(-R377*$R$8)+(S377*$S$8)+(T377*$T$8)-(U377*$U$8)-(V377*$V$8)+(W377*$W$8)+(X377*$X$8)+(Y377*$Y$8)-(Z377*$Z$8)</f>
        <v>19.999000000000002</v>
      </c>
      <c r="AE377" s="40" t="str">
        <f>IF(G377&gt;H377,"Win","Loss")</f>
        <v>Loss</v>
      </c>
      <c r="AF377" s="40" t="str">
        <f>IF(G377=H377,"Win","Loss")</f>
        <v>Loss</v>
      </c>
      <c r="AG377" s="40" t="str">
        <f>IF(G377&lt;H377,"Win","Loss")</f>
        <v>Win</v>
      </c>
      <c r="AH377" s="40">
        <f>IF(AE377="Win",(I377*$B$2)-$B$2,-$B$2)</f>
        <v>-50</v>
      </c>
      <c r="AI377" s="40">
        <f>IF(AF377="Win",(J377*$B$2)-$B$2,-$B$2)</f>
        <v>-50</v>
      </c>
      <c r="AJ377" s="40">
        <f>IF(AG377="Win",(K377*$B$2)-$B$2,-$B$2)</f>
        <v>115.5</v>
      </c>
    </row>
    <row r="378" spans="1:36" x14ac:dyDescent="0.2">
      <c r="A378" s="36">
        <v>43590</v>
      </c>
      <c r="B378" s="37" t="s">
        <v>398</v>
      </c>
      <c r="C378" s="37" t="s">
        <v>1302</v>
      </c>
      <c r="D378" s="37" t="s">
        <v>1303</v>
      </c>
      <c r="E378" s="37" t="s">
        <v>1304</v>
      </c>
      <c r="F378" s="37" t="s">
        <v>1305</v>
      </c>
      <c r="G378" s="37">
        <v>1</v>
      </c>
      <c r="H378" s="37">
        <v>1</v>
      </c>
      <c r="I378" s="37">
        <v>2.4</v>
      </c>
      <c r="J378" s="37">
        <v>3.54</v>
      </c>
      <c r="K378" s="37">
        <v>2.4</v>
      </c>
      <c r="L378" s="37">
        <v>0</v>
      </c>
      <c r="M378" s="37">
        <v>25</v>
      </c>
      <c r="N378" s="37">
        <v>59</v>
      </c>
      <c r="O378" s="37">
        <v>1</v>
      </c>
      <c r="P378" s="37">
        <v>12</v>
      </c>
      <c r="Q378" s="37">
        <v>29</v>
      </c>
      <c r="R378" s="37">
        <v>100</v>
      </c>
      <c r="S378" s="37">
        <v>0</v>
      </c>
      <c r="T378" s="37">
        <v>0</v>
      </c>
      <c r="U378" s="37">
        <v>32</v>
      </c>
      <c r="V378" s="37">
        <v>16</v>
      </c>
      <c r="W378" s="37">
        <v>52</v>
      </c>
      <c r="X378" s="37">
        <v>23.73</v>
      </c>
      <c r="Y378" s="37">
        <v>23.73</v>
      </c>
      <c r="Z378" s="37">
        <v>52.54</v>
      </c>
      <c r="AA378" s="37">
        <v>41.67</v>
      </c>
      <c r="AB378" s="37">
        <v>17.239999999999998</v>
      </c>
      <c r="AC378" s="24">
        <f>(+R378*$R$8)+(S378*$S$8)-(T378*$T$8)+(U378*$U$8)+(V378*$V$8)-(W378*$W$8)-(X378*$X$8)-(Y378*$Y$8)+(Z378*$Z$8)</f>
        <v>30.988999999999997</v>
      </c>
      <c r="AD378" s="25">
        <f>(-R378*$R$8)+(S378*$S$8)+(T378*$T$8)-(U378*$U$8)-(V378*$V$8)+(W378*$W$8)+(X378*$X$8)+(Y378*$Y$8)-(Z378*$Z$8)</f>
        <v>-30.988999999999997</v>
      </c>
      <c r="AE378" s="40" t="str">
        <f>IF(G378&gt;H378,"Win","Loss")</f>
        <v>Loss</v>
      </c>
      <c r="AF378" s="40" t="str">
        <f>IF(G378=H378,"Win","Loss")</f>
        <v>Win</v>
      </c>
      <c r="AG378" s="40" t="str">
        <f>IF(G378&lt;H378,"Win","Loss")</f>
        <v>Loss</v>
      </c>
      <c r="AH378" s="40">
        <f>IF(AE378="Win",(I378*$B$2)-$B$2,-$B$2)</f>
        <v>-50</v>
      </c>
      <c r="AI378" s="40">
        <f>IF(AF378="Win",(J378*$B$2)-$B$2,-$B$2)</f>
        <v>127</v>
      </c>
      <c r="AJ378" s="40">
        <f>IF(AG378="Win",(K378*$B$2)-$B$2,-$B$2)</f>
        <v>-50</v>
      </c>
    </row>
    <row r="379" spans="1:36" x14ac:dyDescent="0.2">
      <c r="A379" s="36">
        <v>43590</v>
      </c>
      <c r="B379" s="37" t="s">
        <v>398</v>
      </c>
      <c r="C379" s="37" t="s">
        <v>1302</v>
      </c>
      <c r="D379" s="37" t="s">
        <v>1306</v>
      </c>
      <c r="E379" s="37" t="s">
        <v>1307</v>
      </c>
      <c r="F379" s="37" t="s">
        <v>1308</v>
      </c>
      <c r="G379" s="37">
        <v>1</v>
      </c>
      <c r="H379" s="37">
        <v>3</v>
      </c>
      <c r="I379" s="37">
        <v>3.09</v>
      </c>
      <c r="J379" s="37">
        <v>3.73</v>
      </c>
      <c r="K379" s="37">
        <v>1.91</v>
      </c>
      <c r="L379" s="37">
        <v>1.18</v>
      </c>
      <c r="M379" s="37">
        <v>25</v>
      </c>
      <c r="N379" s="37">
        <v>24</v>
      </c>
      <c r="O379" s="37">
        <v>1</v>
      </c>
      <c r="P379" s="37">
        <v>12</v>
      </c>
      <c r="Q379" s="37">
        <v>11</v>
      </c>
      <c r="R379" s="37">
        <v>0</v>
      </c>
      <c r="S379" s="37">
        <v>0</v>
      </c>
      <c r="T379" s="37">
        <v>100</v>
      </c>
      <c r="U379" s="37">
        <v>16</v>
      </c>
      <c r="V379" s="37">
        <v>36</v>
      </c>
      <c r="W379" s="37">
        <v>48</v>
      </c>
      <c r="X379" s="37">
        <v>37.5</v>
      </c>
      <c r="Y379" s="37">
        <v>20.83</v>
      </c>
      <c r="Z379" s="37">
        <v>41.67</v>
      </c>
      <c r="AA379" s="37">
        <v>25</v>
      </c>
      <c r="AB379" s="37">
        <v>18.18</v>
      </c>
      <c r="AC379" s="24">
        <f>(+R379*$R$8)+(S379*$S$8)-(T379*$T$8)+(U379*$U$8)+(V379*$V$8)-(W379*$W$8)-(X379*$X$8)-(Y379*$Y$8)+(Z379*$Z$8)</f>
        <v>-34.048999999999992</v>
      </c>
      <c r="AD379" s="25">
        <f>(-R379*$R$8)+(S379*$S$8)+(T379*$T$8)-(U379*$U$8)-(V379*$V$8)+(W379*$W$8)+(X379*$X$8)+(Y379*$Y$8)-(Z379*$Z$8)</f>
        <v>34.048999999999992</v>
      </c>
      <c r="AE379" s="40" t="str">
        <f>IF(G379&gt;H379,"Win","Loss")</f>
        <v>Loss</v>
      </c>
      <c r="AF379" s="40" t="str">
        <f>IF(G379=H379,"Win","Loss")</f>
        <v>Loss</v>
      </c>
      <c r="AG379" s="40" t="str">
        <f>IF(G379&lt;H379,"Win","Loss")</f>
        <v>Win</v>
      </c>
      <c r="AH379" s="40">
        <f>IF(AE379="Win",(I379*$B$2)-$B$2,-$B$2)</f>
        <v>-50</v>
      </c>
      <c r="AI379" s="40">
        <f>IF(AF379="Win",(J379*$B$2)-$B$2,-$B$2)</f>
        <v>-50</v>
      </c>
      <c r="AJ379" s="40">
        <f>IF(AG379="Win",(K379*$B$2)-$B$2,-$B$2)</f>
        <v>45.5</v>
      </c>
    </row>
    <row r="380" spans="1:36" x14ac:dyDescent="0.2">
      <c r="A380" s="36">
        <v>43590</v>
      </c>
      <c r="B380" s="37" t="s">
        <v>398</v>
      </c>
      <c r="C380" s="37" t="s">
        <v>1302</v>
      </c>
      <c r="D380" s="37" t="s">
        <v>1309</v>
      </c>
      <c r="E380" s="37" t="s">
        <v>1310</v>
      </c>
      <c r="F380" s="37" t="s">
        <v>1311</v>
      </c>
      <c r="G380" s="37">
        <v>2</v>
      </c>
      <c r="H380" s="37">
        <v>0</v>
      </c>
      <c r="I380" s="37">
        <v>2.4</v>
      </c>
      <c r="J380" s="37">
        <v>3.7</v>
      </c>
      <c r="K380" s="37">
        <v>2.3199999999999998</v>
      </c>
      <c r="L380" s="37">
        <v>0.08</v>
      </c>
      <c r="M380" s="37">
        <v>24</v>
      </c>
      <c r="N380" s="37">
        <v>58</v>
      </c>
      <c r="O380" s="37">
        <v>1</v>
      </c>
      <c r="P380" s="37">
        <v>11</v>
      </c>
      <c r="Q380" s="37">
        <v>30</v>
      </c>
      <c r="R380" s="37">
        <v>0</v>
      </c>
      <c r="S380" s="37">
        <v>0</v>
      </c>
      <c r="T380" s="37">
        <v>100</v>
      </c>
      <c r="U380" s="37">
        <v>29.17</v>
      </c>
      <c r="V380" s="37">
        <v>16.670000000000002</v>
      </c>
      <c r="W380" s="37">
        <v>54.17</v>
      </c>
      <c r="X380" s="37">
        <v>48.28</v>
      </c>
      <c r="Y380" s="37">
        <v>15.52</v>
      </c>
      <c r="Z380" s="37">
        <v>36.21</v>
      </c>
      <c r="AA380" s="37">
        <v>36.36</v>
      </c>
      <c r="AB380" s="37">
        <v>46.67</v>
      </c>
      <c r="AC380" s="24">
        <f>(+R380*$R$8)+(S380*$S$8)-(T380*$T$8)+(U380*$U$8)+(V380*$V$8)-(W380*$W$8)-(X380*$X$8)-(Y380*$Y$8)+(Z380*$Z$8)</f>
        <v>-37.298999999999992</v>
      </c>
      <c r="AD380" s="25">
        <f>(-R380*$R$8)+(S380*$S$8)+(T380*$T$8)-(U380*$U$8)-(V380*$V$8)+(W380*$W$8)+(X380*$X$8)+(Y380*$Y$8)-(Z380*$Z$8)</f>
        <v>37.298999999999992</v>
      </c>
      <c r="AE380" s="40" t="str">
        <f>IF(G380&gt;H380,"Win","Loss")</f>
        <v>Win</v>
      </c>
      <c r="AF380" s="40" t="str">
        <f>IF(G380=H380,"Win","Loss")</f>
        <v>Loss</v>
      </c>
      <c r="AG380" s="40" t="str">
        <f>IF(G380&lt;H380,"Win","Loss")</f>
        <v>Loss</v>
      </c>
      <c r="AH380" s="40">
        <f>IF(AE380="Win",(I380*$B$2)-$B$2,-$B$2)</f>
        <v>70</v>
      </c>
      <c r="AI380" s="40">
        <f>IF(AF380="Win",(J380*$B$2)-$B$2,-$B$2)</f>
        <v>-50</v>
      </c>
      <c r="AJ380" s="40">
        <f>IF(AG380="Win",(K380*$B$2)-$B$2,-$B$2)</f>
        <v>-50</v>
      </c>
    </row>
    <row r="381" spans="1:36" x14ac:dyDescent="0.2">
      <c r="A381" s="36">
        <v>43590</v>
      </c>
      <c r="B381" s="37" t="s">
        <v>398</v>
      </c>
      <c r="C381" s="37" t="s">
        <v>1302</v>
      </c>
      <c r="D381" s="37" t="s">
        <v>1312</v>
      </c>
      <c r="E381" s="37" t="s">
        <v>1313</v>
      </c>
      <c r="F381" s="37" t="s">
        <v>1314</v>
      </c>
      <c r="G381" s="37">
        <v>1</v>
      </c>
      <c r="H381" s="37">
        <v>1</v>
      </c>
      <c r="I381" s="37">
        <v>1.4</v>
      </c>
      <c r="J381" s="37">
        <v>4.5599999999999996</v>
      </c>
      <c r="K381" s="37">
        <v>5.61</v>
      </c>
      <c r="L381" s="37">
        <v>-4.21</v>
      </c>
      <c r="M381" s="37">
        <v>22</v>
      </c>
      <c r="N381" s="37">
        <v>24</v>
      </c>
      <c r="O381" s="37">
        <v>1</v>
      </c>
      <c r="P381" s="37">
        <v>10</v>
      </c>
      <c r="Q381" s="37">
        <v>10</v>
      </c>
      <c r="R381" s="37">
        <v>100</v>
      </c>
      <c r="S381" s="37">
        <v>0</v>
      </c>
      <c r="T381" s="37">
        <v>0</v>
      </c>
      <c r="U381" s="37">
        <v>72.73</v>
      </c>
      <c r="V381" s="37">
        <v>9.09</v>
      </c>
      <c r="W381" s="37">
        <v>18.18</v>
      </c>
      <c r="X381" s="37">
        <v>37.5</v>
      </c>
      <c r="Y381" s="37">
        <v>20.83</v>
      </c>
      <c r="Z381" s="37">
        <v>41.67</v>
      </c>
      <c r="AA381" s="37">
        <v>100</v>
      </c>
      <c r="AB381" s="37">
        <v>20</v>
      </c>
      <c r="AC381" s="24">
        <f>(+R381*$R$8)+(S381*$S$8)-(T381*$T$8)+(U381*$U$8)+(V381*$V$8)-(W381*$W$8)-(X381*$X$8)-(Y381*$Y$8)+(Z381*$Z$8)</f>
        <v>40.57</v>
      </c>
      <c r="AD381" s="25">
        <f>(-R381*$R$8)+(S381*$S$8)+(T381*$T$8)-(U381*$U$8)-(V381*$V$8)+(W381*$W$8)+(X381*$X$8)+(Y381*$Y$8)-(Z381*$Z$8)</f>
        <v>-40.57</v>
      </c>
      <c r="AE381" s="40" t="str">
        <f>IF(G381&gt;H381,"Win","Loss")</f>
        <v>Loss</v>
      </c>
      <c r="AF381" s="40" t="str">
        <f>IF(G381=H381,"Win","Loss")</f>
        <v>Win</v>
      </c>
      <c r="AG381" s="40" t="str">
        <f>IF(G381&lt;H381,"Win","Loss")</f>
        <v>Loss</v>
      </c>
      <c r="AH381" s="40">
        <f>IF(AE381="Win",(I381*$B$2)-$B$2,-$B$2)</f>
        <v>-50</v>
      </c>
      <c r="AI381" s="40">
        <f>IF(AF381="Win",(J381*$B$2)-$B$2,-$B$2)</f>
        <v>177.99999999999997</v>
      </c>
      <c r="AJ381" s="40">
        <f>IF(AG381="Win",(K381*$B$2)-$B$2,-$B$2)</f>
        <v>-50</v>
      </c>
    </row>
    <row r="382" spans="1:36" x14ac:dyDescent="0.2">
      <c r="A382" s="36">
        <v>43590</v>
      </c>
      <c r="B382" s="37" t="s">
        <v>398</v>
      </c>
      <c r="C382" s="37" t="s">
        <v>1302</v>
      </c>
      <c r="D382" s="37" t="s">
        <v>1315</v>
      </c>
      <c r="E382" s="37" t="s">
        <v>1316</v>
      </c>
      <c r="F382" s="37" t="s">
        <v>1317</v>
      </c>
      <c r="G382" s="37">
        <v>1</v>
      </c>
      <c r="H382" s="37">
        <v>2</v>
      </c>
      <c r="I382" s="37">
        <v>2.09</v>
      </c>
      <c r="J382" s="37">
        <v>3.93</v>
      </c>
      <c r="K382" s="37">
        <v>2.59</v>
      </c>
      <c r="L382" s="37">
        <v>-0.5</v>
      </c>
      <c r="M382" s="37">
        <v>24</v>
      </c>
      <c r="N382" s="37">
        <v>56</v>
      </c>
      <c r="O382" s="37">
        <v>1</v>
      </c>
      <c r="P382" s="37">
        <v>13</v>
      </c>
      <c r="Q382" s="37">
        <v>25</v>
      </c>
      <c r="R382" s="37">
        <v>0</v>
      </c>
      <c r="S382" s="37">
        <v>100</v>
      </c>
      <c r="T382" s="37">
        <v>0</v>
      </c>
      <c r="U382" s="37">
        <v>41.67</v>
      </c>
      <c r="V382" s="37">
        <v>25</v>
      </c>
      <c r="W382" s="37">
        <v>33.33</v>
      </c>
      <c r="X382" s="37">
        <v>55.36</v>
      </c>
      <c r="Y382" s="37">
        <v>23.21</v>
      </c>
      <c r="Z382" s="37">
        <v>21.43</v>
      </c>
      <c r="AA382" s="37">
        <v>46.15</v>
      </c>
      <c r="AB382" s="37">
        <v>64</v>
      </c>
      <c r="AC382" s="24">
        <f>(+R382*$R$8)+(S382*$S$8)-(T382*$T$8)+(U382*$U$8)+(V382*$V$8)-(W382*$W$8)-(X382*$X$8)-(Y382*$Y$8)+(Z382*$Z$8)</f>
        <v>5.0610000000000017</v>
      </c>
      <c r="AD382" s="25">
        <f>(-R382*$R$8)+(S382*$S$8)+(T382*$T$8)-(U382*$U$8)-(V382*$V$8)+(W382*$W$8)+(X382*$X$8)+(Y382*$Y$8)-(Z382*$Z$8)</f>
        <v>14.939</v>
      </c>
      <c r="AE382" s="40" t="str">
        <f>IF(G382&gt;H382,"Win","Loss")</f>
        <v>Loss</v>
      </c>
      <c r="AF382" s="40" t="str">
        <f>IF(G382=H382,"Win","Loss")</f>
        <v>Loss</v>
      </c>
      <c r="AG382" s="40" t="str">
        <f>IF(G382&lt;H382,"Win","Loss")</f>
        <v>Win</v>
      </c>
      <c r="AH382" s="40">
        <f>IF(AE382="Win",(I382*$B$2)-$B$2,-$B$2)</f>
        <v>-50</v>
      </c>
      <c r="AI382" s="40">
        <f>IF(AF382="Win",(J382*$B$2)-$B$2,-$B$2)</f>
        <v>-50</v>
      </c>
      <c r="AJ382" s="40">
        <f>IF(AG382="Win",(K382*$B$2)-$B$2,-$B$2)</f>
        <v>79.5</v>
      </c>
    </row>
    <row r="383" spans="1:36" x14ac:dyDescent="0.2">
      <c r="A383" s="36">
        <v>43590</v>
      </c>
      <c r="B383" s="37" t="s">
        <v>398</v>
      </c>
      <c r="C383" s="37" t="s">
        <v>1302</v>
      </c>
      <c r="D383" s="37" t="s">
        <v>1318</v>
      </c>
      <c r="E383" s="37" t="s">
        <v>1319</v>
      </c>
      <c r="F383" s="37" t="s">
        <v>1320</v>
      </c>
      <c r="G383" s="37">
        <v>3</v>
      </c>
      <c r="H383" s="37">
        <v>0</v>
      </c>
      <c r="I383" s="37">
        <v>2</v>
      </c>
      <c r="J383" s="37">
        <v>3.72</v>
      </c>
      <c r="K383" s="37">
        <v>2.88</v>
      </c>
      <c r="L383" s="37">
        <v>-0.88</v>
      </c>
      <c r="M383" s="37">
        <v>27</v>
      </c>
      <c r="N383" s="37">
        <v>57</v>
      </c>
      <c r="O383" s="37">
        <v>1</v>
      </c>
      <c r="P383" s="37">
        <v>14</v>
      </c>
      <c r="Q383" s="37">
        <v>27</v>
      </c>
      <c r="R383" s="37">
        <v>100</v>
      </c>
      <c r="S383" s="37">
        <v>0</v>
      </c>
      <c r="T383" s="37">
        <v>0</v>
      </c>
      <c r="U383" s="37">
        <v>29.63</v>
      </c>
      <c r="V383" s="37">
        <v>11.11</v>
      </c>
      <c r="W383" s="37">
        <v>59.26</v>
      </c>
      <c r="X383" s="37">
        <v>33.33</v>
      </c>
      <c r="Y383" s="37">
        <v>15.79</v>
      </c>
      <c r="Z383" s="37">
        <v>50.88</v>
      </c>
      <c r="AA383" s="37">
        <v>35.71</v>
      </c>
      <c r="AB383" s="37">
        <v>18.52</v>
      </c>
      <c r="AC383" s="24">
        <f>(+R383*$R$8)+(S383*$S$8)-(T383*$T$8)+(U383*$U$8)+(V383*$V$8)-(W383*$W$8)-(X383*$X$8)-(Y383*$Y$8)+(Z383*$Z$8)</f>
        <v>27.116</v>
      </c>
      <c r="AD383" s="25">
        <f>(-R383*$R$8)+(S383*$S$8)+(T383*$T$8)-(U383*$U$8)-(V383*$V$8)+(W383*$W$8)+(X383*$X$8)+(Y383*$Y$8)-(Z383*$Z$8)</f>
        <v>-27.116</v>
      </c>
      <c r="AE383" s="40" t="str">
        <f>IF(G383&gt;H383,"Win","Loss")</f>
        <v>Win</v>
      </c>
      <c r="AF383" s="40" t="str">
        <f>IF(G383=H383,"Win","Loss")</f>
        <v>Loss</v>
      </c>
      <c r="AG383" s="40" t="str">
        <f>IF(G383&lt;H383,"Win","Loss")</f>
        <v>Loss</v>
      </c>
      <c r="AH383" s="40">
        <f>IF(AE383="Win",(I383*$B$2)-$B$2,-$B$2)</f>
        <v>50</v>
      </c>
      <c r="AI383" s="40">
        <f>IF(AF383="Win",(J383*$B$2)-$B$2,-$B$2)</f>
        <v>-50</v>
      </c>
      <c r="AJ383" s="40">
        <f>IF(AG383="Win",(K383*$B$2)-$B$2,-$B$2)</f>
        <v>-50</v>
      </c>
    </row>
    <row r="384" spans="1:36" x14ac:dyDescent="0.2">
      <c r="A384" s="36">
        <v>43590</v>
      </c>
      <c r="B384" s="37" t="s">
        <v>398</v>
      </c>
      <c r="C384" s="37" t="s">
        <v>1003</v>
      </c>
      <c r="D384" s="37" t="s">
        <v>1321</v>
      </c>
      <c r="E384" s="37" t="s">
        <v>1322</v>
      </c>
      <c r="F384" s="37" t="s">
        <v>1323</v>
      </c>
      <c r="G384" s="37">
        <v>1</v>
      </c>
      <c r="H384" s="37">
        <v>1</v>
      </c>
      <c r="I384" s="37">
        <v>5.14</v>
      </c>
      <c r="J384" s="37">
        <v>4</v>
      </c>
      <c r="K384" s="37">
        <v>1.54</v>
      </c>
      <c r="L384" s="37">
        <v>3.6</v>
      </c>
      <c r="M384" s="37">
        <v>31</v>
      </c>
      <c r="N384" s="37">
        <v>31</v>
      </c>
      <c r="O384" s="37">
        <v>1</v>
      </c>
      <c r="P384" s="37">
        <v>15</v>
      </c>
      <c r="Q384" s="37">
        <v>15</v>
      </c>
      <c r="R384" s="37">
        <v>0</v>
      </c>
      <c r="S384" s="37">
        <v>100</v>
      </c>
      <c r="T384" s="37">
        <v>0</v>
      </c>
      <c r="U384" s="37">
        <v>12.9</v>
      </c>
      <c r="V384" s="37">
        <v>22.58</v>
      </c>
      <c r="W384" s="37">
        <v>64.52</v>
      </c>
      <c r="X384" s="37">
        <v>38.71</v>
      </c>
      <c r="Y384" s="37">
        <v>25.81</v>
      </c>
      <c r="Z384" s="37">
        <v>35.479999999999997</v>
      </c>
      <c r="AA384" s="37">
        <v>26.67</v>
      </c>
      <c r="AB384" s="37">
        <v>20</v>
      </c>
      <c r="AC384" s="24">
        <f>(+R384*$R$8)+(S384*$S$8)-(T384*$T$8)+(U384*$U$8)+(V384*$V$8)-(W384*$W$8)-(X384*$X$8)-(Y384*$Y$8)+(Z384*$Z$8)</f>
        <v>-1.2929999999999993</v>
      </c>
      <c r="AD384" s="25">
        <f>(-R384*$R$8)+(S384*$S$8)+(T384*$T$8)-(U384*$U$8)-(V384*$V$8)+(W384*$W$8)+(X384*$X$8)+(Y384*$Y$8)-(Z384*$Z$8)</f>
        <v>21.292999999999999</v>
      </c>
      <c r="AE384" s="40" t="str">
        <f>IF(G384&gt;H384,"Win","Loss")</f>
        <v>Loss</v>
      </c>
      <c r="AF384" s="40" t="str">
        <f>IF(G384=H384,"Win","Loss")</f>
        <v>Win</v>
      </c>
      <c r="AG384" s="40" t="str">
        <f>IF(G384&lt;H384,"Win","Loss")</f>
        <v>Loss</v>
      </c>
      <c r="AH384" s="40">
        <f>IF(AE384="Win",(I384*$B$2)-$B$2,-$B$2)</f>
        <v>-50</v>
      </c>
      <c r="AI384" s="40">
        <f>IF(AF384="Win",(J384*$B$2)-$B$2,-$B$2)</f>
        <v>150</v>
      </c>
      <c r="AJ384" s="40">
        <f>IF(AG384="Win",(K384*$B$2)-$B$2,-$B$2)</f>
        <v>-50</v>
      </c>
    </row>
    <row r="385" spans="1:36" x14ac:dyDescent="0.2">
      <c r="A385" s="36">
        <v>43590</v>
      </c>
      <c r="B385" s="37" t="s">
        <v>398</v>
      </c>
      <c r="C385" s="37" t="s">
        <v>1003</v>
      </c>
      <c r="D385" s="37" t="s">
        <v>1324</v>
      </c>
      <c r="E385" s="37" t="s">
        <v>1325</v>
      </c>
      <c r="F385" s="37" t="s">
        <v>1326</v>
      </c>
      <c r="G385" s="37">
        <v>1</v>
      </c>
      <c r="H385" s="37">
        <v>2</v>
      </c>
      <c r="I385" s="37">
        <v>2.06</v>
      </c>
      <c r="J385" s="37">
        <v>3.58</v>
      </c>
      <c r="K385" s="37">
        <v>3.05</v>
      </c>
      <c r="L385" s="37">
        <v>-0.99</v>
      </c>
      <c r="M385" s="37">
        <v>31</v>
      </c>
      <c r="N385" s="37">
        <v>31</v>
      </c>
      <c r="O385" s="37">
        <v>1</v>
      </c>
      <c r="P385" s="37">
        <v>15</v>
      </c>
      <c r="Q385" s="37">
        <v>15</v>
      </c>
      <c r="R385" s="37">
        <v>0</v>
      </c>
      <c r="S385" s="37">
        <v>100</v>
      </c>
      <c r="T385" s="37">
        <v>0</v>
      </c>
      <c r="U385" s="37">
        <v>32.26</v>
      </c>
      <c r="V385" s="37">
        <v>38.71</v>
      </c>
      <c r="W385" s="37">
        <v>29.03</v>
      </c>
      <c r="X385" s="37">
        <v>25.81</v>
      </c>
      <c r="Y385" s="37">
        <v>22.58</v>
      </c>
      <c r="Z385" s="37">
        <v>51.61</v>
      </c>
      <c r="AA385" s="37">
        <v>46.67</v>
      </c>
      <c r="AB385" s="37">
        <v>13.33</v>
      </c>
      <c r="AC385" s="24">
        <f>(+R385*$R$8)+(S385*$S$8)-(T385*$T$8)+(U385*$U$8)+(V385*$V$8)-(W385*$W$8)-(X385*$X$8)-(Y385*$Y$8)+(Z385*$Z$8)</f>
        <v>17.419</v>
      </c>
      <c r="AD385" s="25">
        <f>(-R385*$R$8)+(S385*$S$8)+(T385*$T$8)-(U385*$U$8)-(V385*$V$8)+(W385*$W$8)+(X385*$X$8)+(Y385*$Y$8)-(Z385*$Z$8)</f>
        <v>2.5809999999999977</v>
      </c>
      <c r="AE385" s="40" t="str">
        <f>IF(G385&gt;H385,"Win","Loss")</f>
        <v>Loss</v>
      </c>
      <c r="AF385" s="40" t="str">
        <f>IF(G385=H385,"Win","Loss")</f>
        <v>Loss</v>
      </c>
      <c r="AG385" s="40" t="str">
        <f>IF(G385&lt;H385,"Win","Loss")</f>
        <v>Win</v>
      </c>
      <c r="AH385" s="40">
        <f>IF(AE385="Win",(I385*$B$2)-$B$2,-$B$2)</f>
        <v>-50</v>
      </c>
      <c r="AI385" s="40">
        <f>IF(AF385="Win",(J385*$B$2)-$B$2,-$B$2)</f>
        <v>-50</v>
      </c>
      <c r="AJ385" s="40">
        <f>IF(AG385="Win",(K385*$B$2)-$B$2,-$B$2)</f>
        <v>102.5</v>
      </c>
    </row>
    <row r="386" spans="1:36" x14ac:dyDescent="0.2">
      <c r="A386" s="36">
        <v>43590</v>
      </c>
      <c r="B386" s="37" t="s">
        <v>398</v>
      </c>
      <c r="C386" s="37" t="s">
        <v>1003</v>
      </c>
      <c r="D386" s="37" t="s">
        <v>1327</v>
      </c>
      <c r="E386" s="37" t="s">
        <v>1328</v>
      </c>
      <c r="F386" s="37" t="s">
        <v>1329</v>
      </c>
      <c r="G386" s="37">
        <v>1</v>
      </c>
      <c r="H386" s="37">
        <v>3</v>
      </c>
      <c r="I386" s="37">
        <v>1.97</v>
      </c>
      <c r="J386" s="37">
        <v>3.43</v>
      </c>
      <c r="K386" s="37">
        <v>3.4</v>
      </c>
      <c r="L386" s="37">
        <v>-1.43</v>
      </c>
      <c r="M386" s="37">
        <v>31</v>
      </c>
      <c r="N386" s="37">
        <v>34</v>
      </c>
      <c r="O386" s="37">
        <v>1</v>
      </c>
      <c r="P386" s="37">
        <v>15</v>
      </c>
      <c r="Q386" s="37">
        <v>16</v>
      </c>
      <c r="R386" s="37">
        <v>0</v>
      </c>
      <c r="S386" s="37">
        <v>0</v>
      </c>
      <c r="T386" s="37">
        <v>100</v>
      </c>
      <c r="U386" s="37">
        <v>35.479999999999997</v>
      </c>
      <c r="V386" s="37">
        <v>9.68</v>
      </c>
      <c r="W386" s="37">
        <v>54.84</v>
      </c>
      <c r="X386" s="37">
        <v>38.24</v>
      </c>
      <c r="Y386" s="37">
        <v>29.41</v>
      </c>
      <c r="Z386" s="37">
        <v>32.35</v>
      </c>
      <c r="AA386" s="37">
        <v>53.33</v>
      </c>
      <c r="AB386" s="37">
        <v>18.75</v>
      </c>
      <c r="AC386" s="24">
        <f>(+R386*$R$8)+(S386*$S$8)-(T386*$T$8)+(U386*$U$8)+(V386*$V$8)-(W386*$W$8)-(X386*$X$8)-(Y386*$Y$8)+(Z386*$Z$8)</f>
        <v>-37.02300000000001</v>
      </c>
      <c r="AD386" s="25">
        <f>(-R386*$R$8)+(S386*$S$8)+(T386*$T$8)-(U386*$U$8)-(V386*$V$8)+(W386*$W$8)+(X386*$X$8)+(Y386*$Y$8)-(Z386*$Z$8)</f>
        <v>37.02300000000001</v>
      </c>
      <c r="AE386" s="40" t="str">
        <f>IF(G386&gt;H386,"Win","Loss")</f>
        <v>Loss</v>
      </c>
      <c r="AF386" s="40" t="str">
        <f>IF(G386=H386,"Win","Loss")</f>
        <v>Loss</v>
      </c>
      <c r="AG386" s="40" t="str">
        <f>IF(G386&lt;H386,"Win","Loss")</f>
        <v>Win</v>
      </c>
      <c r="AH386" s="40">
        <f>IF(AE386="Win",(I386*$B$2)-$B$2,-$B$2)</f>
        <v>-50</v>
      </c>
      <c r="AI386" s="40">
        <f>IF(AF386="Win",(J386*$B$2)-$B$2,-$B$2)</f>
        <v>-50</v>
      </c>
      <c r="AJ386" s="40">
        <f>IF(AG386="Win",(K386*$B$2)-$B$2,-$B$2)</f>
        <v>120</v>
      </c>
    </row>
    <row r="387" spans="1:36" x14ac:dyDescent="0.2">
      <c r="A387" s="36">
        <v>43590</v>
      </c>
      <c r="B387" s="37" t="s">
        <v>1011</v>
      </c>
      <c r="C387" s="37" t="s">
        <v>321</v>
      </c>
      <c r="D387" s="37" t="s">
        <v>1330</v>
      </c>
      <c r="E387" s="37" t="s">
        <v>1331</v>
      </c>
      <c r="F387" s="37" t="s">
        <v>1332</v>
      </c>
      <c r="G387" s="37">
        <v>4</v>
      </c>
      <c r="H387" s="37">
        <v>0</v>
      </c>
      <c r="I387" s="37">
        <v>1.65</v>
      </c>
      <c r="J387" s="37">
        <v>3.84</v>
      </c>
      <c r="K387" s="37">
        <v>4.78</v>
      </c>
      <c r="L387" s="37">
        <v>-3.13</v>
      </c>
      <c r="M387" s="37">
        <v>33</v>
      </c>
      <c r="N387" s="37">
        <v>32</v>
      </c>
      <c r="O387" s="37">
        <v>2</v>
      </c>
      <c r="P387" s="37">
        <v>15</v>
      </c>
      <c r="Q387" s="37">
        <v>16</v>
      </c>
      <c r="R387" s="37">
        <v>100</v>
      </c>
      <c r="S387" s="37">
        <v>0</v>
      </c>
      <c r="T387" s="37">
        <v>0</v>
      </c>
      <c r="U387" s="37">
        <v>42.42</v>
      </c>
      <c r="V387" s="37">
        <v>30.3</v>
      </c>
      <c r="W387" s="37">
        <v>27.27</v>
      </c>
      <c r="X387" s="37">
        <v>31.25</v>
      </c>
      <c r="Y387" s="37">
        <v>25</v>
      </c>
      <c r="Z387" s="37">
        <v>43.75</v>
      </c>
      <c r="AA387" s="37">
        <v>53.33</v>
      </c>
      <c r="AB387" s="37">
        <v>25</v>
      </c>
      <c r="AC387" s="24">
        <f>(+R387*$R$8)+(S387*$S$8)-(T387*$T$8)+(U387*$U$8)+(V387*$V$8)-(W387*$W$8)-(X387*$X$8)-(Y387*$Y$8)+(Z387*$Z$8)</f>
        <v>36.06</v>
      </c>
      <c r="AD387" s="25">
        <f>(-R387*$R$8)+(S387*$S$8)+(T387*$T$8)-(U387*$U$8)-(V387*$V$8)+(W387*$W$8)+(X387*$X$8)+(Y387*$Y$8)-(Z387*$Z$8)</f>
        <v>-36.06</v>
      </c>
      <c r="AE387" s="40" t="str">
        <f>IF(G387&gt;H387,"Win","Loss")</f>
        <v>Win</v>
      </c>
      <c r="AF387" s="40" t="str">
        <f>IF(G387=H387,"Win","Loss")</f>
        <v>Loss</v>
      </c>
      <c r="AG387" s="40" t="str">
        <f>IF(G387&lt;H387,"Win","Loss")</f>
        <v>Loss</v>
      </c>
      <c r="AH387" s="40">
        <f>IF(AE387="Win",(I387*$B$2)-$B$2,-$B$2)</f>
        <v>32.5</v>
      </c>
      <c r="AI387" s="40">
        <f>IF(AF387="Win",(J387*$B$2)-$B$2,-$B$2)</f>
        <v>-50</v>
      </c>
      <c r="AJ387" s="40">
        <f>IF(AG387="Win",(K387*$B$2)-$B$2,-$B$2)</f>
        <v>-50</v>
      </c>
    </row>
    <row r="388" spans="1:36" x14ac:dyDescent="0.2">
      <c r="A388" s="36">
        <v>43590</v>
      </c>
      <c r="B388" s="37" t="s">
        <v>520</v>
      </c>
      <c r="C388" s="37" t="s">
        <v>76</v>
      </c>
      <c r="D388" s="37" t="s">
        <v>1333</v>
      </c>
      <c r="E388" s="37" t="s">
        <v>1334</v>
      </c>
      <c r="F388" s="37" t="s">
        <v>1335</v>
      </c>
      <c r="G388" s="37">
        <v>1</v>
      </c>
      <c r="H388" s="37">
        <v>3</v>
      </c>
      <c r="I388" s="37">
        <v>2.42</v>
      </c>
      <c r="J388" s="37">
        <v>3.51</v>
      </c>
      <c r="K388" s="37">
        <v>2.86</v>
      </c>
      <c r="L388" s="37">
        <v>-0.44</v>
      </c>
      <c r="M388" s="37">
        <v>38</v>
      </c>
      <c r="N388" s="37">
        <v>38</v>
      </c>
      <c r="O388" s="37">
        <v>1</v>
      </c>
      <c r="P388" s="37">
        <v>19</v>
      </c>
      <c r="Q388" s="37">
        <v>19</v>
      </c>
      <c r="R388" s="37">
        <v>0</v>
      </c>
      <c r="S388" s="37">
        <v>0</v>
      </c>
      <c r="T388" s="37">
        <v>100</v>
      </c>
      <c r="U388" s="37">
        <v>50</v>
      </c>
      <c r="V388" s="37">
        <v>21.05</v>
      </c>
      <c r="W388" s="37">
        <v>28.95</v>
      </c>
      <c r="X388" s="37">
        <v>52.63</v>
      </c>
      <c r="Y388" s="37">
        <v>23.68</v>
      </c>
      <c r="Z388" s="37">
        <v>23.68</v>
      </c>
      <c r="AA388" s="37">
        <v>52.63</v>
      </c>
      <c r="AB388" s="37">
        <v>52.63</v>
      </c>
      <c r="AC388" s="24">
        <f>(+R388*$R$8)+(S388*$S$8)-(T388*$T$8)+(U388*$U$8)+(V388*$V$8)-(W388*$W$8)-(X388*$X$8)-(Y388*$Y$8)+(Z388*$Z$8)</f>
        <v>-31.843</v>
      </c>
      <c r="AD388" s="25">
        <f>(-R388*$R$8)+(S388*$S$8)+(T388*$T$8)-(U388*$U$8)-(V388*$V$8)+(W388*$W$8)+(X388*$X$8)+(Y388*$Y$8)-(Z388*$Z$8)</f>
        <v>31.843</v>
      </c>
      <c r="AE388" s="40" t="str">
        <f>IF(G388&gt;H388,"Win","Loss")</f>
        <v>Loss</v>
      </c>
      <c r="AF388" s="40" t="str">
        <f>IF(G388=H388,"Win","Loss")</f>
        <v>Loss</v>
      </c>
      <c r="AG388" s="40" t="str">
        <f>IF(G388&lt;H388,"Win","Loss")</f>
        <v>Win</v>
      </c>
      <c r="AH388" s="40">
        <f>IF(AE388="Win",(I388*$B$2)-$B$2,-$B$2)</f>
        <v>-50</v>
      </c>
      <c r="AI388" s="40">
        <f>IF(AF388="Win",(J388*$B$2)-$B$2,-$B$2)</f>
        <v>-50</v>
      </c>
      <c r="AJ388" s="40">
        <f>IF(AG388="Win",(K388*$B$2)-$B$2,-$B$2)</f>
        <v>93</v>
      </c>
    </row>
    <row r="389" spans="1:36" x14ac:dyDescent="0.2">
      <c r="A389" s="36">
        <v>43590</v>
      </c>
      <c r="B389" s="37" t="s">
        <v>520</v>
      </c>
      <c r="C389" s="37" t="s">
        <v>76</v>
      </c>
      <c r="D389" s="37" t="s">
        <v>1336</v>
      </c>
      <c r="E389" s="37" t="s">
        <v>1337</v>
      </c>
      <c r="F389" s="37" t="s">
        <v>1338</v>
      </c>
      <c r="G389" s="37">
        <v>2</v>
      </c>
      <c r="H389" s="37">
        <v>2</v>
      </c>
      <c r="I389" s="37">
        <v>1.64</v>
      </c>
      <c r="J389" s="37">
        <v>4</v>
      </c>
      <c r="K389" s="37">
        <v>5.34</v>
      </c>
      <c r="L389" s="37">
        <v>-3.7</v>
      </c>
      <c r="M389" s="37">
        <v>37</v>
      </c>
      <c r="N389" s="37">
        <v>71</v>
      </c>
      <c r="O389" s="37">
        <v>1</v>
      </c>
      <c r="P389" s="37">
        <v>19</v>
      </c>
      <c r="Q389" s="37">
        <v>35</v>
      </c>
      <c r="R389" s="37">
        <v>100</v>
      </c>
      <c r="S389" s="37">
        <v>0</v>
      </c>
      <c r="T389" s="37">
        <v>0</v>
      </c>
      <c r="U389" s="37">
        <v>29.73</v>
      </c>
      <c r="V389" s="37">
        <v>37.840000000000003</v>
      </c>
      <c r="W389" s="37">
        <v>32.43</v>
      </c>
      <c r="X389" s="37">
        <v>35.21</v>
      </c>
      <c r="Y389" s="37">
        <v>25.35</v>
      </c>
      <c r="Z389" s="37">
        <v>39.44</v>
      </c>
      <c r="AA389" s="37">
        <v>36.840000000000003</v>
      </c>
      <c r="AB389" s="37">
        <v>25.71</v>
      </c>
      <c r="AC389" s="24">
        <f>(+R389*$R$8)+(S389*$S$8)-(T389*$T$8)+(U389*$U$8)+(V389*$V$8)-(W389*$W$8)-(X389*$X$8)-(Y389*$Y$8)+(Z389*$Z$8)</f>
        <v>31.555</v>
      </c>
      <c r="AD389" s="25">
        <f>(-R389*$R$8)+(S389*$S$8)+(T389*$T$8)-(U389*$U$8)-(V389*$V$8)+(W389*$W$8)+(X389*$X$8)+(Y389*$Y$8)-(Z389*$Z$8)</f>
        <v>-31.555</v>
      </c>
      <c r="AE389" s="40" t="str">
        <f>IF(G389&gt;H389,"Win","Loss")</f>
        <v>Loss</v>
      </c>
      <c r="AF389" s="40" t="str">
        <f>IF(G389=H389,"Win","Loss")</f>
        <v>Win</v>
      </c>
      <c r="AG389" s="40" t="str">
        <f>IF(G389&lt;H389,"Win","Loss")</f>
        <v>Loss</v>
      </c>
      <c r="AH389" s="40">
        <f>IF(AE389="Win",(I389*$B$2)-$B$2,-$B$2)</f>
        <v>-50</v>
      </c>
      <c r="AI389" s="40">
        <f>IF(AF389="Win",(J389*$B$2)-$B$2,-$B$2)</f>
        <v>150</v>
      </c>
      <c r="AJ389" s="40">
        <f>IF(AG389="Win",(K389*$B$2)-$B$2,-$B$2)</f>
        <v>-50</v>
      </c>
    </row>
    <row r="390" spans="1:36" x14ac:dyDescent="0.2">
      <c r="A390" s="36">
        <v>43590</v>
      </c>
      <c r="B390" s="37" t="s">
        <v>520</v>
      </c>
      <c r="C390" s="37" t="s">
        <v>76</v>
      </c>
      <c r="D390" s="37" t="s">
        <v>1339</v>
      </c>
      <c r="E390" s="37" t="s">
        <v>1340</v>
      </c>
      <c r="F390" s="37" t="s">
        <v>1341</v>
      </c>
      <c r="G390" s="37">
        <v>3</v>
      </c>
      <c r="H390" s="37">
        <v>3</v>
      </c>
      <c r="I390" s="37">
        <v>3.02</v>
      </c>
      <c r="J390" s="37">
        <v>3.24</v>
      </c>
      <c r="K390" s="37">
        <v>2.4500000000000002</v>
      </c>
      <c r="L390" s="37">
        <v>0.56999999999999995</v>
      </c>
      <c r="M390" s="37">
        <v>35</v>
      </c>
      <c r="N390" s="37">
        <v>37</v>
      </c>
      <c r="O390" s="37">
        <v>1</v>
      </c>
      <c r="P390" s="37">
        <v>18</v>
      </c>
      <c r="Q390" s="37">
        <v>17</v>
      </c>
      <c r="R390" s="37">
        <v>0</v>
      </c>
      <c r="S390" s="37">
        <v>0</v>
      </c>
      <c r="T390" s="37">
        <v>100</v>
      </c>
      <c r="U390" s="37">
        <v>25.71</v>
      </c>
      <c r="V390" s="37">
        <v>28.57</v>
      </c>
      <c r="W390" s="37">
        <v>45.71</v>
      </c>
      <c r="X390" s="37">
        <v>43.24</v>
      </c>
      <c r="Y390" s="37">
        <v>16.22</v>
      </c>
      <c r="Z390" s="37">
        <v>40.54</v>
      </c>
      <c r="AA390" s="37">
        <v>22.22</v>
      </c>
      <c r="AB390" s="37">
        <v>29.41</v>
      </c>
      <c r="AC390" s="24">
        <f>(+R390*$R$8)+(S390*$S$8)-(T390*$T$8)+(U390*$U$8)+(V390*$V$8)-(W390*$W$8)-(X390*$X$8)-(Y390*$Y$8)+(Z390*$Z$8)</f>
        <v>-33.305000000000007</v>
      </c>
      <c r="AD390" s="25">
        <f>(-R390*$R$8)+(S390*$S$8)+(T390*$T$8)-(U390*$U$8)-(V390*$V$8)+(W390*$W$8)+(X390*$X$8)+(Y390*$Y$8)-(Z390*$Z$8)</f>
        <v>33.305000000000007</v>
      </c>
      <c r="AE390" s="40" t="str">
        <f>IF(G390&gt;H390,"Win","Loss")</f>
        <v>Loss</v>
      </c>
      <c r="AF390" s="40" t="str">
        <f>IF(G390=H390,"Win","Loss")</f>
        <v>Win</v>
      </c>
      <c r="AG390" s="40" t="str">
        <f>IF(G390&lt;H390,"Win","Loss")</f>
        <v>Loss</v>
      </c>
      <c r="AH390" s="40">
        <f>IF(AE390="Win",(I390*$B$2)-$B$2,-$B$2)</f>
        <v>-50</v>
      </c>
      <c r="AI390" s="40">
        <f>IF(AF390="Win",(J390*$B$2)-$B$2,-$B$2)</f>
        <v>112</v>
      </c>
      <c r="AJ390" s="40">
        <f>IF(AG390="Win",(K390*$B$2)-$B$2,-$B$2)</f>
        <v>-50</v>
      </c>
    </row>
    <row r="391" spans="1:36" x14ac:dyDescent="0.2">
      <c r="A391" s="36">
        <v>43590</v>
      </c>
      <c r="B391" s="37" t="s">
        <v>520</v>
      </c>
      <c r="C391" s="37" t="s">
        <v>83</v>
      </c>
      <c r="D391" s="37" t="s">
        <v>1342</v>
      </c>
      <c r="E391" s="37" t="s">
        <v>1343</v>
      </c>
      <c r="F391" s="37" t="s">
        <v>1344</v>
      </c>
      <c r="G391" s="37">
        <v>1</v>
      </c>
      <c r="H391" s="37">
        <v>0</v>
      </c>
      <c r="I391" s="37">
        <v>1.52</v>
      </c>
      <c r="J391" s="37">
        <v>4</v>
      </c>
      <c r="K391" s="37">
        <v>6.07</v>
      </c>
      <c r="L391" s="37">
        <v>-4.55</v>
      </c>
      <c r="M391" s="37">
        <v>38</v>
      </c>
      <c r="N391" s="37">
        <v>35</v>
      </c>
      <c r="O391" s="37">
        <v>1</v>
      </c>
      <c r="P391" s="37">
        <v>20</v>
      </c>
      <c r="Q391" s="37">
        <v>17</v>
      </c>
      <c r="R391" s="37">
        <v>100</v>
      </c>
      <c r="S391" s="37">
        <v>0</v>
      </c>
      <c r="T391" s="37">
        <v>0</v>
      </c>
      <c r="U391" s="37">
        <v>26.32</v>
      </c>
      <c r="V391" s="37">
        <v>28.95</v>
      </c>
      <c r="W391" s="37">
        <v>44.74</v>
      </c>
      <c r="X391" s="37">
        <v>20</v>
      </c>
      <c r="Y391" s="37">
        <v>22.86</v>
      </c>
      <c r="Z391" s="37">
        <v>57.14</v>
      </c>
      <c r="AA391" s="37">
        <v>40</v>
      </c>
      <c r="AB391" s="37">
        <v>23.53</v>
      </c>
      <c r="AC391" s="24">
        <f>(+R391*$R$8)+(S391*$S$8)-(T391*$T$8)+(U391*$U$8)+(V391*$V$8)-(W391*$W$8)-(X391*$X$8)-(Y391*$Y$8)+(Z391*$Z$8)</f>
        <v>34.353000000000009</v>
      </c>
      <c r="AD391" s="25">
        <f>(-R391*$R$8)+(S391*$S$8)+(T391*$T$8)-(U391*$U$8)-(V391*$V$8)+(W391*$W$8)+(X391*$X$8)+(Y391*$Y$8)-(Z391*$Z$8)</f>
        <v>-34.353000000000009</v>
      </c>
      <c r="AE391" s="40" t="str">
        <f>IF(G391&gt;H391,"Win","Loss")</f>
        <v>Win</v>
      </c>
      <c r="AF391" s="40" t="str">
        <f>IF(G391=H391,"Win","Loss")</f>
        <v>Loss</v>
      </c>
      <c r="AG391" s="40" t="str">
        <f>IF(G391&lt;H391,"Win","Loss")</f>
        <v>Loss</v>
      </c>
      <c r="AH391" s="40">
        <f>IF(AE391="Win",(I391*$B$2)-$B$2,-$B$2)</f>
        <v>26</v>
      </c>
      <c r="AI391" s="40">
        <f>IF(AF391="Win",(J391*$B$2)-$B$2,-$B$2)</f>
        <v>-50</v>
      </c>
      <c r="AJ391" s="40">
        <f>IF(AG391="Win",(K391*$B$2)-$B$2,-$B$2)</f>
        <v>-50</v>
      </c>
    </row>
    <row r="392" spans="1:36" x14ac:dyDescent="0.2">
      <c r="A392" s="36">
        <v>43590</v>
      </c>
      <c r="B392" s="37" t="s">
        <v>520</v>
      </c>
      <c r="C392" s="37" t="s">
        <v>83</v>
      </c>
      <c r="D392" s="37" t="s">
        <v>1345</v>
      </c>
      <c r="E392" s="37" t="s">
        <v>1346</v>
      </c>
      <c r="F392" s="37" t="s">
        <v>1347</v>
      </c>
      <c r="G392" s="37">
        <v>3</v>
      </c>
      <c r="H392" s="37">
        <v>3</v>
      </c>
      <c r="I392" s="37">
        <v>1.65</v>
      </c>
      <c r="J392" s="37">
        <v>3.75</v>
      </c>
      <c r="K392" s="37">
        <v>4.99</v>
      </c>
      <c r="L392" s="37">
        <v>-3.34</v>
      </c>
      <c r="M392" s="37">
        <v>72</v>
      </c>
      <c r="N392" s="37">
        <v>38</v>
      </c>
      <c r="O392" s="37">
        <v>1</v>
      </c>
      <c r="P392" s="37">
        <v>36</v>
      </c>
      <c r="Q392" s="37">
        <v>19</v>
      </c>
      <c r="R392" s="37">
        <v>100</v>
      </c>
      <c r="S392" s="37">
        <v>0</v>
      </c>
      <c r="T392" s="37">
        <v>0</v>
      </c>
      <c r="U392" s="37">
        <v>44.44</v>
      </c>
      <c r="V392" s="37">
        <v>29.17</v>
      </c>
      <c r="W392" s="37">
        <v>26.39</v>
      </c>
      <c r="X392" s="37">
        <v>21.05</v>
      </c>
      <c r="Y392" s="37">
        <v>36.840000000000003</v>
      </c>
      <c r="Z392" s="37">
        <v>42.11</v>
      </c>
      <c r="AA392" s="37">
        <v>61.11</v>
      </c>
      <c r="AB392" s="37">
        <v>15.79</v>
      </c>
      <c r="AC392" s="24">
        <f>(+R392*$R$8)+(S392*$S$8)-(T392*$T$8)+(U392*$U$8)+(V392*$V$8)-(W392*$W$8)-(X392*$X$8)-(Y392*$Y$8)+(Z392*$Z$8)</f>
        <v>37.055</v>
      </c>
      <c r="AD392" s="25">
        <f>(-R392*$R$8)+(S392*$S$8)+(T392*$T$8)-(U392*$U$8)-(V392*$V$8)+(W392*$W$8)+(X392*$X$8)+(Y392*$Y$8)-(Z392*$Z$8)</f>
        <v>-37.055</v>
      </c>
      <c r="AE392" s="40" t="str">
        <f>IF(G392&gt;H392,"Win","Loss")</f>
        <v>Loss</v>
      </c>
      <c r="AF392" s="40" t="str">
        <f>IF(G392=H392,"Win","Loss")</f>
        <v>Win</v>
      </c>
      <c r="AG392" s="40" t="str">
        <f>IF(G392&lt;H392,"Win","Loss")</f>
        <v>Loss</v>
      </c>
      <c r="AH392" s="40">
        <f>IF(AE392="Win",(I392*$B$2)-$B$2,-$B$2)</f>
        <v>-50</v>
      </c>
      <c r="AI392" s="40">
        <f>IF(AF392="Win",(J392*$B$2)-$B$2,-$B$2)</f>
        <v>137.5</v>
      </c>
      <c r="AJ392" s="40">
        <f>IF(AG392="Win",(K392*$B$2)-$B$2,-$B$2)</f>
        <v>-50</v>
      </c>
    </row>
    <row r="393" spans="1:36" x14ac:dyDescent="0.2">
      <c r="A393" s="36">
        <v>43590</v>
      </c>
      <c r="B393" s="37" t="s">
        <v>520</v>
      </c>
      <c r="C393" s="37" t="s">
        <v>1348</v>
      </c>
      <c r="D393" s="37" t="s">
        <v>1349</v>
      </c>
      <c r="E393" s="37" t="s">
        <v>1350</v>
      </c>
      <c r="F393" s="37" t="s">
        <v>1351</v>
      </c>
      <c r="G393" s="37">
        <v>3</v>
      </c>
      <c r="H393" s="37">
        <v>3</v>
      </c>
      <c r="I393" s="37">
        <v>2.42</v>
      </c>
      <c r="J393" s="37">
        <v>3.02</v>
      </c>
      <c r="K393" s="37">
        <v>2.84</v>
      </c>
      <c r="L393" s="37">
        <v>-0.42</v>
      </c>
      <c r="M393" s="37">
        <v>39</v>
      </c>
      <c r="N393" s="37">
        <v>47</v>
      </c>
      <c r="O393" s="37">
        <v>2</v>
      </c>
      <c r="P393" s="37">
        <v>19</v>
      </c>
      <c r="Q393" s="37">
        <v>22</v>
      </c>
      <c r="R393" s="37">
        <v>0</v>
      </c>
      <c r="S393" s="37">
        <v>50</v>
      </c>
      <c r="T393" s="37">
        <v>50</v>
      </c>
      <c r="U393" s="37">
        <v>38.46</v>
      </c>
      <c r="V393" s="37">
        <v>30.77</v>
      </c>
      <c r="W393" s="37">
        <v>30.77</v>
      </c>
      <c r="X393" s="37">
        <v>44.68</v>
      </c>
      <c r="Y393" s="37">
        <v>38.299999999999997</v>
      </c>
      <c r="Z393" s="37">
        <v>17.02</v>
      </c>
      <c r="AA393" s="37">
        <v>42.11</v>
      </c>
      <c r="AB393" s="37">
        <v>27.27</v>
      </c>
      <c r="AC393" s="24">
        <f>(+R393*$R$8)+(S393*$S$8)-(T393*$T$8)+(U393*$U$8)+(V393*$V$8)-(W393*$W$8)-(X393*$X$8)-(Y393*$Y$8)+(Z393*$Z$8)</f>
        <v>-14.747</v>
      </c>
      <c r="AD393" s="25">
        <f>(-R393*$R$8)+(S393*$S$8)+(T393*$T$8)-(U393*$U$8)-(V393*$V$8)+(W393*$W$8)+(X393*$X$8)+(Y393*$Y$8)-(Z393*$Z$8)</f>
        <v>24.746999999999996</v>
      </c>
      <c r="AE393" s="40" t="str">
        <f>IF(G393&gt;H393,"Win","Loss")</f>
        <v>Loss</v>
      </c>
      <c r="AF393" s="40" t="str">
        <f>IF(G393=H393,"Win","Loss")</f>
        <v>Win</v>
      </c>
      <c r="AG393" s="40" t="str">
        <f>IF(G393&lt;H393,"Win","Loss")</f>
        <v>Loss</v>
      </c>
      <c r="AH393" s="40">
        <f>IF(AE393="Win",(I393*$B$2)-$B$2,-$B$2)</f>
        <v>-50</v>
      </c>
      <c r="AI393" s="40">
        <f>IF(AF393="Win",(J393*$B$2)-$B$2,-$B$2)</f>
        <v>101</v>
      </c>
      <c r="AJ393" s="40">
        <f>IF(AG393="Win",(K393*$B$2)-$B$2,-$B$2)</f>
        <v>-50</v>
      </c>
    </row>
    <row r="394" spans="1:36" x14ac:dyDescent="0.2">
      <c r="A394" s="36">
        <v>43590</v>
      </c>
      <c r="B394" s="37" t="s">
        <v>520</v>
      </c>
      <c r="C394" s="37" t="s">
        <v>1348</v>
      </c>
      <c r="D394" s="37" t="s">
        <v>1352</v>
      </c>
      <c r="E394" s="37" t="s">
        <v>1353</v>
      </c>
      <c r="F394" s="37" t="s">
        <v>1354</v>
      </c>
      <c r="G394" s="37">
        <v>0</v>
      </c>
      <c r="H394" s="37">
        <v>3</v>
      </c>
      <c r="I394" s="37">
        <v>2.41</v>
      </c>
      <c r="J394" s="37">
        <v>3.07</v>
      </c>
      <c r="K394" s="37">
        <v>2.81</v>
      </c>
      <c r="L394" s="37">
        <v>-0.4</v>
      </c>
      <c r="M394" s="37">
        <v>81</v>
      </c>
      <c r="N394" s="37">
        <v>80</v>
      </c>
      <c r="O394" s="37">
        <v>1</v>
      </c>
      <c r="P394" s="37">
        <v>39</v>
      </c>
      <c r="Q394" s="37">
        <v>37</v>
      </c>
      <c r="R394" s="37">
        <v>0</v>
      </c>
      <c r="S394" s="37">
        <v>100</v>
      </c>
      <c r="T394" s="37">
        <v>0</v>
      </c>
      <c r="U394" s="37">
        <v>41.98</v>
      </c>
      <c r="V394" s="37">
        <v>32.1</v>
      </c>
      <c r="W394" s="37">
        <v>25.93</v>
      </c>
      <c r="X394" s="37">
        <v>45</v>
      </c>
      <c r="Y394" s="37">
        <v>27.5</v>
      </c>
      <c r="Z394" s="37">
        <v>27.5</v>
      </c>
      <c r="AA394" s="37">
        <v>56.41</v>
      </c>
      <c r="AB394" s="37">
        <v>35.14</v>
      </c>
      <c r="AC394" s="24">
        <f>(+R394*$R$8)+(S394*$S$8)-(T394*$T$8)+(U394*$U$8)+(V394*$V$8)-(W394*$W$8)-(X394*$X$8)-(Y394*$Y$8)+(Z394*$Z$8)</f>
        <v>10.170000000000002</v>
      </c>
      <c r="AD394" s="25">
        <f>(-R394*$R$8)+(S394*$S$8)+(T394*$T$8)-(U394*$U$8)-(V394*$V$8)+(W394*$W$8)+(X394*$X$8)+(Y394*$Y$8)-(Z394*$Z$8)</f>
        <v>9.83</v>
      </c>
      <c r="AE394" s="40" t="str">
        <f>IF(G394&gt;H394,"Win","Loss")</f>
        <v>Loss</v>
      </c>
      <c r="AF394" s="40" t="str">
        <f>IF(G394=H394,"Win","Loss")</f>
        <v>Loss</v>
      </c>
      <c r="AG394" s="40" t="str">
        <f>IF(G394&lt;H394,"Win","Loss")</f>
        <v>Win</v>
      </c>
      <c r="AH394" s="40">
        <f>IF(AE394="Win",(I394*$B$2)-$B$2,-$B$2)</f>
        <v>-50</v>
      </c>
      <c r="AI394" s="40">
        <f>IF(AF394="Win",(J394*$B$2)-$B$2,-$B$2)</f>
        <v>-50</v>
      </c>
      <c r="AJ394" s="40">
        <f>IF(AG394="Win",(K394*$B$2)-$B$2,-$B$2)</f>
        <v>90.5</v>
      </c>
    </row>
    <row r="395" spans="1:36" x14ac:dyDescent="0.2">
      <c r="A395" s="36">
        <v>43590</v>
      </c>
      <c r="B395" s="37" t="s">
        <v>520</v>
      </c>
      <c r="C395" s="37" t="s">
        <v>1348</v>
      </c>
      <c r="D395" s="37" t="s">
        <v>1355</v>
      </c>
      <c r="E395" s="37" t="s">
        <v>1356</v>
      </c>
      <c r="F395" s="37" t="s">
        <v>1357</v>
      </c>
      <c r="G395" s="37">
        <v>0</v>
      </c>
      <c r="H395" s="37">
        <v>0</v>
      </c>
      <c r="I395" s="37">
        <v>2.78</v>
      </c>
      <c r="J395" s="37">
        <v>2.02</v>
      </c>
      <c r="K395" s="37">
        <v>4.22</v>
      </c>
      <c r="L395" s="37">
        <v>-1.44</v>
      </c>
      <c r="M395" s="37">
        <v>78</v>
      </c>
      <c r="N395" s="37">
        <v>74</v>
      </c>
      <c r="O395" s="37">
        <v>3</v>
      </c>
      <c r="P395" s="37">
        <v>39</v>
      </c>
      <c r="Q395" s="37">
        <v>35</v>
      </c>
      <c r="R395" s="37">
        <v>33.33</v>
      </c>
      <c r="S395" s="37">
        <v>33.33</v>
      </c>
      <c r="T395" s="37">
        <v>33.33</v>
      </c>
      <c r="U395" s="37">
        <v>30.77</v>
      </c>
      <c r="V395" s="37">
        <v>35.9</v>
      </c>
      <c r="W395" s="37">
        <v>33.33</v>
      </c>
      <c r="X395" s="37">
        <v>31.08</v>
      </c>
      <c r="Y395" s="37">
        <v>35.14</v>
      </c>
      <c r="Z395" s="37">
        <v>33.78</v>
      </c>
      <c r="AA395" s="37">
        <v>43.59</v>
      </c>
      <c r="AB395" s="37">
        <v>40</v>
      </c>
      <c r="AC395" s="24">
        <f>(+R395*$R$8)+(S395*$S$8)-(T395*$T$8)+(U395*$U$8)+(V395*$V$8)-(W395*$W$8)-(X395*$X$8)-(Y395*$Y$8)+(Z395*$Z$8)</f>
        <v>3.4369999999999994</v>
      </c>
      <c r="AD395" s="25">
        <f>(-R395*$R$8)+(S395*$S$8)+(T395*$T$8)-(U395*$U$8)-(V395*$V$8)+(W395*$W$8)+(X395*$X$8)+(Y395*$Y$8)-(Z395*$Z$8)</f>
        <v>3.229000000000001</v>
      </c>
      <c r="AE395" s="40" t="str">
        <f>IF(G395&gt;H395,"Win","Loss")</f>
        <v>Loss</v>
      </c>
      <c r="AF395" s="40" t="str">
        <f>IF(G395=H395,"Win","Loss")</f>
        <v>Win</v>
      </c>
      <c r="AG395" s="40" t="str">
        <f>IF(G395&lt;H395,"Win","Loss")</f>
        <v>Loss</v>
      </c>
      <c r="AH395" s="40">
        <f>IF(AE395="Win",(I395*$B$2)-$B$2,-$B$2)</f>
        <v>-50</v>
      </c>
      <c r="AI395" s="40">
        <f>IF(AF395="Win",(J395*$B$2)-$B$2,-$B$2)</f>
        <v>51</v>
      </c>
      <c r="AJ395" s="40">
        <f>IF(AG395="Win",(K395*$B$2)-$B$2,-$B$2)</f>
        <v>-50</v>
      </c>
    </row>
    <row r="396" spans="1:36" x14ac:dyDescent="0.2">
      <c r="A396" s="36">
        <v>43590</v>
      </c>
      <c r="B396" s="37" t="s">
        <v>520</v>
      </c>
      <c r="C396" s="37" t="s">
        <v>1348</v>
      </c>
      <c r="D396" s="37" t="s">
        <v>1358</v>
      </c>
      <c r="E396" s="37" t="s">
        <v>1359</v>
      </c>
      <c r="F396" s="37" t="s">
        <v>1360</v>
      </c>
      <c r="G396" s="37">
        <v>1</v>
      </c>
      <c r="H396" s="37">
        <v>3</v>
      </c>
      <c r="I396" s="37">
        <v>2.66</v>
      </c>
      <c r="J396" s="37">
        <v>2.89</v>
      </c>
      <c r="K396" s="37">
        <v>2.67</v>
      </c>
      <c r="L396" s="37">
        <v>-0.01</v>
      </c>
      <c r="M396" s="37">
        <v>39</v>
      </c>
      <c r="N396" s="37">
        <v>45</v>
      </c>
      <c r="O396" s="37">
        <v>1</v>
      </c>
      <c r="P396" s="37">
        <v>19</v>
      </c>
      <c r="Q396" s="37">
        <v>22</v>
      </c>
      <c r="R396" s="37">
        <v>0</v>
      </c>
      <c r="S396" s="37">
        <v>0</v>
      </c>
      <c r="T396" s="37">
        <v>100</v>
      </c>
      <c r="U396" s="37">
        <v>30.77</v>
      </c>
      <c r="V396" s="37">
        <v>30.77</v>
      </c>
      <c r="W396" s="37">
        <v>38.46</v>
      </c>
      <c r="X396" s="37">
        <v>28.89</v>
      </c>
      <c r="Y396" s="37">
        <v>37.78</v>
      </c>
      <c r="Z396" s="37">
        <v>33.33</v>
      </c>
      <c r="AA396" s="37">
        <v>42.11</v>
      </c>
      <c r="AB396" s="37">
        <v>4.55</v>
      </c>
      <c r="AC396" s="24">
        <f>(+R396*$R$8)+(S396*$S$8)-(T396*$T$8)+(U396*$U$8)+(V396*$V$8)-(W396*$W$8)-(X396*$X$8)-(Y396*$Y$8)+(Z396*$Z$8)</f>
        <v>-31.350999999999996</v>
      </c>
      <c r="AD396" s="25">
        <f>(-R396*$R$8)+(S396*$S$8)+(T396*$T$8)-(U396*$U$8)-(V396*$V$8)+(W396*$W$8)+(X396*$X$8)+(Y396*$Y$8)-(Z396*$Z$8)</f>
        <v>31.350999999999996</v>
      </c>
      <c r="AE396" s="40" t="str">
        <f>IF(G396&gt;H396,"Win","Loss")</f>
        <v>Loss</v>
      </c>
      <c r="AF396" s="40" t="str">
        <f>IF(G396=H396,"Win","Loss")</f>
        <v>Loss</v>
      </c>
      <c r="AG396" s="40" t="str">
        <f>IF(G396&lt;H396,"Win","Loss")</f>
        <v>Win</v>
      </c>
      <c r="AH396" s="40">
        <f>IF(AE396="Win",(I396*$B$2)-$B$2,-$B$2)</f>
        <v>-50</v>
      </c>
      <c r="AI396" s="40">
        <f>IF(AF396="Win",(J396*$B$2)-$B$2,-$B$2)</f>
        <v>-50</v>
      </c>
      <c r="AJ396" s="40">
        <f>IF(AG396="Win",(K396*$B$2)-$B$2,-$B$2)</f>
        <v>83.5</v>
      </c>
    </row>
    <row r="397" spans="1:36" x14ac:dyDescent="0.2">
      <c r="A397" s="36">
        <v>43590</v>
      </c>
      <c r="B397" s="37" t="s">
        <v>520</v>
      </c>
      <c r="C397" s="37" t="s">
        <v>1348</v>
      </c>
      <c r="D397" s="37" t="s">
        <v>1361</v>
      </c>
      <c r="E397" s="37" t="s">
        <v>1362</v>
      </c>
      <c r="F397" s="37" t="s">
        <v>1363</v>
      </c>
      <c r="G397" s="37">
        <v>0</v>
      </c>
      <c r="H397" s="37">
        <v>0</v>
      </c>
      <c r="I397" s="37">
        <v>2.27</v>
      </c>
      <c r="J397" s="37">
        <v>3.14</v>
      </c>
      <c r="K397" s="37">
        <v>2.97</v>
      </c>
      <c r="L397" s="37">
        <v>-0.7</v>
      </c>
      <c r="M397" s="37">
        <v>75</v>
      </c>
      <c r="N397" s="37">
        <v>41</v>
      </c>
      <c r="O397" s="37">
        <v>1</v>
      </c>
      <c r="P397" s="37">
        <v>37</v>
      </c>
      <c r="Q397" s="37">
        <v>21</v>
      </c>
      <c r="R397" s="37">
        <v>0</v>
      </c>
      <c r="S397" s="37">
        <v>0</v>
      </c>
      <c r="T397" s="37">
        <v>100</v>
      </c>
      <c r="U397" s="37">
        <v>36</v>
      </c>
      <c r="V397" s="37">
        <v>30.67</v>
      </c>
      <c r="W397" s="37">
        <v>33.33</v>
      </c>
      <c r="X397" s="37">
        <v>26.83</v>
      </c>
      <c r="Y397" s="37">
        <v>39.020000000000003</v>
      </c>
      <c r="Z397" s="37">
        <v>34.15</v>
      </c>
      <c r="AA397" s="37">
        <v>43.24</v>
      </c>
      <c r="AB397" s="37">
        <v>19.05</v>
      </c>
      <c r="AC397" s="24">
        <f>(+R397*$R$8)+(S397*$S$8)-(T397*$T$8)+(U397*$U$8)+(V397*$V$8)-(W397*$W$8)-(X397*$X$8)-(Y397*$Y$8)+(Z397*$Z$8)</f>
        <v>-28.837000000000003</v>
      </c>
      <c r="AD397" s="25">
        <f>(-R397*$R$8)+(S397*$S$8)+(T397*$T$8)-(U397*$U$8)-(V397*$V$8)+(W397*$W$8)+(X397*$X$8)+(Y397*$Y$8)-(Z397*$Z$8)</f>
        <v>28.837000000000003</v>
      </c>
      <c r="AE397" s="40" t="str">
        <f>IF(G397&gt;H397,"Win","Loss")</f>
        <v>Loss</v>
      </c>
      <c r="AF397" s="40" t="str">
        <f>IF(G397=H397,"Win","Loss")</f>
        <v>Win</v>
      </c>
      <c r="AG397" s="40" t="str">
        <f>IF(G397&lt;H397,"Win","Loss")</f>
        <v>Loss</v>
      </c>
      <c r="AH397" s="40">
        <f>IF(AE397="Win",(I397*$B$2)-$B$2,-$B$2)</f>
        <v>-50</v>
      </c>
      <c r="AI397" s="40">
        <f>IF(AF397="Win",(J397*$B$2)-$B$2,-$B$2)</f>
        <v>107</v>
      </c>
      <c r="AJ397" s="40">
        <f>IF(AG397="Win",(K397*$B$2)-$B$2,-$B$2)</f>
        <v>-50</v>
      </c>
    </row>
    <row r="398" spans="1:36" x14ac:dyDescent="0.2">
      <c r="A398" s="36">
        <v>43590</v>
      </c>
      <c r="B398" s="37" t="s">
        <v>520</v>
      </c>
      <c r="C398" s="37" t="s">
        <v>1348</v>
      </c>
      <c r="D398" s="37" t="s">
        <v>1364</v>
      </c>
      <c r="E398" s="37" t="s">
        <v>1365</v>
      </c>
      <c r="F398" s="37" t="s">
        <v>1366</v>
      </c>
      <c r="G398" s="37">
        <v>1</v>
      </c>
      <c r="H398" s="37">
        <v>0</v>
      </c>
      <c r="I398" s="37">
        <v>2.61</v>
      </c>
      <c r="J398" s="37">
        <v>2.48</v>
      </c>
      <c r="K398" s="37">
        <v>3.23</v>
      </c>
      <c r="L398" s="37">
        <v>-0.62</v>
      </c>
      <c r="M398" s="37">
        <v>70</v>
      </c>
      <c r="N398" s="37">
        <v>76</v>
      </c>
      <c r="O398" s="37">
        <v>1</v>
      </c>
      <c r="P398" s="37">
        <v>34</v>
      </c>
      <c r="Q398" s="37">
        <v>38</v>
      </c>
      <c r="R398" s="37">
        <v>0</v>
      </c>
      <c r="S398" s="37">
        <v>0</v>
      </c>
      <c r="T398" s="37">
        <v>100</v>
      </c>
      <c r="U398" s="37">
        <v>25.71</v>
      </c>
      <c r="V398" s="37">
        <v>38.57</v>
      </c>
      <c r="W398" s="37">
        <v>35.71</v>
      </c>
      <c r="X398" s="37">
        <v>27.63</v>
      </c>
      <c r="Y398" s="37">
        <v>30.26</v>
      </c>
      <c r="Z398" s="37">
        <v>42.11</v>
      </c>
      <c r="AA398" s="37">
        <v>29.41</v>
      </c>
      <c r="AB398" s="37">
        <v>21.05</v>
      </c>
      <c r="AC398" s="24">
        <f>(+R398*$R$8)+(S398*$S$8)-(T398*$T$8)+(U398*$U$8)+(V398*$V$8)-(W398*$W$8)-(X398*$X$8)-(Y398*$Y$8)+(Z398*$Z$8)</f>
        <v>-28.273</v>
      </c>
      <c r="AD398" s="25">
        <f>(-R398*$R$8)+(S398*$S$8)+(T398*$T$8)-(U398*$U$8)-(V398*$V$8)+(W398*$W$8)+(X398*$X$8)+(Y398*$Y$8)-(Z398*$Z$8)</f>
        <v>28.273</v>
      </c>
      <c r="AE398" s="40" t="str">
        <f>IF(G398&gt;H398,"Win","Loss")</f>
        <v>Win</v>
      </c>
      <c r="AF398" s="40" t="str">
        <f>IF(G398=H398,"Win","Loss")</f>
        <v>Loss</v>
      </c>
      <c r="AG398" s="40" t="str">
        <f>IF(G398&lt;H398,"Win","Loss")</f>
        <v>Loss</v>
      </c>
      <c r="AH398" s="40">
        <f>IF(AE398="Win",(I398*$B$2)-$B$2,-$B$2)</f>
        <v>80.5</v>
      </c>
      <c r="AI398" s="40">
        <f>IF(AF398="Win",(J398*$B$2)-$B$2,-$B$2)</f>
        <v>-50</v>
      </c>
      <c r="AJ398" s="40">
        <f>IF(AG398="Win",(K398*$B$2)-$B$2,-$B$2)</f>
        <v>-50</v>
      </c>
    </row>
    <row r="399" spans="1:36" x14ac:dyDescent="0.2">
      <c r="A399" s="36">
        <v>43590</v>
      </c>
      <c r="B399" s="37" t="s">
        <v>520</v>
      </c>
      <c r="C399" s="37" t="s">
        <v>1348</v>
      </c>
      <c r="D399" s="37" t="s">
        <v>1367</v>
      </c>
      <c r="E399" s="37" t="s">
        <v>1368</v>
      </c>
      <c r="F399" s="37" t="s">
        <v>1369</v>
      </c>
      <c r="G399" s="37">
        <v>3</v>
      </c>
      <c r="H399" s="37">
        <v>3</v>
      </c>
      <c r="I399" s="37">
        <v>2.65</v>
      </c>
      <c r="J399" s="37">
        <v>2.52</v>
      </c>
      <c r="K399" s="37">
        <v>3.11</v>
      </c>
      <c r="L399" s="37">
        <v>-0.46</v>
      </c>
      <c r="M399" s="37">
        <v>41</v>
      </c>
      <c r="N399" s="37">
        <v>41</v>
      </c>
      <c r="O399" s="37">
        <v>1</v>
      </c>
      <c r="P399" s="37">
        <v>19</v>
      </c>
      <c r="Q399" s="37">
        <v>20</v>
      </c>
      <c r="R399" s="37">
        <v>0</v>
      </c>
      <c r="S399" s="37">
        <v>100</v>
      </c>
      <c r="T399" s="37">
        <v>0</v>
      </c>
      <c r="U399" s="37">
        <v>21.95</v>
      </c>
      <c r="V399" s="37">
        <v>41.46</v>
      </c>
      <c r="W399" s="37">
        <v>36.590000000000003</v>
      </c>
      <c r="X399" s="37">
        <v>21.95</v>
      </c>
      <c r="Y399" s="37">
        <v>36.590000000000003</v>
      </c>
      <c r="Z399" s="37">
        <v>41.46</v>
      </c>
      <c r="AA399" s="37">
        <v>21.05</v>
      </c>
      <c r="AB399" s="37">
        <v>25</v>
      </c>
      <c r="AC399" s="24">
        <f>(+R399*$R$8)+(S399*$S$8)-(T399*$T$8)+(U399*$U$8)+(V399*$V$8)-(W399*$W$8)-(X399*$X$8)-(Y399*$Y$8)+(Z399*$Z$8)</f>
        <v>11.460999999999999</v>
      </c>
      <c r="AD399" s="25">
        <f>(-R399*$R$8)+(S399*$S$8)+(T399*$T$8)-(U399*$U$8)-(V399*$V$8)+(W399*$W$8)+(X399*$X$8)+(Y399*$Y$8)-(Z399*$Z$8)</f>
        <v>8.5390000000000033</v>
      </c>
      <c r="AE399" s="40" t="str">
        <f>IF(G399&gt;H399,"Win","Loss")</f>
        <v>Loss</v>
      </c>
      <c r="AF399" s="40" t="str">
        <f>IF(G399=H399,"Win","Loss")</f>
        <v>Win</v>
      </c>
      <c r="AG399" s="40" t="str">
        <f>IF(G399&lt;H399,"Win","Loss")</f>
        <v>Loss</v>
      </c>
      <c r="AH399" s="40">
        <f>IF(AE399="Win",(I399*$B$2)-$B$2,-$B$2)</f>
        <v>-50</v>
      </c>
      <c r="AI399" s="40">
        <f>IF(AF399="Win",(J399*$B$2)-$B$2,-$B$2)</f>
        <v>76</v>
      </c>
      <c r="AJ399" s="40">
        <f>IF(AG399="Win",(K399*$B$2)-$B$2,-$B$2)</f>
        <v>-50</v>
      </c>
    </row>
    <row r="400" spans="1:36" x14ac:dyDescent="0.2">
      <c r="A400" s="36">
        <v>43590</v>
      </c>
      <c r="B400" s="37" t="s">
        <v>520</v>
      </c>
      <c r="C400" s="37" t="s">
        <v>1370</v>
      </c>
      <c r="D400" s="37" t="s">
        <v>1371</v>
      </c>
      <c r="E400" s="37" t="s">
        <v>1372</v>
      </c>
      <c r="F400" s="37" t="s">
        <v>1373</v>
      </c>
      <c r="G400" s="37">
        <v>4</v>
      </c>
      <c r="H400" s="37">
        <v>1</v>
      </c>
      <c r="I400" s="37">
        <v>1.76</v>
      </c>
      <c r="J400" s="37">
        <v>3.33</v>
      </c>
      <c r="K400" s="37">
        <v>4.33</v>
      </c>
      <c r="L400" s="37">
        <v>-2.57</v>
      </c>
      <c r="M400" s="37">
        <v>21</v>
      </c>
      <c r="N400" s="37">
        <v>14</v>
      </c>
      <c r="O400" s="37">
        <v>0</v>
      </c>
      <c r="P400" s="37">
        <v>13</v>
      </c>
      <c r="Q400" s="37">
        <v>7</v>
      </c>
      <c r="R400" s="37">
        <v>0</v>
      </c>
      <c r="S400" s="37">
        <v>0</v>
      </c>
      <c r="T400" s="37">
        <v>0</v>
      </c>
      <c r="U400" s="37">
        <v>42.86</v>
      </c>
      <c r="V400" s="37">
        <v>19.05</v>
      </c>
      <c r="W400" s="37">
        <v>38.1</v>
      </c>
      <c r="X400" s="37">
        <v>42.86</v>
      </c>
      <c r="Y400" s="37">
        <v>14.29</v>
      </c>
      <c r="Z400" s="37">
        <v>42.86</v>
      </c>
      <c r="AA400" s="37">
        <v>46.15</v>
      </c>
      <c r="AB400" s="37">
        <v>28.57</v>
      </c>
      <c r="AC400" s="24">
        <f>(+R400*$R$8)+(S400*$S$8)-(T400*$T$8)+(U400*$U$8)+(V400*$V$8)-(W400*$W$8)-(X400*$X$8)-(Y400*$Y$8)+(Z400*$Z$8)</f>
        <v>1.427999999999999</v>
      </c>
      <c r="AD400" s="25">
        <f>(-R400*$R$8)+(S400*$S$8)+(T400*$T$8)-(U400*$U$8)-(V400*$V$8)+(W400*$W$8)+(X400*$X$8)+(Y400*$Y$8)-(Z400*$Z$8)</f>
        <v>-1.427999999999999</v>
      </c>
      <c r="AE400" s="40" t="str">
        <f>IF(G400&gt;H400,"Win","Loss")</f>
        <v>Win</v>
      </c>
      <c r="AF400" s="40" t="str">
        <f>IF(G400=H400,"Win","Loss")</f>
        <v>Loss</v>
      </c>
      <c r="AG400" s="40" t="str">
        <f>IF(G400&lt;H400,"Win","Loss")</f>
        <v>Loss</v>
      </c>
      <c r="AH400" s="40">
        <f>IF(AE400="Win",(I400*$B$2)-$B$2,-$B$2)</f>
        <v>38</v>
      </c>
      <c r="AI400" s="40">
        <f>IF(AF400="Win",(J400*$B$2)-$B$2,-$B$2)</f>
        <v>-50</v>
      </c>
      <c r="AJ400" s="40">
        <f>IF(AG400="Win",(K400*$B$2)-$B$2,-$B$2)</f>
        <v>-50</v>
      </c>
    </row>
    <row r="401" spans="1:36" x14ac:dyDescent="0.2">
      <c r="A401" s="36">
        <v>43590</v>
      </c>
      <c r="B401" s="37" t="s">
        <v>520</v>
      </c>
      <c r="C401" s="37" t="s">
        <v>1370</v>
      </c>
      <c r="D401" s="37" t="s">
        <v>1374</v>
      </c>
      <c r="E401" s="37" t="s">
        <v>1375</v>
      </c>
      <c r="F401" s="37" t="s">
        <v>1376</v>
      </c>
      <c r="G401" s="37">
        <v>1</v>
      </c>
      <c r="H401" s="37">
        <v>1</v>
      </c>
      <c r="I401" s="37">
        <v>2.2200000000000002</v>
      </c>
      <c r="J401" s="37">
        <v>2.52</v>
      </c>
      <c r="K401" s="37">
        <v>4.1399999999999997</v>
      </c>
      <c r="L401" s="37">
        <v>-1.92</v>
      </c>
      <c r="M401" s="37">
        <v>53</v>
      </c>
      <c r="N401" s="37">
        <v>18</v>
      </c>
      <c r="O401" s="37">
        <v>1</v>
      </c>
      <c r="P401" s="37">
        <v>29</v>
      </c>
      <c r="Q401" s="37">
        <v>4</v>
      </c>
      <c r="R401" s="37">
        <v>0</v>
      </c>
      <c r="S401" s="37">
        <v>100</v>
      </c>
      <c r="T401" s="37">
        <v>0</v>
      </c>
      <c r="U401" s="37">
        <v>37.74</v>
      </c>
      <c r="V401" s="37">
        <v>32.08</v>
      </c>
      <c r="W401" s="37">
        <v>30.19</v>
      </c>
      <c r="X401" s="37">
        <v>44.44</v>
      </c>
      <c r="Y401" s="37">
        <v>38.89</v>
      </c>
      <c r="Z401" s="37">
        <v>16.670000000000002</v>
      </c>
      <c r="AA401" s="37">
        <v>41.38</v>
      </c>
      <c r="AB401" s="37">
        <v>25</v>
      </c>
      <c r="AC401" s="24">
        <f>(+R401*$R$8)+(S401*$S$8)-(T401*$T$8)+(U401*$U$8)+(V401*$V$8)-(W401*$W$8)-(X401*$X$8)-(Y401*$Y$8)+(Z401*$Z$8)</f>
        <v>5.2750000000000004</v>
      </c>
      <c r="AD401" s="25">
        <f>(-R401*$R$8)+(S401*$S$8)+(T401*$T$8)-(U401*$U$8)-(V401*$V$8)+(W401*$W$8)+(X401*$X$8)+(Y401*$Y$8)-(Z401*$Z$8)</f>
        <v>14.724999999999998</v>
      </c>
      <c r="AE401" s="40" t="str">
        <f>IF(G401&gt;H401,"Win","Loss")</f>
        <v>Loss</v>
      </c>
      <c r="AF401" s="40" t="str">
        <f>IF(G401=H401,"Win","Loss")</f>
        <v>Win</v>
      </c>
      <c r="AG401" s="40" t="str">
        <f>IF(G401&lt;H401,"Win","Loss")</f>
        <v>Loss</v>
      </c>
      <c r="AH401" s="40">
        <f>IF(AE401="Win",(I401*$B$2)-$B$2,-$B$2)</f>
        <v>-50</v>
      </c>
      <c r="AI401" s="40">
        <f>IF(AF401="Win",(J401*$B$2)-$B$2,-$B$2)</f>
        <v>76</v>
      </c>
      <c r="AJ401" s="40">
        <f>IF(AG401="Win",(K401*$B$2)-$B$2,-$B$2)</f>
        <v>-50</v>
      </c>
    </row>
    <row r="402" spans="1:36" x14ac:dyDescent="0.2">
      <c r="A402" s="36">
        <v>43590</v>
      </c>
      <c r="B402" s="37" t="s">
        <v>520</v>
      </c>
      <c r="C402" s="37" t="s">
        <v>1377</v>
      </c>
      <c r="D402" s="37" t="s">
        <v>1378</v>
      </c>
      <c r="E402" s="37" t="s">
        <v>1379</v>
      </c>
      <c r="F402" s="37" t="s">
        <v>1380</v>
      </c>
      <c r="G402" s="37">
        <v>3</v>
      </c>
      <c r="H402" s="37">
        <v>1</v>
      </c>
      <c r="I402" s="37">
        <v>2.96</v>
      </c>
      <c r="J402" s="37">
        <v>3.38</v>
      </c>
      <c r="K402" s="37">
        <v>2.34</v>
      </c>
      <c r="L402" s="37">
        <v>0.62</v>
      </c>
      <c r="M402" s="37">
        <v>17</v>
      </c>
      <c r="N402" s="37">
        <v>20</v>
      </c>
      <c r="O402" s="37">
        <v>1</v>
      </c>
      <c r="P402" s="37">
        <v>9</v>
      </c>
      <c r="Q402" s="37">
        <v>8</v>
      </c>
      <c r="R402" s="37">
        <v>0</v>
      </c>
      <c r="S402" s="37">
        <v>0</v>
      </c>
      <c r="T402" s="37">
        <v>100</v>
      </c>
      <c r="U402" s="37">
        <v>29.41</v>
      </c>
      <c r="V402" s="37">
        <v>23.53</v>
      </c>
      <c r="W402" s="37">
        <v>47.06</v>
      </c>
      <c r="X402" s="37">
        <v>25</v>
      </c>
      <c r="Y402" s="37">
        <v>25</v>
      </c>
      <c r="Z402" s="37">
        <v>50</v>
      </c>
      <c r="AA402" s="37">
        <v>33.33</v>
      </c>
      <c r="AB402" s="37">
        <v>25</v>
      </c>
      <c r="AC402" s="24">
        <f>(+R402*$R$8)+(S402*$S$8)-(T402*$T$8)+(U402*$U$8)+(V402*$V$8)-(W402*$W$8)-(X402*$X$8)-(Y402*$Y$8)+(Z402*$Z$8)</f>
        <v>-28.677</v>
      </c>
      <c r="AD402" s="25">
        <f>(-R402*$R$8)+(S402*$S$8)+(T402*$T$8)-(U402*$U$8)-(V402*$V$8)+(W402*$W$8)+(X402*$X$8)+(Y402*$Y$8)-(Z402*$Z$8)</f>
        <v>28.677</v>
      </c>
      <c r="AE402" s="40" t="str">
        <f>IF(G402&gt;H402,"Win","Loss")</f>
        <v>Win</v>
      </c>
      <c r="AF402" s="40" t="str">
        <f>IF(G402=H402,"Win","Loss")</f>
        <v>Loss</v>
      </c>
      <c r="AG402" s="40" t="str">
        <f>IF(G402&lt;H402,"Win","Loss")</f>
        <v>Loss</v>
      </c>
      <c r="AH402" s="40">
        <f>IF(AE402="Win",(I402*$B$2)-$B$2,-$B$2)</f>
        <v>98</v>
      </c>
      <c r="AI402" s="40">
        <f>IF(AF402="Win",(J402*$B$2)-$B$2,-$B$2)</f>
        <v>-50</v>
      </c>
      <c r="AJ402" s="40">
        <f>IF(AG402="Win",(K402*$B$2)-$B$2,-$B$2)</f>
        <v>-50</v>
      </c>
    </row>
    <row r="403" spans="1:36" x14ac:dyDescent="0.2">
      <c r="A403" s="36">
        <v>43590</v>
      </c>
      <c r="B403" s="37" t="s">
        <v>520</v>
      </c>
      <c r="C403" s="37" t="s">
        <v>1381</v>
      </c>
      <c r="D403" s="37" t="s">
        <v>1382</v>
      </c>
      <c r="E403" s="37" t="s">
        <v>1383</v>
      </c>
      <c r="F403" s="37" t="s">
        <v>1384</v>
      </c>
      <c r="G403" s="37">
        <v>3</v>
      </c>
      <c r="H403" s="37">
        <v>2</v>
      </c>
      <c r="I403" s="37">
        <v>2.17</v>
      </c>
      <c r="J403" s="37">
        <v>3.18</v>
      </c>
      <c r="K403" s="37">
        <v>3</v>
      </c>
      <c r="L403" s="37">
        <v>-0.83</v>
      </c>
      <c r="M403" s="37">
        <v>17</v>
      </c>
      <c r="N403" s="37">
        <v>10</v>
      </c>
      <c r="O403" s="37">
        <v>0</v>
      </c>
      <c r="P403" s="37">
        <v>9</v>
      </c>
      <c r="Q403" s="37">
        <v>2</v>
      </c>
      <c r="R403" s="37">
        <v>0</v>
      </c>
      <c r="S403" s="37">
        <v>0</v>
      </c>
      <c r="T403" s="37">
        <v>0</v>
      </c>
      <c r="U403" s="37">
        <v>11.76</v>
      </c>
      <c r="V403" s="37">
        <v>58.82</v>
      </c>
      <c r="W403" s="37">
        <v>29.41</v>
      </c>
      <c r="X403" s="37">
        <v>10</v>
      </c>
      <c r="Y403" s="37">
        <v>30</v>
      </c>
      <c r="Z403" s="37">
        <v>60</v>
      </c>
      <c r="AA403" s="37">
        <v>22.22</v>
      </c>
      <c r="AB403" s="37">
        <v>0</v>
      </c>
      <c r="AC403" s="24">
        <f>(+R403*$R$8)+(S403*$S$8)-(T403*$T$8)+(U403*$U$8)+(V403*$V$8)-(W403*$W$8)-(X403*$X$8)-(Y403*$Y$8)+(Z403*$Z$8)</f>
        <v>9.3520000000000003</v>
      </c>
      <c r="AD403" s="25">
        <f>(-R403*$R$8)+(S403*$S$8)+(T403*$T$8)-(U403*$U$8)-(V403*$V$8)+(W403*$W$8)+(X403*$X$8)+(Y403*$Y$8)-(Z403*$Z$8)</f>
        <v>-9.3520000000000003</v>
      </c>
      <c r="AE403" s="40" t="str">
        <f>IF(G403&gt;H403,"Win","Loss")</f>
        <v>Win</v>
      </c>
      <c r="AF403" s="40" t="str">
        <f>IF(G403=H403,"Win","Loss")</f>
        <v>Loss</v>
      </c>
      <c r="AG403" s="40" t="str">
        <f>IF(G403&lt;H403,"Win","Loss")</f>
        <v>Loss</v>
      </c>
      <c r="AH403" s="40">
        <f>IF(AE403="Win",(I403*$B$2)-$B$2,-$B$2)</f>
        <v>58.5</v>
      </c>
      <c r="AI403" s="40">
        <f>IF(AF403="Win",(J403*$B$2)-$B$2,-$B$2)</f>
        <v>-50</v>
      </c>
      <c r="AJ403" s="40">
        <f>IF(AG403="Win",(K403*$B$2)-$B$2,-$B$2)</f>
        <v>-50</v>
      </c>
    </row>
    <row r="404" spans="1:36" x14ac:dyDescent="0.2">
      <c r="A404" s="36">
        <v>43590</v>
      </c>
      <c r="B404" s="37" t="s">
        <v>520</v>
      </c>
      <c r="C404" s="37" t="s">
        <v>1385</v>
      </c>
      <c r="D404" s="37" t="s">
        <v>1386</v>
      </c>
      <c r="E404" s="37" t="s">
        <v>1387</v>
      </c>
      <c r="F404" s="37" t="s">
        <v>1388</v>
      </c>
      <c r="G404" s="37">
        <v>1</v>
      </c>
      <c r="H404" s="37">
        <v>0</v>
      </c>
      <c r="I404" s="37">
        <v>1.19</v>
      </c>
      <c r="J404" s="37">
        <v>5.98</v>
      </c>
      <c r="K404" s="37">
        <v>10.130000000000001</v>
      </c>
      <c r="L404" s="37">
        <v>-8.94</v>
      </c>
      <c r="M404" s="37">
        <v>21</v>
      </c>
      <c r="N404" s="37">
        <v>41</v>
      </c>
      <c r="O404" s="37">
        <v>1</v>
      </c>
      <c r="P404" s="37">
        <v>13</v>
      </c>
      <c r="Q404" s="37">
        <v>20</v>
      </c>
      <c r="R404" s="37">
        <v>0</v>
      </c>
      <c r="S404" s="37">
        <v>100</v>
      </c>
      <c r="T404" s="37">
        <v>0</v>
      </c>
      <c r="U404" s="37">
        <v>57.14</v>
      </c>
      <c r="V404" s="37">
        <v>28.57</v>
      </c>
      <c r="W404" s="37">
        <v>14.29</v>
      </c>
      <c r="X404" s="37">
        <v>17.07</v>
      </c>
      <c r="Y404" s="37">
        <v>34.15</v>
      </c>
      <c r="Z404" s="37">
        <v>48.78</v>
      </c>
      <c r="AA404" s="37">
        <v>76.92</v>
      </c>
      <c r="AB404" s="37">
        <v>15</v>
      </c>
      <c r="AC404" s="24">
        <f>(+R404*$R$8)+(S404*$S$8)-(T404*$T$8)+(U404*$U$8)+(V404*$V$8)-(W404*$W$8)-(X404*$X$8)-(Y404*$Y$8)+(Z404*$Z$8)</f>
        <v>24.353999999999999</v>
      </c>
      <c r="AD404" s="25">
        <f>(-R404*$R$8)+(S404*$S$8)+(T404*$T$8)-(U404*$U$8)-(V404*$V$8)+(W404*$W$8)+(X404*$X$8)+(Y404*$Y$8)-(Z404*$Z$8)</f>
        <v>-4.354000000000001</v>
      </c>
      <c r="AE404" s="40" t="str">
        <f>IF(G404&gt;H404,"Win","Loss")</f>
        <v>Win</v>
      </c>
      <c r="AF404" s="40" t="str">
        <f>IF(G404=H404,"Win","Loss")</f>
        <v>Loss</v>
      </c>
      <c r="AG404" s="40" t="str">
        <f>IF(G404&lt;H404,"Win","Loss")</f>
        <v>Loss</v>
      </c>
      <c r="AH404" s="40">
        <f>IF(AE404="Win",(I404*$B$2)-$B$2,-$B$2)</f>
        <v>9.5</v>
      </c>
      <c r="AI404" s="40">
        <f>IF(AF404="Win",(J404*$B$2)-$B$2,-$B$2)</f>
        <v>-50</v>
      </c>
      <c r="AJ404" s="40">
        <f>IF(AG404="Win",(K404*$B$2)-$B$2,-$B$2)</f>
        <v>-50</v>
      </c>
    </row>
    <row r="405" spans="1:36" x14ac:dyDescent="0.2">
      <c r="A405" s="36">
        <v>43590</v>
      </c>
      <c r="B405" s="37" t="s">
        <v>520</v>
      </c>
      <c r="C405" s="37" t="s">
        <v>1389</v>
      </c>
      <c r="D405" s="37" t="s">
        <v>1390</v>
      </c>
      <c r="E405" s="37" t="s">
        <v>1391</v>
      </c>
      <c r="F405" s="37" t="s">
        <v>1392</v>
      </c>
      <c r="G405" s="37">
        <v>2</v>
      </c>
      <c r="H405" s="37">
        <v>1</v>
      </c>
      <c r="I405" s="37">
        <v>1.42</v>
      </c>
      <c r="J405" s="37">
        <v>3.89</v>
      </c>
      <c r="K405" s="37">
        <v>6.71</v>
      </c>
      <c r="L405" s="37">
        <v>-5.29</v>
      </c>
      <c r="M405" s="37">
        <v>18</v>
      </c>
      <c r="N405" s="37">
        <v>17</v>
      </c>
      <c r="O405" s="37">
        <v>0</v>
      </c>
      <c r="P405" s="37">
        <v>10</v>
      </c>
      <c r="Q405" s="37">
        <v>8</v>
      </c>
      <c r="R405" s="37">
        <v>0</v>
      </c>
      <c r="S405" s="37">
        <v>0</v>
      </c>
      <c r="T405" s="37">
        <v>0</v>
      </c>
      <c r="U405" s="37">
        <v>55.56</v>
      </c>
      <c r="V405" s="37">
        <v>33.33</v>
      </c>
      <c r="W405" s="37">
        <v>11.11</v>
      </c>
      <c r="X405" s="37">
        <v>17.649999999999999</v>
      </c>
      <c r="Y405" s="37">
        <v>47.06</v>
      </c>
      <c r="Z405" s="37">
        <v>35.29</v>
      </c>
      <c r="AA405" s="37">
        <v>50</v>
      </c>
      <c r="AB405" s="37">
        <v>25</v>
      </c>
      <c r="AC405" s="24">
        <f>(+R405*$R$8)+(S405*$S$8)-(T405*$T$8)+(U405*$U$8)+(V405*$V$8)-(W405*$W$8)-(X405*$X$8)-(Y405*$Y$8)+(Z405*$Z$8)</f>
        <v>11.045000000000002</v>
      </c>
      <c r="AD405" s="25">
        <f>(-R405*$R$8)+(S405*$S$8)+(T405*$T$8)-(U405*$U$8)-(V405*$V$8)+(W405*$W$8)+(X405*$X$8)+(Y405*$Y$8)-(Z405*$Z$8)</f>
        <v>-11.045000000000002</v>
      </c>
      <c r="AE405" s="40" t="str">
        <f>IF(G405&gt;H405,"Win","Loss")</f>
        <v>Win</v>
      </c>
      <c r="AF405" s="40" t="str">
        <f>IF(G405=H405,"Win","Loss")</f>
        <v>Loss</v>
      </c>
      <c r="AG405" s="40" t="str">
        <f>IF(G405&lt;H405,"Win","Loss")</f>
        <v>Loss</v>
      </c>
      <c r="AH405" s="40">
        <f>IF(AE405="Win",(I405*$B$2)-$B$2,-$B$2)</f>
        <v>21</v>
      </c>
      <c r="AI405" s="40">
        <f>IF(AF405="Win",(J405*$B$2)-$B$2,-$B$2)</f>
        <v>-50</v>
      </c>
      <c r="AJ405" s="40">
        <f>IF(AG405="Win",(K405*$B$2)-$B$2,-$B$2)</f>
        <v>-50</v>
      </c>
    </row>
    <row r="406" spans="1:36" x14ac:dyDescent="0.2">
      <c r="A406" s="36">
        <v>43590</v>
      </c>
      <c r="B406" s="37" t="s">
        <v>520</v>
      </c>
      <c r="C406" s="37" t="s">
        <v>1389</v>
      </c>
      <c r="D406" s="37" t="s">
        <v>1393</v>
      </c>
      <c r="E406" s="37" t="s">
        <v>1394</v>
      </c>
      <c r="F406" s="37" t="s">
        <v>1395</v>
      </c>
      <c r="G406" s="37">
        <v>2</v>
      </c>
      <c r="H406" s="37">
        <v>0</v>
      </c>
      <c r="I406" s="37">
        <v>2.59</v>
      </c>
      <c r="J406" s="37">
        <v>2.97</v>
      </c>
      <c r="K406" s="37">
        <v>2.8</v>
      </c>
      <c r="L406" s="37">
        <v>-0.21</v>
      </c>
      <c r="M406" s="37">
        <v>10</v>
      </c>
      <c r="N406" s="37">
        <v>19</v>
      </c>
      <c r="O406" s="37">
        <v>1</v>
      </c>
      <c r="P406" s="37">
        <v>2</v>
      </c>
      <c r="Q406" s="37">
        <v>8</v>
      </c>
      <c r="R406" s="37">
        <v>0</v>
      </c>
      <c r="S406" s="37">
        <v>0</v>
      </c>
      <c r="T406" s="37">
        <v>100</v>
      </c>
      <c r="U406" s="37">
        <v>40</v>
      </c>
      <c r="V406" s="37">
        <v>30</v>
      </c>
      <c r="W406" s="37">
        <v>30</v>
      </c>
      <c r="X406" s="37">
        <v>42.11</v>
      </c>
      <c r="Y406" s="37">
        <v>21.05</v>
      </c>
      <c r="Z406" s="37">
        <v>36.840000000000003</v>
      </c>
      <c r="AA406" s="37">
        <v>100</v>
      </c>
      <c r="AB406" s="37">
        <v>50</v>
      </c>
      <c r="AC406" s="24">
        <f>(+R406*$R$8)+(S406*$S$8)-(T406*$T$8)+(U406*$U$8)+(V406*$V$8)-(W406*$W$8)-(X406*$X$8)-(Y406*$Y$8)+(Z406*$Z$8)</f>
        <v>-28.158999999999992</v>
      </c>
      <c r="AD406" s="25">
        <f>(-R406*$R$8)+(S406*$S$8)+(T406*$T$8)-(U406*$U$8)-(V406*$V$8)+(W406*$W$8)+(X406*$X$8)+(Y406*$Y$8)-(Z406*$Z$8)</f>
        <v>28.158999999999992</v>
      </c>
      <c r="AE406" s="40" t="str">
        <f>IF(G406&gt;H406,"Win","Loss")</f>
        <v>Win</v>
      </c>
      <c r="AF406" s="40" t="str">
        <f>IF(G406=H406,"Win","Loss")</f>
        <v>Loss</v>
      </c>
      <c r="AG406" s="40" t="str">
        <f>IF(G406&lt;H406,"Win","Loss")</f>
        <v>Loss</v>
      </c>
      <c r="AH406" s="40">
        <f>IF(AE406="Win",(I406*$B$2)-$B$2,-$B$2)</f>
        <v>79.5</v>
      </c>
      <c r="AI406" s="40">
        <f>IF(AF406="Win",(J406*$B$2)-$B$2,-$B$2)</f>
        <v>-50</v>
      </c>
      <c r="AJ406" s="40">
        <f>IF(AG406="Win",(K406*$B$2)-$B$2,-$B$2)</f>
        <v>-50</v>
      </c>
    </row>
    <row r="407" spans="1:36" x14ac:dyDescent="0.2">
      <c r="A407" s="36">
        <v>43590</v>
      </c>
      <c r="B407" s="37" t="s">
        <v>520</v>
      </c>
      <c r="C407" s="37" t="s">
        <v>1396</v>
      </c>
      <c r="D407" s="37" t="s">
        <v>1397</v>
      </c>
      <c r="E407" s="37" t="s">
        <v>1398</v>
      </c>
      <c r="F407" s="37" t="s">
        <v>1399</v>
      </c>
      <c r="G407" s="37">
        <v>1</v>
      </c>
      <c r="H407" s="37">
        <v>1</v>
      </c>
      <c r="I407" s="37">
        <v>1.1299999999999999</v>
      </c>
      <c r="J407" s="37">
        <v>7.14</v>
      </c>
      <c r="K407" s="37">
        <v>12.48</v>
      </c>
      <c r="L407" s="37">
        <v>-11.35</v>
      </c>
      <c r="M407" s="37">
        <v>19</v>
      </c>
      <c r="N407" s="37">
        <v>11</v>
      </c>
      <c r="O407" s="37">
        <v>0</v>
      </c>
      <c r="P407" s="37">
        <v>5</v>
      </c>
      <c r="Q407" s="37">
        <v>8</v>
      </c>
      <c r="R407" s="37">
        <v>0</v>
      </c>
      <c r="S407" s="37">
        <v>0</v>
      </c>
      <c r="T407" s="37">
        <v>0</v>
      </c>
      <c r="U407" s="37">
        <v>68.42</v>
      </c>
      <c r="V407" s="37">
        <v>5.26</v>
      </c>
      <c r="W407" s="37">
        <v>26.32</v>
      </c>
      <c r="X407" s="37">
        <v>18.18</v>
      </c>
      <c r="Y407" s="37">
        <v>18.18</v>
      </c>
      <c r="Z407" s="37">
        <v>63.64</v>
      </c>
      <c r="AA407" s="37">
        <v>100</v>
      </c>
      <c r="AB407" s="37">
        <v>12.5</v>
      </c>
      <c r="AC407" s="24">
        <f>(+R407*$R$8)+(S407*$S$8)-(T407*$T$8)+(U407*$U$8)+(V407*$V$8)-(W407*$W$8)-(X407*$X$8)-(Y407*$Y$8)+(Z407*$Z$8)</f>
        <v>16.220000000000002</v>
      </c>
      <c r="AD407" s="25">
        <f>(-R407*$R$8)+(S407*$S$8)+(T407*$T$8)-(U407*$U$8)-(V407*$V$8)+(W407*$W$8)+(X407*$X$8)+(Y407*$Y$8)-(Z407*$Z$8)</f>
        <v>-16.220000000000002</v>
      </c>
      <c r="AE407" s="40" t="str">
        <f>IF(G407&gt;H407,"Win","Loss")</f>
        <v>Loss</v>
      </c>
      <c r="AF407" s="40" t="str">
        <f>IF(G407=H407,"Win","Loss")</f>
        <v>Win</v>
      </c>
      <c r="AG407" s="40" t="str">
        <f>IF(G407&lt;H407,"Win","Loss")</f>
        <v>Loss</v>
      </c>
      <c r="AH407" s="40">
        <f>IF(AE407="Win",(I407*$B$2)-$B$2,-$B$2)</f>
        <v>-50</v>
      </c>
      <c r="AI407" s="40">
        <f>IF(AF407="Win",(J407*$B$2)-$B$2,-$B$2)</f>
        <v>307</v>
      </c>
      <c r="AJ407" s="40">
        <f>IF(AG407="Win",(K407*$B$2)-$B$2,-$B$2)</f>
        <v>-50</v>
      </c>
    </row>
    <row r="408" spans="1:36" x14ac:dyDescent="0.2">
      <c r="A408" s="36">
        <v>43590</v>
      </c>
      <c r="B408" s="37" t="s">
        <v>520</v>
      </c>
      <c r="C408" s="37" t="s">
        <v>1400</v>
      </c>
      <c r="D408" s="37" t="s">
        <v>1401</v>
      </c>
      <c r="E408" s="37" t="s">
        <v>1402</v>
      </c>
      <c r="F408" s="37" t="s">
        <v>1403</v>
      </c>
      <c r="G408" s="37">
        <v>0</v>
      </c>
      <c r="H408" s="37">
        <v>0</v>
      </c>
      <c r="I408" s="37">
        <v>2.12</v>
      </c>
      <c r="J408" s="37">
        <v>3.23</v>
      </c>
      <c r="K408" s="37">
        <v>3.09</v>
      </c>
      <c r="L408" s="37">
        <v>-0.97</v>
      </c>
      <c r="M408" s="37">
        <v>18</v>
      </c>
      <c r="N408" s="37">
        <v>16</v>
      </c>
      <c r="O408" s="37">
        <v>1</v>
      </c>
      <c r="P408" s="37">
        <v>11</v>
      </c>
      <c r="Q408" s="37">
        <v>8</v>
      </c>
      <c r="R408" s="37">
        <v>0</v>
      </c>
      <c r="S408" s="37">
        <v>100</v>
      </c>
      <c r="T408" s="37">
        <v>0</v>
      </c>
      <c r="U408" s="37">
        <v>22.22</v>
      </c>
      <c r="V408" s="37">
        <v>33.33</v>
      </c>
      <c r="W408" s="37">
        <v>44.44</v>
      </c>
      <c r="X408" s="37">
        <v>18.75</v>
      </c>
      <c r="Y408" s="37">
        <v>37.5</v>
      </c>
      <c r="Z408" s="37">
        <v>43.75</v>
      </c>
      <c r="AA408" s="37">
        <v>27.27</v>
      </c>
      <c r="AB408" s="37">
        <v>12.5</v>
      </c>
      <c r="AC408" s="24">
        <f>(+R408*$R$8)+(S408*$S$8)-(T408*$T$8)+(U408*$U$8)+(V408*$V$8)-(W408*$W$8)-(X408*$X$8)-(Y408*$Y$8)+(Z408*$Z$8)</f>
        <v>10.139000000000001</v>
      </c>
      <c r="AD408" s="25">
        <f>(-R408*$R$8)+(S408*$S$8)+(T408*$T$8)-(U408*$U$8)-(V408*$V$8)+(W408*$W$8)+(X408*$X$8)+(Y408*$Y$8)-(Z408*$Z$8)</f>
        <v>9.8610000000000007</v>
      </c>
      <c r="AE408" s="40" t="str">
        <f>IF(G408&gt;H408,"Win","Loss")</f>
        <v>Loss</v>
      </c>
      <c r="AF408" s="40" t="str">
        <f>IF(G408=H408,"Win","Loss")</f>
        <v>Win</v>
      </c>
      <c r="AG408" s="40" t="str">
        <f>IF(G408&lt;H408,"Win","Loss")</f>
        <v>Loss</v>
      </c>
      <c r="AH408" s="40">
        <f>IF(AE408="Win",(I408*$B$2)-$B$2,-$B$2)</f>
        <v>-50</v>
      </c>
      <c r="AI408" s="40">
        <f>IF(AF408="Win",(J408*$B$2)-$B$2,-$B$2)</f>
        <v>111.5</v>
      </c>
      <c r="AJ408" s="40">
        <f>IF(AG408="Win",(K408*$B$2)-$B$2,-$B$2)</f>
        <v>-50</v>
      </c>
    </row>
    <row r="409" spans="1:36" x14ac:dyDescent="0.2">
      <c r="A409" s="36">
        <v>43590</v>
      </c>
      <c r="B409" s="37" t="s">
        <v>520</v>
      </c>
      <c r="C409" s="37" t="s">
        <v>1404</v>
      </c>
      <c r="D409" s="37" t="s">
        <v>1405</v>
      </c>
      <c r="E409" s="37" t="s">
        <v>1406</v>
      </c>
      <c r="F409" s="37" t="s">
        <v>1407</v>
      </c>
      <c r="G409" s="37">
        <v>2</v>
      </c>
      <c r="H409" s="37">
        <v>0</v>
      </c>
      <c r="I409" s="37">
        <v>2.21</v>
      </c>
      <c r="J409" s="37">
        <v>3.18</v>
      </c>
      <c r="K409" s="37">
        <v>2.99</v>
      </c>
      <c r="L409" s="37">
        <v>-0.78</v>
      </c>
      <c r="M409" s="37">
        <v>22</v>
      </c>
      <c r="N409" s="37">
        <v>22</v>
      </c>
      <c r="O409" s="37">
        <v>0</v>
      </c>
      <c r="P409" s="37">
        <v>13</v>
      </c>
      <c r="Q409" s="37">
        <v>9</v>
      </c>
      <c r="R409" s="37">
        <v>0</v>
      </c>
      <c r="S409" s="37">
        <v>0</v>
      </c>
      <c r="T409" s="37">
        <v>0</v>
      </c>
      <c r="U409" s="37">
        <v>22.73</v>
      </c>
      <c r="V409" s="37">
        <v>40.909999999999997</v>
      </c>
      <c r="W409" s="37">
        <v>36.36</v>
      </c>
      <c r="X409" s="37">
        <v>31.82</v>
      </c>
      <c r="Y409" s="37">
        <v>9.09</v>
      </c>
      <c r="Z409" s="37">
        <v>59.09</v>
      </c>
      <c r="AA409" s="37">
        <v>23.08</v>
      </c>
      <c r="AB409" s="37">
        <v>33.33</v>
      </c>
      <c r="AC409" s="24">
        <f>(+R409*$R$8)+(S409*$S$8)-(T409*$T$8)+(U409*$U$8)+(V409*$V$8)-(W409*$W$8)-(X409*$X$8)-(Y409*$Y$8)+(Z409*$Z$8)</f>
        <v>5.910000000000001</v>
      </c>
      <c r="AD409" s="25">
        <f>(-R409*$R$8)+(S409*$S$8)+(T409*$T$8)-(U409*$U$8)-(V409*$V$8)+(W409*$W$8)+(X409*$X$8)+(Y409*$Y$8)-(Z409*$Z$8)</f>
        <v>-5.910000000000001</v>
      </c>
      <c r="AE409" s="40" t="str">
        <f>IF(G409&gt;H409,"Win","Loss")</f>
        <v>Win</v>
      </c>
      <c r="AF409" s="40" t="str">
        <f>IF(G409=H409,"Win","Loss")</f>
        <v>Loss</v>
      </c>
      <c r="AG409" s="40" t="str">
        <f>IF(G409&lt;H409,"Win","Loss")</f>
        <v>Loss</v>
      </c>
      <c r="AH409" s="40">
        <f>IF(AE409="Win",(I409*$B$2)-$B$2,-$B$2)</f>
        <v>60.5</v>
      </c>
      <c r="AI409" s="40">
        <f>IF(AF409="Win",(J409*$B$2)-$B$2,-$B$2)</f>
        <v>-50</v>
      </c>
      <c r="AJ409" s="40">
        <f>IF(AG409="Win",(K409*$B$2)-$B$2,-$B$2)</f>
        <v>-50</v>
      </c>
    </row>
    <row r="410" spans="1:36" x14ac:dyDescent="0.2">
      <c r="A410" s="36">
        <v>43590</v>
      </c>
      <c r="B410" s="37" t="s">
        <v>520</v>
      </c>
      <c r="C410" s="37" t="s">
        <v>1408</v>
      </c>
      <c r="D410" s="37" t="s">
        <v>1409</v>
      </c>
      <c r="E410" s="37" t="s">
        <v>1410</v>
      </c>
      <c r="F410" s="37" t="s">
        <v>1411</v>
      </c>
      <c r="G410" s="37">
        <v>2</v>
      </c>
      <c r="H410" s="37">
        <v>1</v>
      </c>
      <c r="I410" s="37">
        <v>2.31</v>
      </c>
      <c r="J410" s="37">
        <v>3.12</v>
      </c>
      <c r="K410" s="37">
        <v>2.82</v>
      </c>
      <c r="L410" s="37">
        <v>-0.51</v>
      </c>
      <c r="M410" s="37">
        <v>11</v>
      </c>
      <c r="N410" s="37">
        <v>8</v>
      </c>
      <c r="O410" s="37">
        <v>0</v>
      </c>
      <c r="P410" s="37">
        <v>6</v>
      </c>
      <c r="Q410" s="37">
        <v>4</v>
      </c>
      <c r="R410" s="37">
        <v>0</v>
      </c>
      <c r="S410" s="37">
        <v>0</v>
      </c>
      <c r="T410" s="37">
        <v>0</v>
      </c>
      <c r="U410" s="37">
        <v>18.18</v>
      </c>
      <c r="V410" s="37">
        <v>9.09</v>
      </c>
      <c r="W410" s="37">
        <v>72.73</v>
      </c>
      <c r="X410" s="37">
        <v>0</v>
      </c>
      <c r="Y410" s="37">
        <v>62.5</v>
      </c>
      <c r="Z410" s="37">
        <v>37.5</v>
      </c>
      <c r="AA410" s="37">
        <v>33.33</v>
      </c>
      <c r="AB410" s="37">
        <v>0</v>
      </c>
      <c r="AC410" s="24">
        <f>(+R410*$R$8)+(S410*$S$8)-(T410*$T$8)+(U410*$U$8)+(V410*$V$8)-(W410*$W$8)-(X410*$X$8)-(Y410*$Y$8)+(Z410*$Z$8)</f>
        <v>-8.7510000000000012</v>
      </c>
      <c r="AD410" s="25">
        <f>(-R410*$R$8)+(S410*$S$8)+(T410*$T$8)-(U410*$U$8)-(V410*$V$8)+(W410*$W$8)+(X410*$X$8)+(Y410*$Y$8)-(Z410*$Z$8)</f>
        <v>8.7510000000000012</v>
      </c>
      <c r="AE410" s="40" t="str">
        <f>IF(G410&gt;H410,"Win","Loss")</f>
        <v>Win</v>
      </c>
      <c r="AF410" s="40" t="str">
        <f>IF(G410=H410,"Win","Loss")</f>
        <v>Loss</v>
      </c>
      <c r="AG410" s="40" t="str">
        <f>IF(G410&lt;H410,"Win","Loss")</f>
        <v>Loss</v>
      </c>
      <c r="AH410" s="40">
        <f>IF(AE410="Win",(I410*$B$2)-$B$2,-$B$2)</f>
        <v>65.5</v>
      </c>
      <c r="AI410" s="40">
        <f>IF(AF410="Win",(J410*$B$2)-$B$2,-$B$2)</f>
        <v>-50</v>
      </c>
      <c r="AJ410" s="40">
        <f>IF(AG410="Win",(K410*$B$2)-$B$2,-$B$2)</f>
        <v>-50</v>
      </c>
    </row>
    <row r="411" spans="1:36" x14ac:dyDescent="0.2">
      <c r="A411" s="36">
        <v>43590</v>
      </c>
      <c r="B411" s="37" t="s">
        <v>520</v>
      </c>
      <c r="C411" s="37" t="s">
        <v>1408</v>
      </c>
      <c r="D411" s="37" t="s">
        <v>1412</v>
      </c>
      <c r="E411" s="37" t="s">
        <v>1413</v>
      </c>
      <c r="F411" s="37" t="s">
        <v>1414</v>
      </c>
      <c r="G411" s="37">
        <v>1</v>
      </c>
      <c r="H411" s="37">
        <v>1</v>
      </c>
      <c r="I411" s="37">
        <v>2.35</v>
      </c>
      <c r="J411" s="37">
        <v>3</v>
      </c>
      <c r="K411" s="37">
        <v>2.75</v>
      </c>
      <c r="L411" s="37">
        <v>-0.4</v>
      </c>
      <c r="M411" s="37">
        <v>6</v>
      </c>
      <c r="N411" s="37">
        <v>14</v>
      </c>
      <c r="O411" s="37">
        <v>0</v>
      </c>
      <c r="P411" s="37">
        <v>3</v>
      </c>
      <c r="Q411" s="37">
        <v>6</v>
      </c>
      <c r="R411" s="37">
        <v>0</v>
      </c>
      <c r="S411" s="37">
        <v>0</v>
      </c>
      <c r="T411" s="37">
        <v>0</v>
      </c>
      <c r="U411" s="37">
        <v>33.33</v>
      </c>
      <c r="V411" s="37">
        <v>33.33</v>
      </c>
      <c r="W411" s="37">
        <v>33.33</v>
      </c>
      <c r="X411" s="37">
        <v>28.57</v>
      </c>
      <c r="Y411" s="37">
        <v>35.71</v>
      </c>
      <c r="Z411" s="37">
        <v>35.71</v>
      </c>
      <c r="AA411" s="37">
        <v>66.67</v>
      </c>
      <c r="AB411" s="37">
        <v>16.670000000000002</v>
      </c>
      <c r="AC411" s="24">
        <f>(+R411*$R$8)+(S411*$S$8)-(T411*$T$8)+(U411*$U$8)+(V411*$V$8)-(W411*$W$8)-(X411*$X$8)-(Y411*$Y$8)+(Z411*$Z$8)</f>
        <v>1.1900000000000004</v>
      </c>
      <c r="AD411" s="25">
        <f>(-R411*$R$8)+(S411*$S$8)+(T411*$T$8)-(U411*$U$8)-(V411*$V$8)+(W411*$W$8)+(X411*$X$8)+(Y411*$Y$8)-(Z411*$Z$8)</f>
        <v>-1.1900000000000004</v>
      </c>
      <c r="AE411" s="40" t="str">
        <f>IF(G411&gt;H411,"Win","Loss")</f>
        <v>Loss</v>
      </c>
      <c r="AF411" s="40" t="str">
        <f>IF(G411=H411,"Win","Loss")</f>
        <v>Win</v>
      </c>
      <c r="AG411" s="40" t="str">
        <f>IF(G411&lt;H411,"Win","Loss")</f>
        <v>Loss</v>
      </c>
      <c r="AH411" s="40">
        <f>IF(AE411="Win",(I411*$B$2)-$B$2,-$B$2)</f>
        <v>-50</v>
      </c>
      <c r="AI411" s="40">
        <f>IF(AF411="Win",(J411*$B$2)-$B$2,-$B$2)</f>
        <v>100</v>
      </c>
      <c r="AJ411" s="40">
        <f>IF(AG411="Win",(K411*$B$2)-$B$2,-$B$2)</f>
        <v>-50</v>
      </c>
    </row>
    <row r="412" spans="1:36" x14ac:dyDescent="0.2">
      <c r="A412" s="36">
        <v>43590</v>
      </c>
      <c r="B412" s="37" t="s">
        <v>421</v>
      </c>
      <c r="C412" s="37" t="s">
        <v>291</v>
      </c>
      <c r="D412" s="37" t="s">
        <v>1415</v>
      </c>
      <c r="E412" s="37" t="s">
        <v>1416</v>
      </c>
      <c r="F412" s="37" t="s">
        <v>1417</v>
      </c>
      <c r="G412" s="37">
        <v>1</v>
      </c>
      <c r="H412" s="37">
        <v>3</v>
      </c>
      <c r="I412" s="37">
        <v>3.18</v>
      </c>
      <c r="J412" s="37">
        <v>3.1</v>
      </c>
      <c r="K412" s="37">
        <v>2.1800000000000002</v>
      </c>
      <c r="L412" s="37">
        <v>1</v>
      </c>
      <c r="M412" s="37">
        <v>9</v>
      </c>
      <c r="N412" s="37">
        <v>9</v>
      </c>
      <c r="O412" s="37">
        <v>0</v>
      </c>
      <c r="P412" s="37">
        <v>4</v>
      </c>
      <c r="Q412" s="37">
        <v>4</v>
      </c>
      <c r="R412" s="37">
        <v>0</v>
      </c>
      <c r="S412" s="37">
        <v>0</v>
      </c>
      <c r="T412" s="37">
        <v>0</v>
      </c>
      <c r="U412" s="37">
        <v>22.22</v>
      </c>
      <c r="V412" s="37">
        <v>0</v>
      </c>
      <c r="W412" s="37">
        <v>77.78</v>
      </c>
      <c r="X412" s="37">
        <v>55.56</v>
      </c>
      <c r="Y412" s="37">
        <v>22.22</v>
      </c>
      <c r="Z412" s="37">
        <v>22.22</v>
      </c>
      <c r="AA412" s="37">
        <v>25</v>
      </c>
      <c r="AB412" s="37">
        <v>100</v>
      </c>
      <c r="AC412" s="24">
        <f>(+R412*$R$8)+(S412*$S$8)-(T412*$T$8)+(U412*$U$8)+(V412*$V$8)-(W412*$W$8)-(X412*$X$8)-(Y412*$Y$8)+(Z412*$Z$8)</f>
        <v>-20.002000000000006</v>
      </c>
      <c r="AD412" s="25">
        <f>(-R412*$R$8)+(S412*$S$8)+(T412*$T$8)-(U412*$U$8)-(V412*$V$8)+(W412*$W$8)+(X412*$X$8)+(Y412*$Y$8)-(Z412*$Z$8)</f>
        <v>20.002000000000006</v>
      </c>
      <c r="AE412" s="40" t="str">
        <f>IF(G412&gt;H412,"Win","Loss")</f>
        <v>Loss</v>
      </c>
      <c r="AF412" s="40" t="str">
        <f>IF(G412=H412,"Win","Loss")</f>
        <v>Loss</v>
      </c>
      <c r="AG412" s="40" t="str">
        <f>IF(G412&lt;H412,"Win","Loss")</f>
        <v>Win</v>
      </c>
      <c r="AH412" s="40">
        <f>IF(AE412="Win",(I412*$B$2)-$B$2,-$B$2)</f>
        <v>-50</v>
      </c>
      <c r="AI412" s="40">
        <f>IF(AF412="Win",(J412*$B$2)-$B$2,-$B$2)</f>
        <v>-50</v>
      </c>
      <c r="AJ412" s="40">
        <f>IF(AG412="Win",(K412*$B$2)-$B$2,-$B$2)</f>
        <v>59.000000000000014</v>
      </c>
    </row>
    <row r="413" spans="1:36" x14ac:dyDescent="0.2">
      <c r="A413" s="36">
        <v>43590</v>
      </c>
      <c r="B413" s="37" t="s">
        <v>421</v>
      </c>
      <c r="C413" s="37" t="s">
        <v>291</v>
      </c>
      <c r="D413" s="37" t="s">
        <v>1418</v>
      </c>
      <c r="E413" s="37" t="s">
        <v>1419</v>
      </c>
      <c r="F413" s="37" t="s">
        <v>1420</v>
      </c>
      <c r="G413" s="37">
        <v>0</v>
      </c>
      <c r="H413" s="37">
        <v>1</v>
      </c>
      <c r="I413" s="37">
        <v>1.08</v>
      </c>
      <c r="J413" s="37">
        <v>7.96</v>
      </c>
      <c r="K413" s="37">
        <v>25.56</v>
      </c>
      <c r="L413" s="37">
        <v>-24.48</v>
      </c>
      <c r="M413" s="37">
        <v>11</v>
      </c>
      <c r="N413" s="37">
        <v>9</v>
      </c>
      <c r="O413" s="37">
        <v>0</v>
      </c>
      <c r="P413" s="37">
        <v>6</v>
      </c>
      <c r="Q413" s="37">
        <v>5</v>
      </c>
      <c r="R413" s="37">
        <v>0</v>
      </c>
      <c r="S413" s="37">
        <v>0</v>
      </c>
      <c r="T413" s="37">
        <v>0</v>
      </c>
      <c r="U413" s="37">
        <v>81.819999999999993</v>
      </c>
      <c r="V413" s="37">
        <v>9.09</v>
      </c>
      <c r="W413" s="37">
        <v>9.09</v>
      </c>
      <c r="X413" s="37">
        <v>33.33</v>
      </c>
      <c r="Y413" s="37">
        <v>0</v>
      </c>
      <c r="Z413" s="37">
        <v>66.67</v>
      </c>
      <c r="AA413" s="37">
        <v>100</v>
      </c>
      <c r="AB413" s="37">
        <v>40</v>
      </c>
      <c r="AC413" s="24">
        <f>(+R413*$R$8)+(S413*$S$8)-(T413*$T$8)+(U413*$U$8)+(V413*$V$8)-(W413*$W$8)-(X413*$X$8)-(Y413*$Y$8)+(Z413*$Z$8)</f>
        <v>22.123000000000001</v>
      </c>
      <c r="AD413" s="25">
        <f>(-R413*$R$8)+(S413*$S$8)+(T413*$T$8)-(U413*$U$8)-(V413*$V$8)+(W413*$W$8)+(X413*$X$8)+(Y413*$Y$8)-(Z413*$Z$8)</f>
        <v>-22.123000000000001</v>
      </c>
      <c r="AE413" s="40" t="str">
        <f>IF(G413&gt;H413,"Win","Loss")</f>
        <v>Loss</v>
      </c>
      <c r="AF413" s="40" t="str">
        <f>IF(G413=H413,"Win","Loss")</f>
        <v>Loss</v>
      </c>
      <c r="AG413" s="40" t="str">
        <f>IF(G413&lt;H413,"Win","Loss")</f>
        <v>Win</v>
      </c>
      <c r="AH413" s="40">
        <f>IF(AE413="Win",(I413*$B$2)-$B$2,-$B$2)</f>
        <v>-50</v>
      </c>
      <c r="AI413" s="40">
        <f>IF(AF413="Win",(J413*$B$2)-$B$2,-$B$2)</f>
        <v>-50</v>
      </c>
      <c r="AJ413" s="40">
        <f>IF(AG413="Win",(K413*$B$2)-$B$2,-$B$2)</f>
        <v>1228</v>
      </c>
    </row>
    <row r="414" spans="1:36" x14ac:dyDescent="0.2">
      <c r="A414" s="36">
        <v>43590</v>
      </c>
      <c r="B414" s="37" t="s">
        <v>726</v>
      </c>
      <c r="C414" s="37" t="s">
        <v>1421</v>
      </c>
      <c r="D414" s="37" t="s">
        <v>1422</v>
      </c>
      <c r="E414" s="37" t="s">
        <v>1423</v>
      </c>
      <c r="F414" s="37" t="s">
        <v>1424</v>
      </c>
      <c r="G414" s="37">
        <v>2</v>
      </c>
      <c r="H414" s="37">
        <v>0</v>
      </c>
      <c r="I414" s="37">
        <v>1.65</v>
      </c>
      <c r="J414" s="37">
        <v>3.89</v>
      </c>
      <c r="K414" s="37">
        <v>4.29</v>
      </c>
      <c r="L414" s="37">
        <v>-2.64</v>
      </c>
      <c r="M414" s="37">
        <v>53</v>
      </c>
      <c r="N414" s="37">
        <v>55</v>
      </c>
      <c r="O414" s="37">
        <v>0</v>
      </c>
      <c r="P414" s="37">
        <v>27</v>
      </c>
      <c r="Q414" s="37">
        <v>26</v>
      </c>
      <c r="R414" s="37">
        <v>0</v>
      </c>
      <c r="S414" s="37">
        <v>0</v>
      </c>
      <c r="T414" s="37">
        <v>0</v>
      </c>
      <c r="U414" s="37">
        <v>33.96</v>
      </c>
      <c r="V414" s="37">
        <v>32.08</v>
      </c>
      <c r="W414" s="37">
        <v>33.96</v>
      </c>
      <c r="X414" s="37">
        <v>40</v>
      </c>
      <c r="Y414" s="37">
        <v>14.55</v>
      </c>
      <c r="Z414" s="37">
        <v>45.45</v>
      </c>
      <c r="AA414" s="37">
        <v>40.74</v>
      </c>
      <c r="AB414" s="37">
        <v>23.08</v>
      </c>
      <c r="AC414" s="24">
        <f>(+R414*$R$8)+(S414*$S$8)-(T414*$T$8)+(U414*$U$8)+(V414*$V$8)-(W414*$W$8)-(X414*$X$8)-(Y414*$Y$8)+(Z414*$Z$8)</f>
        <v>2.8430000000000009</v>
      </c>
      <c r="AD414" s="25">
        <f>(-R414*$R$8)+(S414*$S$8)+(T414*$T$8)-(U414*$U$8)-(V414*$V$8)+(W414*$W$8)+(X414*$X$8)+(Y414*$Y$8)-(Z414*$Z$8)</f>
        <v>-2.8430000000000009</v>
      </c>
      <c r="AE414" s="40" t="str">
        <f>IF(G414&gt;H414,"Win","Loss")</f>
        <v>Win</v>
      </c>
      <c r="AF414" s="40" t="str">
        <f>IF(G414=H414,"Win","Loss")</f>
        <v>Loss</v>
      </c>
      <c r="AG414" s="40" t="str">
        <f>IF(G414&lt;H414,"Win","Loss")</f>
        <v>Loss</v>
      </c>
      <c r="AH414" s="40">
        <f>IF(AE414="Win",(I414*$B$2)-$B$2,-$B$2)</f>
        <v>32.5</v>
      </c>
      <c r="AI414" s="40">
        <f>IF(AF414="Win",(J414*$B$2)-$B$2,-$B$2)</f>
        <v>-50</v>
      </c>
      <c r="AJ414" s="40">
        <f>IF(AG414="Win",(K414*$B$2)-$B$2,-$B$2)</f>
        <v>-50</v>
      </c>
    </row>
    <row r="415" spans="1:36" x14ac:dyDescent="0.2">
      <c r="A415" s="36">
        <v>43590</v>
      </c>
      <c r="B415" s="40" t="s">
        <v>726</v>
      </c>
      <c r="C415" s="37" t="s">
        <v>727</v>
      </c>
      <c r="D415" s="37" t="s">
        <v>1425</v>
      </c>
      <c r="E415" s="37" t="s">
        <v>1426</v>
      </c>
      <c r="F415" s="37" t="s">
        <v>1427</v>
      </c>
      <c r="G415" s="37">
        <v>3</v>
      </c>
      <c r="H415" s="37">
        <v>0</v>
      </c>
      <c r="I415" s="37">
        <v>3.26</v>
      </c>
      <c r="J415" s="37">
        <v>3.53</v>
      </c>
      <c r="K415" s="37">
        <v>1.98</v>
      </c>
      <c r="L415" s="37">
        <v>1.28</v>
      </c>
      <c r="M415" s="37">
        <v>25</v>
      </c>
      <c r="N415" s="37">
        <v>27</v>
      </c>
      <c r="O415" s="37">
        <v>0</v>
      </c>
      <c r="P415" s="37">
        <v>13</v>
      </c>
      <c r="Q415" s="37">
        <v>15</v>
      </c>
      <c r="R415" s="37">
        <v>0</v>
      </c>
      <c r="S415" s="37">
        <v>0</v>
      </c>
      <c r="T415" s="37">
        <v>0</v>
      </c>
      <c r="U415" s="37">
        <v>60</v>
      </c>
      <c r="V415" s="37">
        <v>16</v>
      </c>
      <c r="W415" s="37">
        <v>24</v>
      </c>
      <c r="X415" s="37">
        <v>44.44</v>
      </c>
      <c r="Y415" s="37">
        <v>22.22</v>
      </c>
      <c r="Z415" s="37">
        <v>33.33</v>
      </c>
      <c r="AA415" s="37">
        <v>69.23</v>
      </c>
      <c r="AB415" s="37">
        <v>53.33</v>
      </c>
      <c r="AC415" s="24">
        <f>(+R415*$R$8)+(S415*$S$8)-(T415*$T$8)+(U415*$U$8)+(V415*$V$8)-(W415*$W$8)-(X415*$X$8)-(Y415*$Y$8)+(Z415*$Z$8)</f>
        <v>4.3559999999999999</v>
      </c>
      <c r="AD415" s="25">
        <f>(-R415*$R$8)+(S415*$S$8)+(T415*$T$8)-(U415*$U$8)-(V415*$V$8)+(W415*$W$8)+(X415*$X$8)+(Y415*$Y$8)-(Z415*$Z$8)</f>
        <v>-4.3559999999999999</v>
      </c>
      <c r="AE415" s="40" t="str">
        <f>IF(G415&gt;H415,"Win","Loss")</f>
        <v>Win</v>
      </c>
      <c r="AF415" s="40" t="str">
        <f>IF(G415=H415,"Win","Loss")</f>
        <v>Loss</v>
      </c>
      <c r="AG415" s="40" t="str">
        <f>IF(G415&lt;H415,"Win","Loss")</f>
        <v>Loss</v>
      </c>
      <c r="AH415" s="40">
        <f>IF(AE415="Win",(I415*$B$2)-$B$2,-$B$2)</f>
        <v>113</v>
      </c>
      <c r="AI415" s="40">
        <f>IF(AF415="Win",(J415*$B$2)-$B$2,-$B$2)</f>
        <v>-50</v>
      </c>
      <c r="AJ415" s="40">
        <f>IF(AG415="Win",(K415*$B$2)-$B$2,-$B$2)</f>
        <v>-50</v>
      </c>
    </row>
    <row r="416" spans="1:36" x14ac:dyDescent="0.2">
      <c r="A416" s="36">
        <v>43590</v>
      </c>
      <c r="B416" s="37" t="s">
        <v>726</v>
      </c>
      <c r="C416" s="37" t="s">
        <v>1428</v>
      </c>
      <c r="D416" s="37" t="s">
        <v>1429</v>
      </c>
      <c r="E416" s="37" t="s">
        <v>1430</v>
      </c>
      <c r="F416" s="37" t="s">
        <v>1431</v>
      </c>
      <c r="G416" s="37">
        <v>3</v>
      </c>
      <c r="H416" s="37">
        <v>0</v>
      </c>
      <c r="I416" s="37">
        <v>2.16</v>
      </c>
      <c r="J416" s="37">
        <v>3.98</v>
      </c>
      <c r="K416" s="37">
        <v>2.56</v>
      </c>
      <c r="L416" s="37">
        <v>-0.4</v>
      </c>
      <c r="M416" s="37">
        <v>30</v>
      </c>
      <c r="N416" s="37">
        <v>30</v>
      </c>
      <c r="O416" s="37">
        <v>2</v>
      </c>
      <c r="P416" s="37">
        <v>14</v>
      </c>
      <c r="Q416" s="37">
        <v>15</v>
      </c>
      <c r="R416" s="37">
        <v>50</v>
      </c>
      <c r="S416" s="37">
        <v>50</v>
      </c>
      <c r="T416" s="37">
        <v>0</v>
      </c>
      <c r="U416" s="37">
        <v>26.67</v>
      </c>
      <c r="V416" s="37">
        <v>30</v>
      </c>
      <c r="W416" s="37">
        <v>43.33</v>
      </c>
      <c r="X416" s="37">
        <v>33.33</v>
      </c>
      <c r="Y416" s="37">
        <v>16.670000000000002</v>
      </c>
      <c r="Z416" s="37">
        <v>50</v>
      </c>
      <c r="AA416" s="37">
        <v>42.86</v>
      </c>
      <c r="AB416" s="37">
        <v>33.33</v>
      </c>
      <c r="AC416" s="24">
        <f>(+R416*$R$8)+(S416*$S$8)-(T416*$T$8)+(U416*$U$8)+(V416*$V$8)-(W416*$W$8)-(X416*$X$8)-(Y416*$Y$8)+(Z416*$Z$8)</f>
        <v>21.335000000000001</v>
      </c>
      <c r="AD416" s="25">
        <f>(-R416*$R$8)+(S416*$S$8)+(T416*$T$8)-(U416*$U$8)-(V416*$V$8)+(W416*$W$8)+(X416*$X$8)+(Y416*$Y$8)-(Z416*$Z$8)</f>
        <v>-11.334999999999999</v>
      </c>
      <c r="AE416" s="40" t="str">
        <f>IF(G416&gt;H416,"Win","Loss")</f>
        <v>Win</v>
      </c>
      <c r="AF416" s="40" t="str">
        <f>IF(G416=H416,"Win","Loss")</f>
        <v>Loss</v>
      </c>
      <c r="AG416" s="40" t="str">
        <f>IF(G416&lt;H416,"Win","Loss")</f>
        <v>Loss</v>
      </c>
      <c r="AH416" s="40">
        <f>IF(AE416="Win",(I416*$B$2)-$B$2,-$B$2)</f>
        <v>58</v>
      </c>
      <c r="AI416" s="40">
        <f>IF(AF416="Win",(J416*$B$2)-$B$2,-$B$2)</f>
        <v>-50</v>
      </c>
      <c r="AJ416" s="40">
        <f>IF(AG416="Win",(K416*$B$2)-$B$2,-$B$2)</f>
        <v>-50</v>
      </c>
    </row>
    <row r="417" spans="1:36" x14ac:dyDescent="0.2">
      <c r="A417" s="36">
        <v>43590</v>
      </c>
      <c r="B417" s="37" t="s">
        <v>726</v>
      </c>
      <c r="C417" s="37" t="s">
        <v>1432</v>
      </c>
      <c r="D417" s="37" t="s">
        <v>1433</v>
      </c>
      <c r="E417" s="37" t="s">
        <v>1434</v>
      </c>
      <c r="F417" s="37" t="s">
        <v>1435</v>
      </c>
      <c r="G417" s="37">
        <v>0</v>
      </c>
      <c r="H417" s="37">
        <v>2</v>
      </c>
      <c r="I417" s="37">
        <v>1.57</v>
      </c>
      <c r="J417" s="37">
        <v>4.66</v>
      </c>
      <c r="K417" s="37">
        <v>3.91</v>
      </c>
      <c r="L417" s="37">
        <v>-2.34</v>
      </c>
      <c r="M417" s="37">
        <v>58</v>
      </c>
      <c r="N417" s="37">
        <v>57</v>
      </c>
      <c r="O417" s="37">
        <v>4</v>
      </c>
      <c r="P417" s="37">
        <v>29</v>
      </c>
      <c r="Q417" s="37">
        <v>28</v>
      </c>
      <c r="R417" s="37">
        <v>75</v>
      </c>
      <c r="S417" s="37">
        <v>0</v>
      </c>
      <c r="T417" s="37">
        <v>25</v>
      </c>
      <c r="U417" s="37">
        <v>48.28</v>
      </c>
      <c r="V417" s="37">
        <v>8.6199999999999992</v>
      </c>
      <c r="W417" s="37">
        <v>43.1</v>
      </c>
      <c r="X417" s="37">
        <v>42.11</v>
      </c>
      <c r="Y417" s="37">
        <v>19.3</v>
      </c>
      <c r="Z417" s="37">
        <v>38.6</v>
      </c>
      <c r="AA417" s="37">
        <v>48.28</v>
      </c>
      <c r="AB417" s="37">
        <v>42.86</v>
      </c>
      <c r="AC417" s="24">
        <f>(+R417*$R$8)+(S417*$S$8)-(T417*$T$8)+(U417*$U$8)+(V417*$V$8)-(W417*$W$8)-(X417*$X$8)-(Y417*$Y$8)+(Z417*$Z$8)</f>
        <v>14.265999999999996</v>
      </c>
      <c r="AD417" s="25">
        <f>(-R417*$R$8)+(S417*$S$8)+(T417*$T$8)-(U417*$U$8)-(V417*$V$8)+(W417*$W$8)+(X417*$X$8)+(Y417*$Y$8)-(Z417*$Z$8)</f>
        <v>-14.265999999999996</v>
      </c>
      <c r="AE417" s="40" t="str">
        <f>IF(G417&gt;H417,"Win","Loss")</f>
        <v>Loss</v>
      </c>
      <c r="AF417" s="40" t="str">
        <f>IF(G417=H417,"Win","Loss")</f>
        <v>Loss</v>
      </c>
      <c r="AG417" s="40" t="str">
        <f>IF(G417&lt;H417,"Win","Loss")</f>
        <v>Win</v>
      </c>
      <c r="AH417" s="40">
        <f>IF(AE417="Win",(I417*$B$2)-$B$2,-$B$2)</f>
        <v>-50</v>
      </c>
      <c r="AI417" s="40">
        <f>IF(AF417="Win",(J417*$B$2)-$B$2,-$B$2)</f>
        <v>-50</v>
      </c>
      <c r="AJ417" s="40">
        <f>IF(AG417="Win",(K417*$B$2)-$B$2,-$B$2)</f>
        <v>145.5</v>
      </c>
    </row>
    <row r="418" spans="1:36" x14ac:dyDescent="0.2">
      <c r="A418" s="36">
        <v>43590</v>
      </c>
      <c r="B418" s="37" t="s">
        <v>726</v>
      </c>
      <c r="C418" s="37" t="s">
        <v>1432</v>
      </c>
      <c r="D418" s="37" t="s">
        <v>1436</v>
      </c>
      <c r="E418" s="37" t="s">
        <v>1437</v>
      </c>
      <c r="F418" s="37" t="s">
        <v>1438</v>
      </c>
      <c r="G418" s="37">
        <v>3</v>
      </c>
      <c r="H418" s="37">
        <v>7</v>
      </c>
      <c r="I418" s="37">
        <v>2.98</v>
      </c>
      <c r="J418" s="37">
        <v>4.53</v>
      </c>
      <c r="K418" s="37">
        <v>1.82</v>
      </c>
      <c r="L418" s="37">
        <v>1.1599999999999999</v>
      </c>
      <c r="M418" s="37">
        <v>31</v>
      </c>
      <c r="N418" s="37">
        <v>4</v>
      </c>
      <c r="O418" s="37">
        <v>0</v>
      </c>
      <c r="P418" s="37">
        <v>16</v>
      </c>
      <c r="Q418" s="37">
        <v>1</v>
      </c>
      <c r="R418" s="37">
        <v>0</v>
      </c>
      <c r="S418" s="37">
        <v>0</v>
      </c>
      <c r="T418" s="37">
        <v>0</v>
      </c>
      <c r="U418" s="37">
        <v>35.479999999999997</v>
      </c>
      <c r="V418" s="37">
        <v>6.45</v>
      </c>
      <c r="W418" s="37">
        <v>58.06</v>
      </c>
      <c r="X418" s="37">
        <v>25</v>
      </c>
      <c r="Y418" s="37">
        <v>0</v>
      </c>
      <c r="Z418" s="37">
        <v>75</v>
      </c>
      <c r="AA418" s="37">
        <v>50</v>
      </c>
      <c r="AB418" s="37">
        <v>100</v>
      </c>
      <c r="AC418" s="24">
        <f>(+R418*$R$8)+(S418*$S$8)-(T418*$T$8)+(U418*$U$8)+(V418*$V$8)-(W418*$W$8)-(X418*$X$8)-(Y418*$Y$8)+(Z418*$Z$8)</f>
        <v>6.1289999999999978</v>
      </c>
      <c r="AD418" s="25">
        <f>(-R418*$R$8)+(S418*$S$8)+(T418*$T$8)-(U418*$U$8)-(V418*$V$8)+(W418*$W$8)+(X418*$X$8)+(Y418*$Y$8)-(Z418*$Z$8)</f>
        <v>-6.1289999999999978</v>
      </c>
      <c r="AE418" s="40" t="str">
        <f>IF(G418&gt;H418,"Win","Loss")</f>
        <v>Loss</v>
      </c>
      <c r="AF418" s="40" t="str">
        <f>IF(G418=H418,"Win","Loss")</f>
        <v>Loss</v>
      </c>
      <c r="AG418" s="40" t="str">
        <f>IF(G418&lt;H418,"Win","Loss")</f>
        <v>Win</v>
      </c>
      <c r="AH418" s="40">
        <f>IF(AE418="Win",(I418*$B$2)-$B$2,-$B$2)</f>
        <v>-50</v>
      </c>
      <c r="AI418" s="40">
        <f>IF(AF418="Win",(J418*$B$2)-$B$2,-$B$2)</f>
        <v>-50</v>
      </c>
      <c r="AJ418" s="40">
        <f>IF(AG418="Win",(K418*$B$2)-$B$2,-$B$2)</f>
        <v>41</v>
      </c>
    </row>
    <row r="419" spans="1:36" x14ac:dyDescent="0.2">
      <c r="A419" s="36">
        <v>43590</v>
      </c>
      <c r="B419" s="37" t="s">
        <v>726</v>
      </c>
      <c r="C419" s="37" t="s">
        <v>738</v>
      </c>
      <c r="D419" s="37" t="s">
        <v>1439</v>
      </c>
      <c r="E419" s="37" t="s">
        <v>1440</v>
      </c>
      <c r="F419" s="37" t="s">
        <v>1441</v>
      </c>
      <c r="G419" s="37">
        <v>2</v>
      </c>
      <c r="H419" s="37">
        <v>0</v>
      </c>
      <c r="I419" s="37">
        <v>3.3</v>
      </c>
      <c r="J419" s="37">
        <v>4.33</v>
      </c>
      <c r="K419" s="37">
        <v>1.74</v>
      </c>
      <c r="L419" s="37">
        <v>1.56</v>
      </c>
      <c r="M419" s="37">
        <v>23</v>
      </c>
      <c r="N419" s="37">
        <v>26</v>
      </c>
      <c r="O419" s="37">
        <v>0</v>
      </c>
      <c r="P419" s="37">
        <v>12</v>
      </c>
      <c r="Q419" s="37">
        <v>14</v>
      </c>
      <c r="R419" s="37">
        <v>0</v>
      </c>
      <c r="S419" s="37">
        <v>0</v>
      </c>
      <c r="T419" s="37">
        <v>0</v>
      </c>
      <c r="U419" s="37">
        <v>47.83</v>
      </c>
      <c r="V419" s="37">
        <v>13.04</v>
      </c>
      <c r="W419" s="37">
        <v>39.130000000000003</v>
      </c>
      <c r="X419" s="37">
        <v>26.92</v>
      </c>
      <c r="Y419" s="37">
        <v>15.38</v>
      </c>
      <c r="Z419" s="37">
        <v>57.69</v>
      </c>
      <c r="AA419" s="37">
        <v>50</v>
      </c>
      <c r="AB419" s="37">
        <v>21.43</v>
      </c>
      <c r="AC419" s="24">
        <f>(+R419*$R$8)+(S419*$S$8)-(T419*$T$8)+(U419*$U$8)+(V419*$V$8)-(W419*$W$8)-(X419*$X$8)-(Y419*$Y$8)+(Z419*$Z$8)</f>
        <v>7.66</v>
      </c>
      <c r="AD419" s="25">
        <f>(-R419*$R$8)+(S419*$S$8)+(T419*$T$8)-(U419*$U$8)-(V419*$V$8)+(W419*$W$8)+(X419*$X$8)+(Y419*$Y$8)-(Z419*$Z$8)</f>
        <v>-7.66</v>
      </c>
      <c r="AE419" s="40" t="str">
        <f>IF(G419&gt;H419,"Win","Loss")</f>
        <v>Win</v>
      </c>
      <c r="AF419" s="40" t="str">
        <f>IF(G419=H419,"Win","Loss")</f>
        <v>Loss</v>
      </c>
      <c r="AG419" s="40" t="str">
        <f>IF(G419&lt;H419,"Win","Loss")</f>
        <v>Loss</v>
      </c>
      <c r="AH419" s="40">
        <f>IF(AE419="Win",(I419*$B$2)-$B$2,-$B$2)</f>
        <v>115</v>
      </c>
      <c r="AI419" s="40">
        <f>IF(AF419="Win",(J419*$B$2)-$B$2,-$B$2)</f>
        <v>-50</v>
      </c>
      <c r="AJ419" s="40">
        <f>IF(AG419="Win",(K419*$B$2)-$B$2,-$B$2)</f>
        <v>-50</v>
      </c>
    </row>
    <row r="420" spans="1:36" x14ac:dyDescent="0.2">
      <c r="A420" s="36">
        <v>43590</v>
      </c>
      <c r="B420" s="37" t="s">
        <v>726</v>
      </c>
      <c r="C420" s="37" t="s">
        <v>1442</v>
      </c>
      <c r="D420" s="37" t="s">
        <v>1443</v>
      </c>
      <c r="E420" s="37" t="s">
        <v>1444</v>
      </c>
      <c r="F420" s="37" t="s">
        <v>1445</v>
      </c>
      <c r="G420" s="37">
        <v>2</v>
      </c>
      <c r="H420" s="37">
        <v>1</v>
      </c>
      <c r="I420" s="37">
        <v>1.8</v>
      </c>
      <c r="J420" s="37">
        <v>3.59</v>
      </c>
      <c r="K420" s="37">
        <v>4.13</v>
      </c>
      <c r="L420" s="37">
        <v>-2.33</v>
      </c>
      <c r="M420" s="37">
        <v>8</v>
      </c>
      <c r="N420" s="37">
        <v>35</v>
      </c>
      <c r="O420" s="37">
        <v>0</v>
      </c>
      <c r="P420" s="37">
        <v>2</v>
      </c>
      <c r="Q420" s="37">
        <v>17</v>
      </c>
      <c r="R420" s="37">
        <v>0</v>
      </c>
      <c r="S420" s="37">
        <v>0</v>
      </c>
      <c r="T420" s="37">
        <v>0</v>
      </c>
      <c r="U420" s="37">
        <v>50</v>
      </c>
      <c r="V420" s="37">
        <v>37.5</v>
      </c>
      <c r="W420" s="37">
        <v>12.5</v>
      </c>
      <c r="X420" s="37">
        <v>68.569999999999993</v>
      </c>
      <c r="Y420" s="37">
        <v>14.29</v>
      </c>
      <c r="Z420" s="37">
        <v>17.14</v>
      </c>
      <c r="AA420" s="37">
        <v>50</v>
      </c>
      <c r="AB420" s="37">
        <v>58.82</v>
      </c>
      <c r="AC420" s="24">
        <f>(+R420*$R$8)+(S420*$S$8)-(T420*$T$8)+(U420*$U$8)+(V420*$V$8)-(W420*$W$8)-(X420*$X$8)-(Y420*$Y$8)+(Z420*$Z$8)</f>
        <v>-0.46499999999999853</v>
      </c>
      <c r="AD420" s="25">
        <f>(-R420*$R$8)+(S420*$S$8)+(T420*$T$8)-(U420*$U$8)-(V420*$V$8)+(W420*$W$8)+(X420*$X$8)+(Y420*$Y$8)-(Z420*$Z$8)</f>
        <v>0.46499999999999853</v>
      </c>
      <c r="AE420" s="40" t="str">
        <f>IF(G420&gt;H420,"Win","Loss")</f>
        <v>Win</v>
      </c>
      <c r="AF420" s="40" t="str">
        <f>IF(G420=H420,"Win","Loss")</f>
        <v>Loss</v>
      </c>
      <c r="AG420" s="40" t="str">
        <f>IF(G420&lt;H420,"Win","Loss")</f>
        <v>Loss</v>
      </c>
      <c r="AH420" s="40">
        <f>IF(AE420="Win",(I420*$B$2)-$B$2,-$B$2)</f>
        <v>40</v>
      </c>
      <c r="AI420" s="40">
        <f>IF(AF420="Win",(J420*$B$2)-$B$2,-$B$2)</f>
        <v>-50</v>
      </c>
      <c r="AJ420" s="40">
        <f>IF(AG420="Win",(K420*$B$2)-$B$2,-$B$2)</f>
        <v>-50</v>
      </c>
    </row>
    <row r="421" spans="1:36" x14ac:dyDescent="0.2">
      <c r="A421" s="36">
        <v>43590</v>
      </c>
      <c r="B421" s="37" t="s">
        <v>726</v>
      </c>
      <c r="C421" s="37" t="s">
        <v>1058</v>
      </c>
      <c r="D421" s="37" t="s">
        <v>1446</v>
      </c>
      <c r="E421" s="37" t="s">
        <v>1447</v>
      </c>
      <c r="F421" s="37" t="s">
        <v>1448</v>
      </c>
      <c r="G421" s="37">
        <v>0</v>
      </c>
      <c r="H421" s="37">
        <v>3</v>
      </c>
      <c r="I421" s="37">
        <v>2.2999999999999998</v>
      </c>
      <c r="J421" s="37">
        <v>3.3</v>
      </c>
      <c r="K421" s="37">
        <v>2.83</v>
      </c>
      <c r="L421" s="37">
        <v>-0.53</v>
      </c>
      <c r="M421" s="37">
        <v>9</v>
      </c>
      <c r="N421" s="37">
        <v>9</v>
      </c>
      <c r="O421" s="37">
        <v>0</v>
      </c>
      <c r="P421" s="37">
        <v>5</v>
      </c>
      <c r="Q421" s="37">
        <v>3</v>
      </c>
      <c r="R421" s="37">
        <v>0</v>
      </c>
      <c r="S421" s="37">
        <v>0</v>
      </c>
      <c r="T421" s="37">
        <v>0</v>
      </c>
      <c r="U421" s="37">
        <v>33.33</v>
      </c>
      <c r="V421" s="37">
        <v>33.33</v>
      </c>
      <c r="W421" s="37">
        <v>33.33</v>
      </c>
      <c r="X421" s="37">
        <v>22.22</v>
      </c>
      <c r="Y421" s="37">
        <v>33.33</v>
      </c>
      <c r="Z421" s="37">
        <v>44.44</v>
      </c>
      <c r="AA421" s="37">
        <v>20</v>
      </c>
      <c r="AB421" s="37">
        <v>33.33</v>
      </c>
      <c r="AC421" s="24">
        <f>(+R421*$R$8)+(S421*$S$8)-(T421*$T$8)+(U421*$U$8)+(V421*$V$8)-(W421*$W$8)-(X421*$X$8)-(Y421*$Y$8)+(Z421*$Z$8)</f>
        <v>4.444</v>
      </c>
      <c r="AD421" s="25">
        <f>(-R421*$R$8)+(S421*$S$8)+(T421*$T$8)-(U421*$U$8)-(V421*$V$8)+(W421*$W$8)+(X421*$X$8)+(Y421*$Y$8)-(Z421*$Z$8)</f>
        <v>-4.444</v>
      </c>
      <c r="AE421" s="40" t="str">
        <f>IF(G421&gt;H421,"Win","Loss")</f>
        <v>Loss</v>
      </c>
      <c r="AF421" s="40" t="str">
        <f>IF(G421=H421,"Win","Loss")</f>
        <v>Loss</v>
      </c>
      <c r="AG421" s="40" t="str">
        <f>IF(G421&lt;H421,"Win","Loss")</f>
        <v>Win</v>
      </c>
      <c r="AH421" s="40">
        <f>IF(AE421="Win",(I421*$B$2)-$B$2,-$B$2)</f>
        <v>-50</v>
      </c>
      <c r="AI421" s="40">
        <f>IF(AF421="Win",(J421*$B$2)-$B$2,-$B$2)</f>
        <v>-50</v>
      </c>
      <c r="AJ421" s="40">
        <f>IF(AG421="Win",(K421*$B$2)-$B$2,-$B$2)</f>
        <v>91.5</v>
      </c>
    </row>
    <row r="422" spans="1:36" x14ac:dyDescent="0.2">
      <c r="A422" s="36">
        <v>43590</v>
      </c>
      <c r="B422" s="37" t="s">
        <v>726</v>
      </c>
      <c r="C422" s="37" t="s">
        <v>1058</v>
      </c>
      <c r="D422" s="37" t="s">
        <v>1449</v>
      </c>
      <c r="E422" s="37" t="s">
        <v>1450</v>
      </c>
      <c r="F422" s="37" t="s">
        <v>1451</v>
      </c>
      <c r="G422" s="37">
        <v>2</v>
      </c>
      <c r="H422" s="37">
        <v>1</v>
      </c>
      <c r="I422" s="37">
        <v>2.4300000000000002</v>
      </c>
      <c r="J422" s="37">
        <v>3.56</v>
      </c>
      <c r="K422" s="37">
        <v>2.48</v>
      </c>
      <c r="L422" s="37">
        <v>-0.05</v>
      </c>
      <c r="M422" s="37">
        <v>11</v>
      </c>
      <c r="N422" s="37">
        <v>10</v>
      </c>
      <c r="O422" s="37">
        <v>1</v>
      </c>
      <c r="P422" s="37">
        <v>4</v>
      </c>
      <c r="Q422" s="37">
        <v>5</v>
      </c>
      <c r="R422" s="37">
        <v>100</v>
      </c>
      <c r="S422" s="37">
        <v>0</v>
      </c>
      <c r="T422" s="37">
        <v>0</v>
      </c>
      <c r="U422" s="37">
        <v>72.73</v>
      </c>
      <c r="V422" s="37">
        <v>0</v>
      </c>
      <c r="W422" s="37">
        <v>27.27</v>
      </c>
      <c r="X422" s="37">
        <v>80</v>
      </c>
      <c r="Y422" s="37">
        <v>0</v>
      </c>
      <c r="Z422" s="37">
        <v>20</v>
      </c>
      <c r="AA422" s="37">
        <v>75</v>
      </c>
      <c r="AB422" s="37">
        <v>80</v>
      </c>
      <c r="AC422" s="24">
        <f>(+R422*$R$8)+(S422*$S$8)-(T422*$T$8)+(U422*$U$8)+(V422*$V$8)-(W422*$W$8)-(X422*$X$8)-(Y422*$Y$8)+(Z422*$Z$8)</f>
        <v>27.091999999999999</v>
      </c>
      <c r="AD422" s="25">
        <f>(-R422*$R$8)+(S422*$S$8)+(T422*$T$8)-(U422*$U$8)-(V422*$V$8)+(W422*$W$8)+(X422*$X$8)+(Y422*$Y$8)-(Z422*$Z$8)</f>
        <v>-27.091999999999999</v>
      </c>
      <c r="AE422" s="40" t="str">
        <f>IF(G422&gt;H422,"Win","Loss")</f>
        <v>Win</v>
      </c>
      <c r="AF422" s="40" t="str">
        <f>IF(G422=H422,"Win","Loss")</f>
        <v>Loss</v>
      </c>
      <c r="AG422" s="40" t="str">
        <f>IF(G422&lt;H422,"Win","Loss")</f>
        <v>Loss</v>
      </c>
      <c r="AH422" s="40">
        <f>IF(AE422="Win",(I422*$B$2)-$B$2,-$B$2)</f>
        <v>71.500000000000014</v>
      </c>
      <c r="AI422" s="40">
        <f>IF(AF422="Win",(J422*$B$2)-$B$2,-$B$2)</f>
        <v>-50</v>
      </c>
      <c r="AJ422" s="40">
        <f>IF(AG422="Win",(K422*$B$2)-$B$2,-$B$2)</f>
        <v>-50</v>
      </c>
    </row>
    <row r="423" spans="1:36" x14ac:dyDescent="0.2">
      <c r="A423" s="36">
        <v>43590</v>
      </c>
      <c r="B423" s="37" t="s">
        <v>425</v>
      </c>
      <c r="C423" s="37" t="s">
        <v>1452</v>
      </c>
      <c r="D423" s="37" t="s">
        <v>1453</v>
      </c>
      <c r="E423" s="37" t="s">
        <v>1454</v>
      </c>
      <c r="F423" s="37" t="s">
        <v>1455</v>
      </c>
      <c r="G423" s="37">
        <v>1</v>
      </c>
      <c r="H423" s="37">
        <v>3</v>
      </c>
      <c r="I423" s="37">
        <v>4.47</v>
      </c>
      <c r="J423" s="37">
        <v>3.81</v>
      </c>
      <c r="K423" s="37">
        <v>1.63</v>
      </c>
      <c r="L423" s="37">
        <v>2.84</v>
      </c>
      <c r="M423" s="37">
        <v>20</v>
      </c>
      <c r="N423" s="37">
        <v>54</v>
      </c>
      <c r="O423" s="37">
        <v>1</v>
      </c>
      <c r="P423" s="37">
        <v>10</v>
      </c>
      <c r="Q423" s="37">
        <v>27</v>
      </c>
      <c r="R423" s="37">
        <v>0</v>
      </c>
      <c r="S423" s="37">
        <v>0</v>
      </c>
      <c r="T423" s="37">
        <v>100</v>
      </c>
      <c r="U423" s="37">
        <v>35</v>
      </c>
      <c r="V423" s="37">
        <v>30</v>
      </c>
      <c r="W423" s="37">
        <v>35</v>
      </c>
      <c r="X423" s="37">
        <v>48.15</v>
      </c>
      <c r="Y423" s="37">
        <v>27.78</v>
      </c>
      <c r="Z423" s="37">
        <v>24.07</v>
      </c>
      <c r="AA423" s="37">
        <v>60</v>
      </c>
      <c r="AB423" s="37">
        <v>37.04</v>
      </c>
      <c r="AC423" s="24">
        <f>(+R423*$R$8)+(S423*$S$8)-(T423*$T$8)+(U423*$U$8)+(V423*$V$8)-(W423*$W$8)-(X423*$X$8)-(Y423*$Y$8)+(Z423*$Z$8)</f>
        <v>-34.594000000000001</v>
      </c>
      <c r="AD423" s="25">
        <f>(-R423*$R$8)+(S423*$S$8)+(T423*$T$8)-(U423*$U$8)-(V423*$V$8)+(W423*$W$8)+(X423*$X$8)+(Y423*$Y$8)-(Z423*$Z$8)</f>
        <v>34.594000000000001</v>
      </c>
      <c r="AE423" s="40" t="str">
        <f>IF(G423&gt;H423,"Win","Loss")</f>
        <v>Loss</v>
      </c>
      <c r="AF423" s="40" t="str">
        <f>IF(G423=H423,"Win","Loss")</f>
        <v>Loss</v>
      </c>
      <c r="AG423" s="40" t="str">
        <f>IF(G423&lt;H423,"Win","Loss")</f>
        <v>Win</v>
      </c>
      <c r="AH423" s="40">
        <f>IF(AE423="Win",(I423*$B$2)-$B$2,-$B$2)</f>
        <v>-50</v>
      </c>
      <c r="AI423" s="40">
        <f>IF(AF423="Win",(J423*$B$2)-$B$2,-$B$2)</f>
        <v>-50</v>
      </c>
      <c r="AJ423" s="40">
        <f>IF(AG423="Win",(K423*$B$2)-$B$2,-$B$2)</f>
        <v>31.5</v>
      </c>
    </row>
    <row r="424" spans="1:36" x14ac:dyDescent="0.2">
      <c r="A424" s="36">
        <v>43590</v>
      </c>
      <c r="B424" s="37" t="s">
        <v>347</v>
      </c>
      <c r="C424" s="37" t="s">
        <v>348</v>
      </c>
      <c r="D424" s="37" t="s">
        <v>1456</v>
      </c>
      <c r="E424" s="37" t="s">
        <v>1457</v>
      </c>
      <c r="F424" s="37" t="s">
        <v>1458</v>
      </c>
      <c r="G424" s="37">
        <v>1</v>
      </c>
      <c r="H424" s="37">
        <v>0</v>
      </c>
      <c r="I424" s="37">
        <v>2.04</v>
      </c>
      <c r="J424" s="37">
        <v>3.02</v>
      </c>
      <c r="K424" s="37">
        <v>3.61</v>
      </c>
      <c r="L424" s="37">
        <v>-1.57</v>
      </c>
      <c r="M424" s="37">
        <v>23</v>
      </c>
      <c r="N424" s="37">
        <v>21</v>
      </c>
      <c r="O424" s="37">
        <v>1</v>
      </c>
      <c r="P424" s="37">
        <v>11</v>
      </c>
      <c r="Q424" s="37">
        <v>10</v>
      </c>
      <c r="R424" s="37">
        <v>0</v>
      </c>
      <c r="S424" s="37">
        <v>0</v>
      </c>
      <c r="T424" s="37">
        <v>100</v>
      </c>
      <c r="U424" s="37">
        <v>56.52</v>
      </c>
      <c r="V424" s="37">
        <v>8.6999999999999993</v>
      </c>
      <c r="W424" s="37">
        <v>34.78</v>
      </c>
      <c r="X424" s="37">
        <v>52.38</v>
      </c>
      <c r="Y424" s="37">
        <v>14.29</v>
      </c>
      <c r="Z424" s="37">
        <v>33.33</v>
      </c>
      <c r="AA424" s="37">
        <v>63.64</v>
      </c>
      <c r="AB424" s="37">
        <v>50</v>
      </c>
      <c r="AC424" s="24">
        <f>(+R424*$R$8)+(S424*$S$8)-(T424*$T$8)+(U424*$U$8)+(V424*$V$8)-(W424*$W$8)-(X424*$X$8)-(Y424*$Y$8)+(Z424*$Z$8)</f>
        <v>-30.020999999999997</v>
      </c>
      <c r="AD424" s="25">
        <f>(-R424*$R$8)+(S424*$S$8)+(T424*$T$8)-(U424*$U$8)-(V424*$V$8)+(W424*$W$8)+(X424*$X$8)+(Y424*$Y$8)-(Z424*$Z$8)</f>
        <v>30.020999999999997</v>
      </c>
      <c r="AE424" s="40" t="str">
        <f>IF(G424&gt;H424,"Win","Loss")</f>
        <v>Win</v>
      </c>
      <c r="AF424" s="40" t="str">
        <f>IF(G424=H424,"Win","Loss")</f>
        <v>Loss</v>
      </c>
      <c r="AG424" s="40" t="str">
        <f>IF(G424&lt;H424,"Win","Loss")</f>
        <v>Loss</v>
      </c>
      <c r="AH424" s="40">
        <f>IF(AE424="Win",(I424*$B$2)-$B$2,-$B$2)</f>
        <v>52</v>
      </c>
      <c r="AI424" s="40">
        <f>IF(AF424="Win",(J424*$B$2)-$B$2,-$B$2)</f>
        <v>-50</v>
      </c>
      <c r="AJ424" s="40">
        <f>IF(AG424="Win",(K424*$B$2)-$B$2,-$B$2)</f>
        <v>-50</v>
      </c>
    </row>
    <row r="425" spans="1:36" x14ac:dyDescent="0.2">
      <c r="A425" s="36">
        <v>43590</v>
      </c>
      <c r="B425" s="37" t="s">
        <v>385</v>
      </c>
      <c r="C425" s="37" t="s">
        <v>1459</v>
      </c>
      <c r="D425" s="37" t="s">
        <v>1460</v>
      </c>
      <c r="E425" s="37" t="s">
        <v>1461</v>
      </c>
      <c r="F425" s="37" t="s">
        <v>1462</v>
      </c>
      <c r="G425" s="37">
        <v>3</v>
      </c>
      <c r="H425" s="37">
        <v>2</v>
      </c>
      <c r="I425" s="37">
        <v>2.92</v>
      </c>
      <c r="J425" s="37">
        <v>3.19</v>
      </c>
      <c r="K425" s="37">
        <v>2.33</v>
      </c>
      <c r="L425" s="37">
        <v>0.59</v>
      </c>
      <c r="M425" s="37">
        <v>31</v>
      </c>
      <c r="N425" s="37">
        <v>29</v>
      </c>
      <c r="O425" s="37">
        <v>3</v>
      </c>
      <c r="P425" s="37">
        <v>14</v>
      </c>
      <c r="Q425" s="37">
        <v>14</v>
      </c>
      <c r="R425" s="37">
        <v>0</v>
      </c>
      <c r="S425" s="37">
        <v>33.33</v>
      </c>
      <c r="T425" s="37">
        <v>66.67</v>
      </c>
      <c r="U425" s="37">
        <v>45.16</v>
      </c>
      <c r="V425" s="37">
        <v>35.479999999999997</v>
      </c>
      <c r="W425" s="37">
        <v>19.350000000000001</v>
      </c>
      <c r="X425" s="37">
        <v>82.76</v>
      </c>
      <c r="Y425" s="37">
        <v>13.79</v>
      </c>
      <c r="Z425" s="37">
        <v>3.45</v>
      </c>
      <c r="AA425" s="37">
        <v>64.290000000000006</v>
      </c>
      <c r="AB425" s="37">
        <v>92.86</v>
      </c>
      <c r="AC425" s="24">
        <f>(+R425*$R$8)+(S425*$S$8)-(T425*$T$8)+(U425*$U$8)+(V425*$V$8)-(W425*$W$8)-(X425*$X$8)-(Y425*$Y$8)+(Z425*$Z$8)</f>
        <v>-25.199000000000005</v>
      </c>
      <c r="AD425" s="25">
        <f>(-R425*$R$8)+(S425*$S$8)+(T425*$T$8)-(U425*$U$8)-(V425*$V$8)+(W425*$W$8)+(X425*$X$8)+(Y425*$Y$8)-(Z425*$Z$8)</f>
        <v>31.865000000000006</v>
      </c>
      <c r="AE425" s="40" t="str">
        <f>IF(G425&gt;H425,"Win","Loss")</f>
        <v>Win</v>
      </c>
      <c r="AF425" s="40" t="str">
        <f>IF(G425=H425,"Win","Loss")</f>
        <v>Loss</v>
      </c>
      <c r="AG425" s="40" t="str">
        <f>IF(G425&lt;H425,"Win","Loss")</f>
        <v>Loss</v>
      </c>
      <c r="AH425" s="40">
        <f>IF(AE425="Win",(I425*$B$2)-$B$2,-$B$2)</f>
        <v>96</v>
      </c>
      <c r="AI425" s="40">
        <f>IF(AF425="Win",(J425*$B$2)-$B$2,-$B$2)</f>
        <v>-50</v>
      </c>
      <c r="AJ425" s="40">
        <f>IF(AG425="Win",(K425*$B$2)-$B$2,-$B$2)</f>
        <v>-50</v>
      </c>
    </row>
    <row r="426" spans="1:36" x14ac:dyDescent="0.2">
      <c r="A426" s="36">
        <v>43590</v>
      </c>
      <c r="B426" s="37" t="s">
        <v>1463</v>
      </c>
      <c r="C426" s="37" t="s">
        <v>1464</v>
      </c>
      <c r="D426" s="37" t="s">
        <v>1465</v>
      </c>
      <c r="E426" s="37" t="s">
        <v>1466</v>
      </c>
      <c r="F426" s="37" t="s">
        <v>1467</v>
      </c>
      <c r="G426" s="37">
        <v>0</v>
      </c>
      <c r="H426" s="37">
        <v>4</v>
      </c>
      <c r="I426" s="37">
        <v>4.07</v>
      </c>
      <c r="J426" s="37">
        <v>2.99</v>
      </c>
      <c r="K426" s="37">
        <v>1.9</v>
      </c>
      <c r="L426" s="37">
        <v>2.17</v>
      </c>
      <c r="M426" s="37">
        <v>31</v>
      </c>
      <c r="N426" s="37">
        <v>32</v>
      </c>
      <c r="O426" s="37">
        <v>1</v>
      </c>
      <c r="P426" s="37">
        <v>16</v>
      </c>
      <c r="Q426" s="37">
        <v>15</v>
      </c>
      <c r="R426" s="37">
        <v>0</v>
      </c>
      <c r="S426" s="37">
        <v>0</v>
      </c>
      <c r="T426" s="37">
        <v>100</v>
      </c>
      <c r="U426" s="37">
        <v>19.350000000000001</v>
      </c>
      <c r="V426" s="37">
        <v>19.350000000000001</v>
      </c>
      <c r="W426" s="37">
        <v>61.29</v>
      </c>
      <c r="X426" s="37">
        <v>28.13</v>
      </c>
      <c r="Y426" s="37">
        <v>34.380000000000003</v>
      </c>
      <c r="Z426" s="37">
        <v>37.5</v>
      </c>
      <c r="AA426" s="37">
        <v>18.75</v>
      </c>
      <c r="AB426" s="37">
        <v>13.33</v>
      </c>
      <c r="AC426" s="24">
        <f>(+R426*$R$8)+(S426*$S$8)-(T426*$T$8)+(U426*$U$8)+(V426*$V$8)-(W426*$W$8)-(X426*$X$8)-(Y426*$Y$8)+(Z426*$Z$8)</f>
        <v>-38.017000000000003</v>
      </c>
      <c r="AD426" s="25">
        <f>(-R426*$R$8)+(S426*$S$8)+(T426*$T$8)-(U426*$U$8)-(V426*$V$8)+(W426*$W$8)+(X426*$X$8)+(Y426*$Y$8)-(Z426*$Z$8)</f>
        <v>38.017000000000003</v>
      </c>
      <c r="AE426" s="40" t="str">
        <f>IF(G426&gt;H426,"Win","Loss")</f>
        <v>Loss</v>
      </c>
      <c r="AF426" s="40" t="str">
        <f>IF(G426=H426,"Win","Loss")</f>
        <v>Loss</v>
      </c>
      <c r="AG426" s="40" t="str">
        <f>IF(G426&lt;H426,"Win","Loss")</f>
        <v>Win</v>
      </c>
      <c r="AH426" s="40">
        <f>IF(AE426="Win",(I426*$B$2)-$B$2,-$B$2)</f>
        <v>-50</v>
      </c>
      <c r="AI426" s="40">
        <f>IF(AF426="Win",(J426*$B$2)-$B$2,-$B$2)</f>
        <v>-50</v>
      </c>
      <c r="AJ426" s="40">
        <f>IF(AG426="Win",(K426*$B$2)-$B$2,-$B$2)</f>
        <v>45</v>
      </c>
    </row>
    <row r="427" spans="1:36" x14ac:dyDescent="0.2">
      <c r="A427" s="36">
        <v>43590</v>
      </c>
      <c r="B427" s="37" t="s">
        <v>1463</v>
      </c>
      <c r="C427" s="37" t="s">
        <v>1464</v>
      </c>
      <c r="D427" s="37" t="s">
        <v>1468</v>
      </c>
      <c r="E427" s="37" t="s">
        <v>1469</v>
      </c>
      <c r="F427" s="37" t="s">
        <v>1470</v>
      </c>
      <c r="G427" s="37">
        <v>2</v>
      </c>
      <c r="H427" s="37">
        <v>0</v>
      </c>
      <c r="I427" s="37">
        <v>2.0299999999999998</v>
      </c>
      <c r="J427" s="37">
        <v>2.98</v>
      </c>
      <c r="K427" s="37">
        <v>3.6</v>
      </c>
      <c r="L427" s="37">
        <v>-1.57</v>
      </c>
      <c r="M427" s="37">
        <v>32</v>
      </c>
      <c r="N427" s="37">
        <v>31</v>
      </c>
      <c r="O427" s="37">
        <v>1</v>
      </c>
      <c r="P427" s="37">
        <v>15</v>
      </c>
      <c r="Q427" s="37">
        <v>16</v>
      </c>
      <c r="R427" s="37">
        <v>100</v>
      </c>
      <c r="S427" s="37">
        <v>0</v>
      </c>
      <c r="T427" s="37">
        <v>0</v>
      </c>
      <c r="U427" s="37">
        <v>46.88</v>
      </c>
      <c r="V427" s="37">
        <v>28.13</v>
      </c>
      <c r="W427" s="37">
        <v>25</v>
      </c>
      <c r="X427" s="37">
        <v>38.71</v>
      </c>
      <c r="Y427" s="37">
        <v>29.03</v>
      </c>
      <c r="Z427" s="37">
        <v>32.26</v>
      </c>
      <c r="AA427" s="37">
        <v>66.67</v>
      </c>
      <c r="AB427" s="37">
        <v>25</v>
      </c>
      <c r="AC427" s="24">
        <f>(+R427*$R$8)+(S427*$S$8)-(T427*$T$8)+(U427*$U$8)+(V427*$V$8)-(W427*$W$8)-(X427*$X$8)-(Y427*$Y$8)+(Z427*$Z$8)</f>
        <v>32.996000000000002</v>
      </c>
      <c r="AD427" s="25">
        <f>(-R427*$R$8)+(S427*$S$8)+(T427*$T$8)-(U427*$U$8)-(V427*$V$8)+(W427*$W$8)+(X427*$X$8)+(Y427*$Y$8)-(Z427*$Z$8)</f>
        <v>-32.996000000000002</v>
      </c>
      <c r="AE427" s="40" t="str">
        <f>IF(G427&gt;H427,"Win","Loss")</f>
        <v>Win</v>
      </c>
      <c r="AF427" s="40" t="str">
        <f>IF(G427=H427,"Win","Loss")</f>
        <v>Loss</v>
      </c>
      <c r="AG427" s="40" t="str">
        <f>IF(G427&lt;H427,"Win","Loss")</f>
        <v>Loss</v>
      </c>
      <c r="AH427" s="40">
        <f>IF(AE427="Win",(I427*$B$2)-$B$2,-$B$2)</f>
        <v>51.499999999999986</v>
      </c>
      <c r="AI427" s="40">
        <f>IF(AF427="Win",(J427*$B$2)-$B$2,-$B$2)</f>
        <v>-50</v>
      </c>
      <c r="AJ427" s="40">
        <f>IF(AG427="Win",(K427*$B$2)-$B$2,-$B$2)</f>
        <v>-50</v>
      </c>
    </row>
    <row r="428" spans="1:36" x14ac:dyDescent="0.2">
      <c r="A428" s="36">
        <v>43590</v>
      </c>
      <c r="B428" s="37" t="s">
        <v>1463</v>
      </c>
      <c r="C428" s="37" t="s">
        <v>1464</v>
      </c>
      <c r="D428" s="37" t="s">
        <v>1471</v>
      </c>
      <c r="E428" s="37" t="s">
        <v>1472</v>
      </c>
      <c r="F428" s="37" t="s">
        <v>1473</v>
      </c>
      <c r="G428" s="37">
        <v>0</v>
      </c>
      <c r="H428" s="37">
        <v>0</v>
      </c>
      <c r="I428" s="37">
        <v>1.34</v>
      </c>
      <c r="J428" s="37">
        <v>3.97</v>
      </c>
      <c r="K428" s="37">
        <v>8.49</v>
      </c>
      <c r="L428" s="37">
        <v>-7.15</v>
      </c>
      <c r="M428" s="37">
        <v>30</v>
      </c>
      <c r="N428" s="37">
        <v>30</v>
      </c>
      <c r="O428" s="37">
        <v>1</v>
      </c>
      <c r="P428" s="37">
        <v>15</v>
      </c>
      <c r="Q428" s="37">
        <v>14</v>
      </c>
      <c r="R428" s="37">
        <v>100</v>
      </c>
      <c r="S428" s="37">
        <v>0</v>
      </c>
      <c r="T428" s="37">
        <v>0</v>
      </c>
      <c r="U428" s="37">
        <v>53.33</v>
      </c>
      <c r="V428" s="37">
        <v>23.33</v>
      </c>
      <c r="W428" s="37">
        <v>23.33</v>
      </c>
      <c r="X428" s="37">
        <v>30</v>
      </c>
      <c r="Y428" s="37">
        <v>26.67</v>
      </c>
      <c r="Z428" s="37">
        <v>43.33</v>
      </c>
      <c r="AA428" s="37">
        <v>53.33</v>
      </c>
      <c r="AB428" s="37">
        <v>28.57</v>
      </c>
      <c r="AC428" s="24">
        <f>(+R428*$R$8)+(S428*$S$8)-(T428*$T$8)+(U428*$U$8)+(V428*$V$8)-(W428*$W$8)-(X428*$X$8)-(Y428*$Y$8)+(Z428*$Z$8)</f>
        <v>38.331999999999994</v>
      </c>
      <c r="AD428" s="25">
        <f>(-R428*$R$8)+(S428*$S$8)+(T428*$T$8)-(U428*$U$8)-(V428*$V$8)+(W428*$W$8)+(X428*$X$8)+(Y428*$Y$8)-(Z428*$Z$8)</f>
        <v>-38.331999999999994</v>
      </c>
      <c r="AE428" s="40" t="str">
        <f>IF(G428&gt;H428,"Win","Loss")</f>
        <v>Loss</v>
      </c>
      <c r="AF428" s="40" t="str">
        <f>IF(G428=H428,"Win","Loss")</f>
        <v>Win</v>
      </c>
      <c r="AG428" s="40" t="str">
        <f>IF(G428&lt;H428,"Win","Loss")</f>
        <v>Loss</v>
      </c>
      <c r="AH428" s="40">
        <f>IF(AE428="Win",(I428*$B$2)-$B$2,-$B$2)</f>
        <v>-50</v>
      </c>
      <c r="AI428" s="40">
        <f>IF(AF428="Win",(J428*$B$2)-$B$2,-$B$2)</f>
        <v>148.5</v>
      </c>
      <c r="AJ428" s="40">
        <f>IF(AG428="Win",(K428*$B$2)-$B$2,-$B$2)</f>
        <v>-50</v>
      </c>
    </row>
    <row r="429" spans="1:36" x14ac:dyDescent="0.2">
      <c r="A429" s="36">
        <v>43590</v>
      </c>
      <c r="B429" s="37" t="s">
        <v>1463</v>
      </c>
      <c r="C429" s="37" t="s">
        <v>1464</v>
      </c>
      <c r="D429" s="37" t="s">
        <v>1474</v>
      </c>
      <c r="E429" s="37" t="s">
        <v>1475</v>
      </c>
      <c r="F429" s="37" t="s">
        <v>1476</v>
      </c>
      <c r="G429" s="37">
        <v>0</v>
      </c>
      <c r="H429" s="37">
        <v>6</v>
      </c>
      <c r="I429" s="37">
        <v>2.56</v>
      </c>
      <c r="J429" s="37">
        <v>2.79</v>
      </c>
      <c r="K429" s="37">
        <v>2.8</v>
      </c>
      <c r="L429" s="37">
        <v>-0.24</v>
      </c>
      <c r="M429" s="37">
        <v>29</v>
      </c>
      <c r="N429" s="37">
        <v>33</v>
      </c>
      <c r="O429" s="37">
        <v>1</v>
      </c>
      <c r="P429" s="37">
        <v>14</v>
      </c>
      <c r="Q429" s="37">
        <v>14</v>
      </c>
      <c r="R429" s="37">
        <v>0</v>
      </c>
      <c r="S429" s="37">
        <v>0</v>
      </c>
      <c r="T429" s="37">
        <v>100</v>
      </c>
      <c r="U429" s="37">
        <v>31.03</v>
      </c>
      <c r="V429" s="37">
        <v>27.59</v>
      </c>
      <c r="W429" s="37">
        <v>41.38</v>
      </c>
      <c r="X429" s="37">
        <v>33.33</v>
      </c>
      <c r="Y429" s="37">
        <v>30.3</v>
      </c>
      <c r="Z429" s="37">
        <v>36.36</v>
      </c>
      <c r="AA429" s="37">
        <v>28.57</v>
      </c>
      <c r="AB429" s="37">
        <v>21.43</v>
      </c>
      <c r="AC429" s="24">
        <f>(+R429*$R$8)+(S429*$S$8)-(T429*$T$8)+(U429*$U$8)+(V429*$V$8)-(W429*$W$8)-(X429*$X$8)-(Y429*$Y$8)+(Z429*$Z$8)</f>
        <v>-31.735000000000007</v>
      </c>
      <c r="AD429" s="25">
        <f>(-R429*$R$8)+(S429*$S$8)+(T429*$T$8)-(U429*$U$8)-(V429*$V$8)+(W429*$W$8)+(X429*$X$8)+(Y429*$Y$8)-(Z429*$Z$8)</f>
        <v>31.735000000000007</v>
      </c>
      <c r="AE429" s="40" t="str">
        <f>IF(G429&gt;H429,"Win","Loss")</f>
        <v>Loss</v>
      </c>
      <c r="AF429" s="40" t="str">
        <f>IF(G429=H429,"Win","Loss")</f>
        <v>Loss</v>
      </c>
      <c r="AG429" s="40" t="str">
        <f>IF(G429&lt;H429,"Win","Loss")</f>
        <v>Win</v>
      </c>
      <c r="AH429" s="40">
        <f>IF(AE429="Win",(I429*$B$2)-$B$2,-$B$2)</f>
        <v>-50</v>
      </c>
      <c r="AI429" s="40">
        <f>IF(AF429="Win",(J429*$B$2)-$B$2,-$B$2)</f>
        <v>-50</v>
      </c>
      <c r="AJ429" s="40">
        <f>IF(AG429="Win",(K429*$B$2)-$B$2,-$B$2)</f>
        <v>90</v>
      </c>
    </row>
    <row r="430" spans="1:36" x14ac:dyDescent="0.2">
      <c r="A430" s="36">
        <v>43590</v>
      </c>
      <c r="B430" s="37" t="s">
        <v>1463</v>
      </c>
      <c r="C430" s="37" t="s">
        <v>1464</v>
      </c>
      <c r="D430" s="37" t="s">
        <v>1477</v>
      </c>
      <c r="E430" s="37" t="s">
        <v>1478</v>
      </c>
      <c r="F430" s="37" t="s">
        <v>1479</v>
      </c>
      <c r="G430" s="37">
        <v>0</v>
      </c>
      <c r="H430" s="37">
        <v>0</v>
      </c>
      <c r="I430" s="37">
        <v>2.3199999999999998</v>
      </c>
      <c r="J430" s="37">
        <v>2.86</v>
      </c>
      <c r="K430" s="37">
        <v>3.05</v>
      </c>
      <c r="L430" s="37">
        <v>-0.73</v>
      </c>
      <c r="M430" s="37">
        <v>29</v>
      </c>
      <c r="N430" s="37">
        <v>34</v>
      </c>
      <c r="O430" s="37">
        <v>1</v>
      </c>
      <c r="P430" s="37">
        <v>14</v>
      </c>
      <c r="Q430" s="37">
        <v>18</v>
      </c>
      <c r="R430" s="37">
        <v>0</v>
      </c>
      <c r="S430" s="37">
        <v>0</v>
      </c>
      <c r="T430" s="37">
        <v>100</v>
      </c>
      <c r="U430" s="37">
        <v>37.93</v>
      </c>
      <c r="V430" s="37">
        <v>34.479999999999997</v>
      </c>
      <c r="W430" s="37">
        <v>27.59</v>
      </c>
      <c r="X430" s="37">
        <v>41.18</v>
      </c>
      <c r="Y430" s="37">
        <v>29.41</v>
      </c>
      <c r="Z430" s="37">
        <v>29.41</v>
      </c>
      <c r="AA430" s="37">
        <v>50</v>
      </c>
      <c r="AB430" s="37">
        <v>44.44</v>
      </c>
      <c r="AC430" s="24">
        <f>(+R430*$R$8)+(S430*$S$8)-(T430*$T$8)+(U430*$U$8)+(V430*$V$8)-(W430*$W$8)-(X430*$X$8)-(Y430*$Y$8)+(Z430*$Z$8)</f>
        <v>-29.779</v>
      </c>
      <c r="AD430" s="25">
        <f>(-R430*$R$8)+(S430*$S$8)+(T430*$T$8)-(U430*$U$8)-(V430*$V$8)+(W430*$W$8)+(X430*$X$8)+(Y430*$Y$8)-(Z430*$Z$8)</f>
        <v>29.779</v>
      </c>
      <c r="AE430" s="40" t="str">
        <f>IF(G430&gt;H430,"Win","Loss")</f>
        <v>Loss</v>
      </c>
      <c r="AF430" s="40" t="str">
        <f>IF(G430=H430,"Win","Loss")</f>
        <v>Win</v>
      </c>
      <c r="AG430" s="40" t="str">
        <f>IF(G430&lt;H430,"Win","Loss")</f>
        <v>Loss</v>
      </c>
      <c r="AH430" s="40">
        <f>IF(AE430="Win",(I430*$B$2)-$B$2,-$B$2)</f>
        <v>-50</v>
      </c>
      <c r="AI430" s="40">
        <f>IF(AF430="Win",(J430*$B$2)-$B$2,-$B$2)</f>
        <v>93</v>
      </c>
      <c r="AJ430" s="40">
        <f>IF(AG430="Win",(K430*$B$2)-$B$2,-$B$2)</f>
        <v>-50</v>
      </c>
    </row>
    <row r="431" spans="1:36" x14ac:dyDescent="0.2">
      <c r="A431" s="36">
        <v>43590</v>
      </c>
      <c r="B431" s="37" t="s">
        <v>1463</v>
      </c>
      <c r="C431" s="37" t="s">
        <v>1464</v>
      </c>
      <c r="D431" s="37" t="s">
        <v>1480</v>
      </c>
      <c r="E431" s="37" t="s">
        <v>1481</v>
      </c>
      <c r="F431" s="37" t="s">
        <v>1482</v>
      </c>
      <c r="G431" s="37">
        <v>0</v>
      </c>
      <c r="H431" s="37">
        <v>2</v>
      </c>
      <c r="I431" s="37">
        <v>2.75</v>
      </c>
      <c r="J431" s="37">
        <v>2.83</v>
      </c>
      <c r="K431" s="37">
        <v>2.56</v>
      </c>
      <c r="L431" s="37">
        <v>0.19</v>
      </c>
      <c r="M431" s="37">
        <v>32</v>
      </c>
      <c r="N431" s="37">
        <v>30</v>
      </c>
      <c r="O431" s="37">
        <v>1</v>
      </c>
      <c r="P431" s="37">
        <v>15</v>
      </c>
      <c r="Q431" s="37">
        <v>15</v>
      </c>
      <c r="R431" s="37">
        <v>0</v>
      </c>
      <c r="S431" s="37">
        <v>0</v>
      </c>
      <c r="T431" s="37">
        <v>100</v>
      </c>
      <c r="U431" s="37">
        <v>43.75</v>
      </c>
      <c r="V431" s="37">
        <v>25</v>
      </c>
      <c r="W431" s="37">
        <v>31.25</v>
      </c>
      <c r="X431" s="37">
        <v>46.67</v>
      </c>
      <c r="Y431" s="37">
        <v>20</v>
      </c>
      <c r="Z431" s="37">
        <v>33.33</v>
      </c>
      <c r="AA431" s="37">
        <v>60</v>
      </c>
      <c r="AB431" s="37">
        <v>33.33</v>
      </c>
      <c r="AC431" s="24">
        <f>(+R431*$R$8)+(S431*$S$8)-(T431*$T$8)+(U431*$U$8)+(V431*$V$8)-(W431*$W$8)-(X431*$X$8)-(Y431*$Y$8)+(Z431*$Z$8)</f>
        <v>-29.668000000000003</v>
      </c>
      <c r="AD431" s="25">
        <f>(-R431*$R$8)+(S431*$S$8)+(T431*$T$8)-(U431*$U$8)-(V431*$V$8)+(W431*$W$8)+(X431*$X$8)+(Y431*$Y$8)-(Z431*$Z$8)</f>
        <v>29.668000000000003</v>
      </c>
      <c r="AE431" s="40" t="str">
        <f>IF(G431&gt;H431,"Win","Loss")</f>
        <v>Loss</v>
      </c>
      <c r="AF431" s="40" t="str">
        <f>IF(G431=H431,"Win","Loss")</f>
        <v>Loss</v>
      </c>
      <c r="AG431" s="40" t="str">
        <f>IF(G431&lt;H431,"Win","Loss")</f>
        <v>Win</v>
      </c>
      <c r="AH431" s="40">
        <f>IF(AE431="Win",(I431*$B$2)-$B$2,-$B$2)</f>
        <v>-50</v>
      </c>
      <c r="AI431" s="40">
        <f>IF(AF431="Win",(J431*$B$2)-$B$2,-$B$2)</f>
        <v>-50</v>
      </c>
      <c r="AJ431" s="40">
        <f>IF(AG431="Win",(K431*$B$2)-$B$2,-$B$2)</f>
        <v>78</v>
      </c>
    </row>
    <row r="432" spans="1:36" x14ac:dyDescent="0.2">
      <c r="A432" s="36">
        <v>43590</v>
      </c>
      <c r="B432" s="37" t="s">
        <v>1463</v>
      </c>
      <c r="C432" s="37" t="s">
        <v>1464</v>
      </c>
      <c r="D432" s="37" t="s">
        <v>1486</v>
      </c>
      <c r="E432" s="37" t="s">
        <v>1487</v>
      </c>
      <c r="F432" s="37" t="s">
        <v>1488</v>
      </c>
      <c r="G432" s="37">
        <v>0</v>
      </c>
      <c r="H432" s="37">
        <v>1</v>
      </c>
      <c r="I432" s="37">
        <v>2.79</v>
      </c>
      <c r="J432" s="37">
        <v>2.87</v>
      </c>
      <c r="K432" s="37">
        <v>2.5</v>
      </c>
      <c r="L432" s="37">
        <v>0.28999999999999998</v>
      </c>
      <c r="M432" s="37">
        <v>30</v>
      </c>
      <c r="N432" s="37">
        <v>30</v>
      </c>
      <c r="O432" s="37">
        <v>1</v>
      </c>
      <c r="P432" s="37">
        <v>14</v>
      </c>
      <c r="Q432" s="37">
        <v>15</v>
      </c>
      <c r="R432" s="37">
        <v>0</v>
      </c>
      <c r="S432" s="37">
        <v>0</v>
      </c>
      <c r="T432" s="37">
        <v>100</v>
      </c>
      <c r="U432" s="37">
        <v>33.33</v>
      </c>
      <c r="V432" s="37">
        <v>26.67</v>
      </c>
      <c r="W432" s="37">
        <v>40</v>
      </c>
      <c r="X432" s="37">
        <v>26.67</v>
      </c>
      <c r="Y432" s="37">
        <v>30</v>
      </c>
      <c r="Z432" s="37">
        <v>43.33</v>
      </c>
      <c r="AA432" s="37">
        <v>42.86</v>
      </c>
      <c r="AB432" s="37">
        <v>20</v>
      </c>
      <c r="AC432" s="24">
        <f>(+R432*$R$8)+(S432*$S$8)-(T432*$T$8)+(U432*$U$8)+(V432*$V$8)-(W432*$W$8)-(X432*$X$8)-(Y432*$Y$8)+(Z432*$Z$8)</f>
        <v>-28.334999999999997</v>
      </c>
      <c r="AD432" s="25">
        <f>(-R432*$R$8)+(S432*$S$8)+(T432*$T$8)-(U432*$U$8)-(V432*$V$8)+(W432*$W$8)+(X432*$X$8)+(Y432*$Y$8)-(Z432*$Z$8)</f>
        <v>28.334999999999997</v>
      </c>
      <c r="AE432" s="40" t="str">
        <f>IF(G432&gt;H432,"Win","Loss")</f>
        <v>Loss</v>
      </c>
      <c r="AF432" s="40" t="str">
        <f>IF(G432=H432,"Win","Loss")</f>
        <v>Loss</v>
      </c>
      <c r="AG432" s="40" t="str">
        <f>IF(G432&lt;H432,"Win","Loss")</f>
        <v>Win</v>
      </c>
      <c r="AH432" s="40">
        <f>IF(AE432="Win",(I432*$B$2)-$B$2,-$B$2)</f>
        <v>-50</v>
      </c>
      <c r="AI432" s="40">
        <f>IF(AF432="Win",(J432*$B$2)-$B$2,-$B$2)</f>
        <v>-50</v>
      </c>
      <c r="AJ432" s="40">
        <f>IF(AG432="Win",(K432*$B$2)-$B$2,-$B$2)</f>
        <v>75</v>
      </c>
    </row>
    <row r="433" spans="1:36" x14ac:dyDescent="0.2">
      <c r="A433" s="36">
        <v>43590</v>
      </c>
      <c r="B433" s="37" t="s">
        <v>803</v>
      </c>
      <c r="C433" s="37" t="s">
        <v>1489</v>
      </c>
      <c r="D433" s="37" t="s">
        <v>1490</v>
      </c>
      <c r="E433" s="37" t="s">
        <v>1491</v>
      </c>
      <c r="F433" s="37" t="s">
        <v>1492</v>
      </c>
      <c r="G433" s="37">
        <v>1</v>
      </c>
      <c r="H433" s="37">
        <v>2</v>
      </c>
      <c r="I433" s="37">
        <v>8.39</v>
      </c>
      <c r="J433" s="37">
        <v>4.87</v>
      </c>
      <c r="K433" s="37">
        <v>1.36</v>
      </c>
      <c r="L433" s="37">
        <v>7.03</v>
      </c>
      <c r="M433" s="37">
        <v>10</v>
      </c>
      <c r="N433" s="37">
        <v>10</v>
      </c>
      <c r="O433" s="37">
        <v>1</v>
      </c>
      <c r="P433" s="37">
        <v>5</v>
      </c>
      <c r="Q433" s="37">
        <v>5</v>
      </c>
      <c r="R433" s="37">
        <v>0</v>
      </c>
      <c r="S433" s="37">
        <v>0</v>
      </c>
      <c r="T433" s="37">
        <v>100</v>
      </c>
      <c r="U433" s="37">
        <v>30</v>
      </c>
      <c r="V433" s="37">
        <v>10</v>
      </c>
      <c r="W433" s="37">
        <v>60</v>
      </c>
      <c r="X433" s="37">
        <v>60</v>
      </c>
      <c r="Y433" s="37">
        <v>20</v>
      </c>
      <c r="Z433" s="37">
        <v>20</v>
      </c>
      <c r="AA433" s="37">
        <v>40</v>
      </c>
      <c r="AB433" s="37">
        <v>40</v>
      </c>
      <c r="AC433" s="24">
        <f>(+R433*$R$8)+(S433*$S$8)-(T433*$T$8)+(U433*$U$8)+(V433*$V$8)-(W433*$W$8)-(X433*$X$8)-(Y433*$Y$8)+(Z433*$Z$8)</f>
        <v>-45</v>
      </c>
      <c r="AD433" s="25">
        <f>(-R433*$R$8)+(S433*$S$8)+(T433*$T$8)-(U433*$U$8)-(V433*$V$8)+(W433*$W$8)+(X433*$X$8)+(Y433*$Y$8)-(Z433*$Z$8)</f>
        <v>45</v>
      </c>
      <c r="AE433" s="40" t="str">
        <f>IF(G433&gt;H433,"Win","Loss")</f>
        <v>Loss</v>
      </c>
      <c r="AF433" s="40" t="str">
        <f>IF(G433=H433,"Win","Loss")</f>
        <v>Loss</v>
      </c>
      <c r="AG433" s="40" t="str">
        <f>IF(G433&lt;H433,"Win","Loss")</f>
        <v>Win</v>
      </c>
      <c r="AH433" s="40">
        <f>IF(AE433="Win",(I433*$B$2)-$B$2,-$B$2)</f>
        <v>-50</v>
      </c>
      <c r="AI433" s="40">
        <f>IF(AF433="Win",(J433*$B$2)-$B$2,-$B$2)</f>
        <v>-50</v>
      </c>
      <c r="AJ433" s="40">
        <f>IF(AG433="Win",(K433*$B$2)-$B$2,-$B$2)</f>
        <v>18</v>
      </c>
    </row>
    <row r="434" spans="1:36" x14ac:dyDescent="0.2">
      <c r="A434" s="36">
        <v>43590</v>
      </c>
      <c r="B434" s="37" t="s">
        <v>803</v>
      </c>
      <c r="C434" s="37" t="s">
        <v>1489</v>
      </c>
      <c r="D434" s="37" t="s">
        <v>1493</v>
      </c>
      <c r="E434" s="37" t="s">
        <v>1494</v>
      </c>
      <c r="F434" s="37" t="s">
        <v>1495</v>
      </c>
      <c r="G434" s="37">
        <v>1</v>
      </c>
      <c r="H434" s="37">
        <v>1</v>
      </c>
      <c r="I434" s="37">
        <v>2.11</v>
      </c>
      <c r="J434" s="37">
        <v>3.27</v>
      </c>
      <c r="K434" s="37">
        <v>3.54</v>
      </c>
      <c r="L434" s="37">
        <v>-1.43</v>
      </c>
      <c r="M434" s="37">
        <v>7</v>
      </c>
      <c r="N434" s="37">
        <v>10</v>
      </c>
      <c r="O434" s="37">
        <v>0</v>
      </c>
      <c r="P434" s="37">
        <v>3</v>
      </c>
      <c r="Q434" s="37">
        <v>5</v>
      </c>
      <c r="R434" s="37">
        <v>0</v>
      </c>
      <c r="S434" s="37">
        <v>0</v>
      </c>
      <c r="T434" s="37">
        <v>0</v>
      </c>
      <c r="U434" s="37">
        <v>14.29</v>
      </c>
      <c r="V434" s="37">
        <v>57.14</v>
      </c>
      <c r="W434" s="37">
        <v>28.57</v>
      </c>
      <c r="X434" s="37">
        <v>50</v>
      </c>
      <c r="Y434" s="37">
        <v>30</v>
      </c>
      <c r="Z434" s="37">
        <v>20</v>
      </c>
      <c r="AA434" s="37">
        <v>0</v>
      </c>
      <c r="AB434" s="37">
        <v>40</v>
      </c>
      <c r="AC434" s="24">
        <f>(+R434*$R$8)+(S434*$S$8)-(T434*$T$8)+(U434*$U$8)+(V434*$V$8)-(W434*$W$8)-(X434*$X$8)-(Y434*$Y$8)+(Z434*$Z$8)</f>
        <v>-6.1419999999999995</v>
      </c>
      <c r="AD434" s="25">
        <f>(-R434*$R$8)+(S434*$S$8)+(T434*$T$8)-(U434*$U$8)-(V434*$V$8)+(W434*$W$8)+(X434*$X$8)+(Y434*$Y$8)-(Z434*$Z$8)</f>
        <v>6.1419999999999995</v>
      </c>
      <c r="AE434" s="40" t="str">
        <f>IF(G434&gt;H434,"Win","Loss")</f>
        <v>Loss</v>
      </c>
      <c r="AF434" s="40" t="str">
        <f>IF(G434=H434,"Win","Loss")</f>
        <v>Win</v>
      </c>
      <c r="AG434" s="40" t="str">
        <f>IF(G434&lt;H434,"Win","Loss")</f>
        <v>Loss</v>
      </c>
      <c r="AH434" s="40">
        <f>IF(AE434="Win",(I434*$B$2)-$B$2,-$B$2)</f>
        <v>-50</v>
      </c>
      <c r="AI434" s="40">
        <f>IF(AF434="Win",(J434*$B$2)-$B$2,-$B$2)</f>
        <v>113.5</v>
      </c>
      <c r="AJ434" s="40">
        <f>IF(AG434="Win",(K434*$B$2)-$B$2,-$B$2)</f>
        <v>-50</v>
      </c>
    </row>
    <row r="435" spans="1:36" x14ac:dyDescent="0.2">
      <c r="A435" s="36">
        <v>43590</v>
      </c>
      <c r="B435" s="37" t="s">
        <v>803</v>
      </c>
      <c r="C435" s="37" t="s">
        <v>1489</v>
      </c>
      <c r="D435" s="37" t="s">
        <v>1496</v>
      </c>
      <c r="E435" s="37" t="s">
        <v>1497</v>
      </c>
      <c r="F435" s="37" t="s">
        <v>1498</v>
      </c>
      <c r="G435" s="37">
        <v>1</v>
      </c>
      <c r="H435" s="37">
        <v>0</v>
      </c>
      <c r="I435" s="37">
        <v>1.46</v>
      </c>
      <c r="J435" s="37">
        <v>4.3600000000000003</v>
      </c>
      <c r="K435" s="37">
        <v>6.66</v>
      </c>
      <c r="L435" s="37">
        <v>-5.2</v>
      </c>
      <c r="M435" s="37">
        <v>12</v>
      </c>
      <c r="N435" s="37">
        <v>7</v>
      </c>
      <c r="O435" s="37">
        <v>0</v>
      </c>
      <c r="P435" s="37">
        <v>6</v>
      </c>
      <c r="Q435" s="37">
        <v>4</v>
      </c>
      <c r="R435" s="37">
        <v>0</v>
      </c>
      <c r="S435" s="37">
        <v>0</v>
      </c>
      <c r="T435" s="37">
        <v>0</v>
      </c>
      <c r="U435" s="37">
        <v>75</v>
      </c>
      <c r="V435" s="37">
        <v>8.33</v>
      </c>
      <c r="W435" s="37">
        <v>16.670000000000002</v>
      </c>
      <c r="X435" s="37">
        <v>28.57</v>
      </c>
      <c r="Y435" s="37">
        <v>28.57</v>
      </c>
      <c r="Z435" s="37">
        <v>42.86</v>
      </c>
      <c r="AA435" s="37">
        <v>83.33</v>
      </c>
      <c r="AB435" s="37">
        <v>0</v>
      </c>
      <c r="AC435" s="24">
        <f>(+R435*$R$8)+(S435*$S$8)-(T435*$T$8)+(U435*$U$8)+(V435*$V$8)-(W435*$W$8)-(X435*$X$8)-(Y435*$Y$8)+(Z435*$Z$8)</f>
        <v>12.5</v>
      </c>
      <c r="AD435" s="25">
        <f>(-R435*$R$8)+(S435*$S$8)+(T435*$T$8)-(U435*$U$8)-(V435*$V$8)+(W435*$W$8)+(X435*$X$8)+(Y435*$Y$8)-(Z435*$Z$8)</f>
        <v>-12.5</v>
      </c>
      <c r="AE435" s="40" t="str">
        <f>IF(G435&gt;H435,"Win","Loss")</f>
        <v>Win</v>
      </c>
      <c r="AF435" s="40" t="str">
        <f>IF(G435=H435,"Win","Loss")</f>
        <v>Loss</v>
      </c>
      <c r="AG435" s="40" t="str">
        <f>IF(G435&lt;H435,"Win","Loss")</f>
        <v>Loss</v>
      </c>
      <c r="AH435" s="40">
        <f>IF(AE435="Win",(I435*$B$2)-$B$2,-$B$2)</f>
        <v>23</v>
      </c>
      <c r="AI435" s="40">
        <f>IF(AF435="Win",(J435*$B$2)-$B$2,-$B$2)</f>
        <v>-50</v>
      </c>
      <c r="AJ435" s="40">
        <f>IF(AG435="Win",(K435*$B$2)-$B$2,-$B$2)</f>
        <v>-50</v>
      </c>
    </row>
    <row r="436" spans="1:36" x14ac:dyDescent="0.2">
      <c r="A436" s="36">
        <v>43590</v>
      </c>
      <c r="B436" s="37" t="s">
        <v>803</v>
      </c>
      <c r="C436" s="37" t="s">
        <v>804</v>
      </c>
      <c r="D436" s="37" t="s">
        <v>1499</v>
      </c>
      <c r="E436" s="37" t="s">
        <v>1500</v>
      </c>
      <c r="F436" s="37" t="s">
        <v>1501</v>
      </c>
      <c r="G436" s="37">
        <v>0</v>
      </c>
      <c r="H436" s="37">
        <v>2</v>
      </c>
      <c r="I436" s="37">
        <v>1.98</v>
      </c>
      <c r="J436" s="37">
        <v>3.76</v>
      </c>
      <c r="K436" s="37">
        <v>3.01</v>
      </c>
      <c r="L436" s="37">
        <v>-1.03</v>
      </c>
      <c r="M436" s="37">
        <v>8</v>
      </c>
      <c r="N436" s="37">
        <v>9</v>
      </c>
      <c r="O436" s="37">
        <v>0</v>
      </c>
      <c r="P436" s="37">
        <v>2</v>
      </c>
      <c r="Q436" s="37">
        <v>6</v>
      </c>
      <c r="R436" s="37">
        <v>0</v>
      </c>
      <c r="S436" s="37">
        <v>0</v>
      </c>
      <c r="T436" s="37">
        <v>0</v>
      </c>
      <c r="U436" s="37">
        <v>62.5</v>
      </c>
      <c r="V436" s="37">
        <v>0</v>
      </c>
      <c r="W436" s="37">
        <v>37.5</v>
      </c>
      <c r="X436" s="37">
        <v>55.56</v>
      </c>
      <c r="Y436" s="37">
        <v>22.22</v>
      </c>
      <c r="Z436" s="37">
        <v>22.22</v>
      </c>
      <c r="AA436" s="37">
        <v>50</v>
      </c>
      <c r="AB436" s="37">
        <v>50</v>
      </c>
      <c r="AC436" s="24">
        <f>(+R436*$R$8)+(S436*$S$8)-(T436*$T$8)+(U436*$U$8)+(V436*$V$8)-(W436*$W$8)-(X436*$X$8)-(Y436*$Y$8)+(Z436*$Z$8)</f>
        <v>-3.8900000000000015</v>
      </c>
      <c r="AD436" s="25">
        <f>(-R436*$R$8)+(S436*$S$8)+(T436*$T$8)-(U436*$U$8)-(V436*$V$8)+(W436*$W$8)+(X436*$X$8)+(Y436*$Y$8)-(Z436*$Z$8)</f>
        <v>3.8900000000000015</v>
      </c>
      <c r="AE436" s="40" t="str">
        <f>IF(G436&gt;H436,"Win","Loss")</f>
        <v>Loss</v>
      </c>
      <c r="AF436" s="40" t="str">
        <f>IF(G436=H436,"Win","Loss")</f>
        <v>Loss</v>
      </c>
      <c r="AG436" s="40" t="str">
        <f>IF(G436&lt;H436,"Win","Loss")</f>
        <v>Win</v>
      </c>
      <c r="AH436" s="40">
        <f>IF(AE436="Win",(I436*$B$2)-$B$2,-$B$2)</f>
        <v>-50</v>
      </c>
      <c r="AI436" s="40">
        <f>IF(AF436="Win",(J436*$B$2)-$B$2,-$B$2)</f>
        <v>-50</v>
      </c>
      <c r="AJ436" s="40">
        <f>IF(AG436="Win",(K436*$B$2)-$B$2,-$B$2)</f>
        <v>100.5</v>
      </c>
    </row>
    <row r="437" spans="1:36" x14ac:dyDescent="0.2">
      <c r="A437" s="36">
        <v>43590</v>
      </c>
      <c r="B437" s="37" t="s">
        <v>803</v>
      </c>
      <c r="C437" s="37" t="s">
        <v>1502</v>
      </c>
      <c r="D437" s="37" t="s">
        <v>1503</v>
      </c>
      <c r="E437" s="37" t="s">
        <v>1504</v>
      </c>
      <c r="F437" s="37" t="s">
        <v>1505</v>
      </c>
      <c r="G437" s="37">
        <v>1</v>
      </c>
      <c r="H437" s="37">
        <v>2</v>
      </c>
      <c r="I437" s="37">
        <v>3.93</v>
      </c>
      <c r="J437" s="37">
        <v>4.0199999999999996</v>
      </c>
      <c r="K437" s="37">
        <v>1.7</v>
      </c>
      <c r="L437" s="37">
        <v>2.23</v>
      </c>
      <c r="M437" s="37">
        <v>33</v>
      </c>
      <c r="N437" s="37">
        <v>33</v>
      </c>
      <c r="O437" s="37">
        <v>1</v>
      </c>
      <c r="P437" s="37">
        <v>16</v>
      </c>
      <c r="Q437" s="37">
        <v>17</v>
      </c>
      <c r="R437" s="37">
        <v>0</v>
      </c>
      <c r="S437" s="37">
        <v>0</v>
      </c>
      <c r="T437" s="37">
        <v>100</v>
      </c>
      <c r="U437" s="37">
        <v>30.3</v>
      </c>
      <c r="V437" s="37">
        <v>24.24</v>
      </c>
      <c r="W437" s="37">
        <v>45.45</v>
      </c>
      <c r="X437" s="37">
        <v>36.36</v>
      </c>
      <c r="Y437" s="37">
        <v>33.33</v>
      </c>
      <c r="Z437" s="37">
        <v>30.3</v>
      </c>
      <c r="AA437" s="37">
        <v>50</v>
      </c>
      <c r="AB437" s="37">
        <v>23.53</v>
      </c>
      <c r="AC437" s="24">
        <f>(+R437*$R$8)+(S437*$S$8)-(T437*$T$8)+(U437*$U$8)+(V437*$V$8)-(W437*$W$8)-(X437*$X$8)-(Y437*$Y$8)+(Z437*$Z$8)</f>
        <v>-35.150999999999996</v>
      </c>
      <c r="AD437" s="25">
        <f>(-R437*$R$8)+(S437*$S$8)+(T437*$T$8)-(U437*$U$8)-(V437*$V$8)+(W437*$W$8)+(X437*$X$8)+(Y437*$Y$8)-(Z437*$Z$8)</f>
        <v>35.150999999999996</v>
      </c>
      <c r="AE437" s="40" t="str">
        <f>IF(G437&gt;H437,"Win","Loss")</f>
        <v>Loss</v>
      </c>
      <c r="AF437" s="40" t="str">
        <f>IF(G437=H437,"Win","Loss")</f>
        <v>Loss</v>
      </c>
      <c r="AG437" s="40" t="str">
        <f>IF(G437&lt;H437,"Win","Loss")</f>
        <v>Win</v>
      </c>
      <c r="AH437" s="40">
        <f>IF(AE437="Win",(I437*$B$2)-$B$2,-$B$2)</f>
        <v>-50</v>
      </c>
      <c r="AI437" s="40">
        <f>IF(AF437="Win",(J437*$B$2)-$B$2,-$B$2)</f>
        <v>-50</v>
      </c>
      <c r="AJ437" s="40">
        <f>IF(AG437="Win",(K437*$B$2)-$B$2,-$B$2)</f>
        <v>35</v>
      </c>
    </row>
    <row r="438" spans="1:36" x14ac:dyDescent="0.2">
      <c r="A438" s="36">
        <v>43590</v>
      </c>
      <c r="B438" s="37" t="s">
        <v>803</v>
      </c>
      <c r="C438" s="37" t="s">
        <v>1502</v>
      </c>
      <c r="D438" s="37" t="s">
        <v>1506</v>
      </c>
      <c r="E438" s="37" t="s">
        <v>1507</v>
      </c>
      <c r="F438" s="37" t="s">
        <v>1508</v>
      </c>
      <c r="G438" s="37">
        <v>3</v>
      </c>
      <c r="H438" s="37">
        <v>0</v>
      </c>
      <c r="I438" s="37">
        <v>1.5</v>
      </c>
      <c r="J438" s="37">
        <v>4.04</v>
      </c>
      <c r="K438" s="37">
        <v>5.52</v>
      </c>
      <c r="L438" s="37">
        <v>-4.0199999999999996</v>
      </c>
      <c r="M438" s="37">
        <v>6</v>
      </c>
      <c r="N438" s="37">
        <v>24</v>
      </c>
      <c r="O438" s="37">
        <v>0</v>
      </c>
      <c r="P438" s="37">
        <v>2</v>
      </c>
      <c r="Q438" s="37">
        <v>11</v>
      </c>
      <c r="R438" s="37">
        <v>0</v>
      </c>
      <c r="S438" s="37">
        <v>0</v>
      </c>
      <c r="T438" s="37">
        <v>0</v>
      </c>
      <c r="U438" s="37">
        <v>16.670000000000002</v>
      </c>
      <c r="V438" s="37">
        <v>16.670000000000002</v>
      </c>
      <c r="W438" s="37">
        <v>66.67</v>
      </c>
      <c r="X438" s="37">
        <v>33.33</v>
      </c>
      <c r="Y438" s="37">
        <v>45.83</v>
      </c>
      <c r="Z438" s="37">
        <v>20.83</v>
      </c>
      <c r="AA438" s="37">
        <v>50</v>
      </c>
      <c r="AB438" s="37">
        <v>27.27</v>
      </c>
      <c r="AC438" s="24">
        <f>(+R438*$R$8)+(S438*$S$8)-(T438*$T$8)+(U438*$U$8)+(V438*$V$8)-(W438*$W$8)-(X438*$X$8)-(Y438*$Y$8)+(Z438*$Z$8)</f>
        <v>-15.416</v>
      </c>
      <c r="AD438" s="25">
        <f>(-R438*$R$8)+(S438*$S$8)+(T438*$T$8)-(U438*$U$8)-(V438*$V$8)+(W438*$W$8)+(X438*$X$8)+(Y438*$Y$8)-(Z438*$Z$8)</f>
        <v>15.416</v>
      </c>
      <c r="AE438" s="40" t="str">
        <f>IF(G438&gt;H438,"Win","Loss")</f>
        <v>Win</v>
      </c>
      <c r="AF438" s="40" t="str">
        <f>IF(G438=H438,"Win","Loss")</f>
        <v>Loss</v>
      </c>
      <c r="AG438" s="40" t="str">
        <f>IF(G438&lt;H438,"Win","Loss")</f>
        <v>Loss</v>
      </c>
      <c r="AH438" s="40">
        <f>IF(AE438="Win",(I438*$B$2)-$B$2,-$B$2)</f>
        <v>25</v>
      </c>
      <c r="AI438" s="40">
        <f>IF(AF438="Win",(J438*$B$2)-$B$2,-$B$2)</f>
        <v>-50</v>
      </c>
      <c r="AJ438" s="40">
        <f>IF(AG438="Win",(K438*$B$2)-$B$2,-$B$2)</f>
        <v>-50</v>
      </c>
    </row>
    <row r="439" spans="1:36" x14ac:dyDescent="0.2">
      <c r="A439" s="36">
        <v>43590</v>
      </c>
      <c r="B439" s="37" t="s">
        <v>803</v>
      </c>
      <c r="C439" s="37" t="s">
        <v>1502</v>
      </c>
      <c r="D439" s="37" t="s">
        <v>1509</v>
      </c>
      <c r="E439" s="37" t="s">
        <v>1510</v>
      </c>
      <c r="F439" s="37" t="s">
        <v>1511</v>
      </c>
      <c r="G439" s="37">
        <v>1</v>
      </c>
      <c r="H439" s="37">
        <v>2</v>
      </c>
      <c r="I439" s="37">
        <v>2.35</v>
      </c>
      <c r="J439" s="37">
        <v>3.51</v>
      </c>
      <c r="K439" s="37">
        <v>2.6</v>
      </c>
      <c r="L439" s="37">
        <v>-0.25</v>
      </c>
      <c r="M439" s="37">
        <v>34</v>
      </c>
      <c r="N439" s="37">
        <v>39</v>
      </c>
      <c r="O439" s="37">
        <v>2</v>
      </c>
      <c r="P439" s="37">
        <v>17</v>
      </c>
      <c r="Q439" s="37">
        <v>19</v>
      </c>
      <c r="R439" s="37">
        <v>0</v>
      </c>
      <c r="S439" s="37">
        <v>0</v>
      </c>
      <c r="T439" s="37">
        <v>100</v>
      </c>
      <c r="U439" s="37">
        <v>38.24</v>
      </c>
      <c r="V439" s="37">
        <v>20.59</v>
      </c>
      <c r="W439" s="37">
        <v>41.18</v>
      </c>
      <c r="X439" s="37">
        <v>43.59</v>
      </c>
      <c r="Y439" s="37">
        <v>23.08</v>
      </c>
      <c r="Z439" s="37">
        <v>33.33</v>
      </c>
      <c r="AA439" s="37">
        <v>64.709999999999994</v>
      </c>
      <c r="AB439" s="37">
        <v>31.58</v>
      </c>
      <c r="AC439" s="24">
        <f>(+R439*$R$8)+(S439*$S$8)-(T439*$T$8)+(U439*$U$8)+(V439*$V$8)-(W439*$W$8)-(X439*$X$8)-(Y439*$Y$8)+(Z439*$Z$8)</f>
        <v>-32.888999999999996</v>
      </c>
      <c r="AD439" s="25">
        <f>(-R439*$R$8)+(S439*$S$8)+(T439*$T$8)-(U439*$U$8)-(V439*$V$8)+(W439*$W$8)+(X439*$X$8)+(Y439*$Y$8)-(Z439*$Z$8)</f>
        <v>32.888999999999996</v>
      </c>
      <c r="AE439" s="40" t="str">
        <f>IF(G439&gt;H439,"Win","Loss")</f>
        <v>Loss</v>
      </c>
      <c r="AF439" s="40" t="str">
        <f>IF(G439=H439,"Win","Loss")</f>
        <v>Loss</v>
      </c>
      <c r="AG439" s="40" t="str">
        <f>IF(G439&lt;H439,"Win","Loss")</f>
        <v>Win</v>
      </c>
      <c r="AH439" s="40">
        <f>IF(AE439="Win",(I439*$B$2)-$B$2,-$B$2)</f>
        <v>-50</v>
      </c>
      <c r="AI439" s="40">
        <f>IF(AF439="Win",(J439*$B$2)-$B$2,-$B$2)</f>
        <v>-50</v>
      </c>
      <c r="AJ439" s="40">
        <f>IF(AG439="Win",(K439*$B$2)-$B$2,-$B$2)</f>
        <v>80</v>
      </c>
    </row>
    <row r="440" spans="1:36" x14ac:dyDescent="0.2">
      <c r="A440" s="36">
        <v>43590</v>
      </c>
      <c r="B440" s="37" t="s">
        <v>803</v>
      </c>
      <c r="C440" s="37" t="s">
        <v>1502</v>
      </c>
      <c r="D440" s="37" t="s">
        <v>1512</v>
      </c>
      <c r="E440" s="37" t="s">
        <v>1513</v>
      </c>
      <c r="F440" s="37" t="s">
        <v>1514</v>
      </c>
      <c r="G440" s="37">
        <v>1</v>
      </c>
      <c r="H440" s="37">
        <v>1</v>
      </c>
      <c r="I440" s="37">
        <v>1.56</v>
      </c>
      <c r="J440" s="37">
        <v>4.05</v>
      </c>
      <c r="K440" s="37">
        <v>4.95</v>
      </c>
      <c r="L440" s="37">
        <v>-3.39</v>
      </c>
      <c r="M440" s="37">
        <v>37</v>
      </c>
      <c r="N440" s="37">
        <v>36</v>
      </c>
      <c r="O440" s="37">
        <v>2</v>
      </c>
      <c r="P440" s="37">
        <v>18</v>
      </c>
      <c r="Q440" s="37">
        <v>18</v>
      </c>
      <c r="R440" s="37">
        <v>0</v>
      </c>
      <c r="S440" s="37">
        <v>100</v>
      </c>
      <c r="T440" s="37">
        <v>0</v>
      </c>
      <c r="U440" s="37">
        <v>51.35</v>
      </c>
      <c r="V440" s="37">
        <v>27.03</v>
      </c>
      <c r="W440" s="37">
        <v>21.62</v>
      </c>
      <c r="X440" s="37">
        <v>30.56</v>
      </c>
      <c r="Y440" s="37">
        <v>33.33</v>
      </c>
      <c r="Z440" s="37">
        <v>36.11</v>
      </c>
      <c r="AA440" s="37">
        <v>50</v>
      </c>
      <c r="AB440" s="37">
        <v>33.33</v>
      </c>
      <c r="AC440" s="24">
        <f>(+R440*$R$8)+(S440*$S$8)-(T440*$T$8)+(U440*$U$8)+(V440*$V$8)-(W440*$W$8)-(X440*$X$8)-(Y440*$Y$8)+(Z440*$Z$8)</f>
        <v>16.426000000000002</v>
      </c>
      <c r="AD440" s="25">
        <f>(-R440*$R$8)+(S440*$S$8)+(T440*$T$8)-(U440*$U$8)-(V440*$V$8)+(W440*$W$8)+(X440*$X$8)+(Y440*$Y$8)-(Z440*$Z$8)</f>
        <v>3.573999999999999</v>
      </c>
      <c r="AE440" s="40" t="str">
        <f>IF(G440&gt;H440,"Win","Loss")</f>
        <v>Loss</v>
      </c>
      <c r="AF440" s="40" t="str">
        <f>IF(G440=H440,"Win","Loss")</f>
        <v>Win</v>
      </c>
      <c r="AG440" s="40" t="str">
        <f>IF(G440&lt;H440,"Win","Loss")</f>
        <v>Loss</v>
      </c>
      <c r="AH440" s="40">
        <f>IF(AE440="Win",(I440*$B$2)-$B$2,-$B$2)</f>
        <v>-50</v>
      </c>
      <c r="AI440" s="40">
        <f>IF(AF440="Win",(J440*$B$2)-$B$2,-$B$2)</f>
        <v>152.5</v>
      </c>
      <c r="AJ440" s="40">
        <f>IF(AG440="Win",(K440*$B$2)-$B$2,-$B$2)</f>
        <v>-50</v>
      </c>
    </row>
    <row r="441" spans="1:36" x14ac:dyDescent="0.2">
      <c r="A441" s="36">
        <v>43590</v>
      </c>
      <c r="B441" s="37" t="s">
        <v>803</v>
      </c>
      <c r="C441" s="37" t="s">
        <v>1074</v>
      </c>
      <c r="D441" s="37" t="s">
        <v>1515</v>
      </c>
      <c r="E441" s="37" t="s">
        <v>1516</v>
      </c>
      <c r="F441" s="37" t="s">
        <v>1517</v>
      </c>
      <c r="G441" s="37">
        <v>3</v>
      </c>
      <c r="H441" s="37">
        <v>1</v>
      </c>
      <c r="I441" s="37">
        <v>1.39</v>
      </c>
      <c r="J441" s="37">
        <v>4.53</v>
      </c>
      <c r="K441" s="37">
        <v>6.69</v>
      </c>
      <c r="L441" s="37">
        <v>-5.3</v>
      </c>
      <c r="M441" s="37">
        <v>40</v>
      </c>
      <c r="N441" s="37">
        <v>36</v>
      </c>
      <c r="O441" s="37">
        <v>2</v>
      </c>
      <c r="P441" s="37">
        <v>20</v>
      </c>
      <c r="Q441" s="37">
        <v>18</v>
      </c>
      <c r="R441" s="37">
        <v>100</v>
      </c>
      <c r="S441" s="37">
        <v>0</v>
      </c>
      <c r="T441" s="37">
        <v>0</v>
      </c>
      <c r="U441" s="37">
        <v>45</v>
      </c>
      <c r="V441" s="37">
        <v>22.5</v>
      </c>
      <c r="W441" s="37">
        <v>32.5</v>
      </c>
      <c r="X441" s="37">
        <v>22.22</v>
      </c>
      <c r="Y441" s="37">
        <v>25</v>
      </c>
      <c r="Z441" s="37">
        <v>52.78</v>
      </c>
      <c r="AA441" s="37">
        <v>40</v>
      </c>
      <c r="AB441" s="37">
        <v>16.670000000000002</v>
      </c>
      <c r="AC441" s="24">
        <f>(+R441*$R$8)+(S441*$S$8)-(T441*$T$8)+(U441*$U$8)+(V441*$V$8)-(W441*$W$8)-(X441*$X$8)-(Y441*$Y$8)+(Z441*$Z$8)</f>
        <v>38.362000000000002</v>
      </c>
      <c r="AD441" s="25">
        <f>(-R441*$R$8)+(S441*$S$8)+(T441*$T$8)-(U441*$U$8)-(V441*$V$8)+(W441*$W$8)+(X441*$X$8)+(Y441*$Y$8)-(Z441*$Z$8)</f>
        <v>-38.362000000000002</v>
      </c>
      <c r="AE441" s="40" t="str">
        <f>IF(G441&gt;H441,"Win","Loss")</f>
        <v>Win</v>
      </c>
      <c r="AF441" s="40" t="str">
        <f>IF(G441=H441,"Win","Loss")</f>
        <v>Loss</v>
      </c>
      <c r="AG441" s="40" t="str">
        <f>IF(G441&lt;H441,"Win","Loss")</f>
        <v>Loss</v>
      </c>
      <c r="AH441" s="40">
        <f>IF(AE441="Win",(I441*$B$2)-$B$2,-$B$2)</f>
        <v>19.5</v>
      </c>
      <c r="AI441" s="40">
        <f>IF(AF441="Win",(J441*$B$2)-$B$2,-$B$2)</f>
        <v>-50</v>
      </c>
      <c r="AJ441" s="40">
        <f>IF(AG441="Win",(K441*$B$2)-$B$2,-$B$2)</f>
        <v>-50</v>
      </c>
    </row>
    <row r="442" spans="1:36" x14ac:dyDescent="0.2">
      <c r="A442" s="36">
        <v>43590</v>
      </c>
      <c r="B442" s="37" t="s">
        <v>803</v>
      </c>
      <c r="C442" s="37" t="s">
        <v>1074</v>
      </c>
      <c r="D442" s="37" t="s">
        <v>1518</v>
      </c>
      <c r="E442" s="37" t="s">
        <v>1519</v>
      </c>
      <c r="F442" s="37" t="s">
        <v>1520</v>
      </c>
      <c r="G442" s="37">
        <v>1</v>
      </c>
      <c r="H442" s="37">
        <v>2</v>
      </c>
      <c r="I442" s="37">
        <v>3.03</v>
      </c>
      <c r="J442" s="37">
        <v>3.72</v>
      </c>
      <c r="K442" s="37">
        <v>2.02</v>
      </c>
      <c r="L442" s="37">
        <v>1.01</v>
      </c>
      <c r="M442" s="37">
        <v>35</v>
      </c>
      <c r="N442" s="37">
        <v>36</v>
      </c>
      <c r="O442" s="37">
        <v>2</v>
      </c>
      <c r="P442" s="37">
        <v>17</v>
      </c>
      <c r="Q442" s="37">
        <v>18</v>
      </c>
      <c r="R442" s="37">
        <v>50</v>
      </c>
      <c r="S442" s="37">
        <v>50</v>
      </c>
      <c r="T442" s="37">
        <v>0</v>
      </c>
      <c r="U442" s="37">
        <v>31.43</v>
      </c>
      <c r="V442" s="37">
        <v>20</v>
      </c>
      <c r="W442" s="37">
        <v>48.57</v>
      </c>
      <c r="X442" s="37">
        <v>38.89</v>
      </c>
      <c r="Y442" s="37">
        <v>19.440000000000001</v>
      </c>
      <c r="Z442" s="37">
        <v>41.67</v>
      </c>
      <c r="AA442" s="37">
        <v>47.06</v>
      </c>
      <c r="AB442" s="37">
        <v>27.78</v>
      </c>
      <c r="AC442" s="24">
        <f>(+R442*$R$8)+(S442*$S$8)-(T442*$T$8)+(U442*$U$8)+(V442*$V$8)-(W442*$W$8)-(X442*$X$8)-(Y442*$Y$8)+(Z442*$Z$8)</f>
        <v>17.184000000000005</v>
      </c>
      <c r="AD442" s="25">
        <f>(-R442*$R$8)+(S442*$S$8)+(T442*$T$8)-(U442*$U$8)-(V442*$V$8)+(W442*$W$8)+(X442*$X$8)+(Y442*$Y$8)-(Z442*$Z$8)</f>
        <v>-7.1840000000000019</v>
      </c>
      <c r="AE442" s="40" t="str">
        <f>IF(G442&gt;H442,"Win","Loss")</f>
        <v>Loss</v>
      </c>
      <c r="AF442" s="40" t="str">
        <f>IF(G442=H442,"Win","Loss")</f>
        <v>Loss</v>
      </c>
      <c r="AG442" s="40" t="str">
        <f>IF(G442&lt;H442,"Win","Loss")</f>
        <v>Win</v>
      </c>
      <c r="AH442" s="40">
        <f>IF(AE442="Win",(I442*$B$2)-$B$2,-$B$2)</f>
        <v>-50</v>
      </c>
      <c r="AI442" s="40">
        <f>IF(AF442="Win",(J442*$B$2)-$B$2,-$B$2)</f>
        <v>-50</v>
      </c>
      <c r="AJ442" s="40">
        <f>IF(AG442="Win",(K442*$B$2)-$B$2,-$B$2)</f>
        <v>51</v>
      </c>
    </row>
    <row r="443" spans="1:36" x14ac:dyDescent="0.2">
      <c r="A443" s="36">
        <v>43590</v>
      </c>
      <c r="B443" s="37" t="s">
        <v>803</v>
      </c>
      <c r="C443" s="37" t="s">
        <v>1521</v>
      </c>
      <c r="D443" s="37" t="s">
        <v>1522</v>
      </c>
      <c r="E443" s="37" t="s">
        <v>1523</v>
      </c>
      <c r="F443" s="37" t="s">
        <v>1524</v>
      </c>
      <c r="G443" s="37">
        <v>2</v>
      </c>
      <c r="H443" s="37">
        <v>1</v>
      </c>
      <c r="I443" s="37">
        <v>3.2</v>
      </c>
      <c r="J443" s="37">
        <v>3.8</v>
      </c>
      <c r="K443" s="37">
        <v>1.89</v>
      </c>
      <c r="L443" s="37">
        <v>1.31</v>
      </c>
      <c r="M443" s="37">
        <v>29</v>
      </c>
      <c r="N443" s="37">
        <v>29</v>
      </c>
      <c r="O443" s="37">
        <v>2</v>
      </c>
      <c r="P443" s="37">
        <v>15</v>
      </c>
      <c r="Q443" s="37">
        <v>14</v>
      </c>
      <c r="R443" s="37">
        <v>50</v>
      </c>
      <c r="S443" s="37">
        <v>50</v>
      </c>
      <c r="T443" s="37">
        <v>0</v>
      </c>
      <c r="U443" s="37">
        <v>24.14</v>
      </c>
      <c r="V443" s="37">
        <v>24.14</v>
      </c>
      <c r="W443" s="37">
        <v>51.72</v>
      </c>
      <c r="X443" s="37">
        <v>37.93</v>
      </c>
      <c r="Y443" s="37">
        <v>27.59</v>
      </c>
      <c r="Z443" s="37">
        <v>34.479999999999997</v>
      </c>
      <c r="AA443" s="37">
        <v>26.67</v>
      </c>
      <c r="AB443" s="37">
        <v>28.57</v>
      </c>
      <c r="AC443" s="24">
        <f>(+R443*$R$8)+(S443*$S$8)-(T443*$T$8)+(U443*$U$8)+(V443*$V$8)-(W443*$W$8)-(X443*$X$8)-(Y443*$Y$8)+(Z443*$Z$8)</f>
        <v>13.448999999999998</v>
      </c>
      <c r="AD443" s="25">
        <f>(-R443*$R$8)+(S443*$S$8)+(T443*$T$8)-(U443*$U$8)-(V443*$V$8)+(W443*$W$8)+(X443*$X$8)+(Y443*$Y$8)-(Z443*$Z$8)</f>
        <v>-3.448999999999999</v>
      </c>
      <c r="AE443" s="40" t="str">
        <f>IF(G443&gt;H443,"Win","Loss")</f>
        <v>Win</v>
      </c>
      <c r="AF443" s="40" t="str">
        <f>IF(G443=H443,"Win","Loss")</f>
        <v>Loss</v>
      </c>
      <c r="AG443" s="40" t="str">
        <f>IF(G443&lt;H443,"Win","Loss")</f>
        <v>Loss</v>
      </c>
      <c r="AH443" s="40">
        <f>IF(AE443="Win",(I443*$B$2)-$B$2,-$B$2)</f>
        <v>110</v>
      </c>
      <c r="AI443" s="40">
        <f>IF(AF443="Win",(J443*$B$2)-$B$2,-$B$2)</f>
        <v>-50</v>
      </c>
      <c r="AJ443" s="40">
        <f>IF(AG443="Win",(K443*$B$2)-$B$2,-$B$2)</f>
        <v>-50</v>
      </c>
    </row>
    <row r="444" spans="1:36" x14ac:dyDescent="0.2">
      <c r="A444" s="36">
        <v>43590</v>
      </c>
      <c r="B444" s="37" t="s">
        <v>398</v>
      </c>
      <c r="C444" s="37" t="s">
        <v>1242</v>
      </c>
      <c r="D444" s="37" t="s">
        <v>1692</v>
      </c>
      <c r="E444" s="37" t="s">
        <v>1693</v>
      </c>
      <c r="F444" s="37" t="s">
        <v>1694</v>
      </c>
      <c r="G444" s="37">
        <v>6</v>
      </c>
      <c r="H444" s="37">
        <v>1</v>
      </c>
      <c r="I444" s="37">
        <v>1.38</v>
      </c>
      <c r="J444" s="37">
        <v>4.84</v>
      </c>
      <c r="K444" s="37">
        <v>5.32</v>
      </c>
      <c r="L444" s="37">
        <v>-3.94</v>
      </c>
      <c r="M444" s="37">
        <v>26</v>
      </c>
      <c r="N444" s="37">
        <v>27</v>
      </c>
      <c r="O444" s="37">
        <v>1</v>
      </c>
      <c r="P444" s="37">
        <v>13</v>
      </c>
      <c r="Q444" s="37">
        <v>13</v>
      </c>
      <c r="R444" s="37">
        <v>100</v>
      </c>
      <c r="S444" s="37">
        <v>0</v>
      </c>
      <c r="T444" s="37">
        <v>0</v>
      </c>
      <c r="U444" s="37">
        <v>42.31</v>
      </c>
      <c r="V444" s="37">
        <v>15.38</v>
      </c>
      <c r="W444" s="37">
        <v>42.31</v>
      </c>
      <c r="X444" s="37">
        <v>18.52</v>
      </c>
      <c r="Y444" s="37">
        <v>7.41</v>
      </c>
      <c r="Z444" s="37">
        <v>74.069999999999993</v>
      </c>
      <c r="AA444" s="37">
        <v>46.15</v>
      </c>
      <c r="AB444" s="37">
        <v>15.38</v>
      </c>
      <c r="AC444" s="24">
        <f>(+R444*$R$8)+(S444*$S$8)-(T444*$T$8)+(U444*$U$8)+(V444*$V$8)-(W444*$W$8)-(X444*$X$8)-(Y444*$Y$8)+(Z444*$Z$8)</f>
        <v>41.906999999999996</v>
      </c>
      <c r="AD444" s="25">
        <f>(-R444*$R$8)+(S444*$S$8)+(T444*$T$8)-(U444*$U$8)-(V444*$V$8)+(W444*$W$8)+(X444*$X$8)+(Y444*$Y$8)-(Z444*$Z$8)</f>
        <v>-41.906999999999996</v>
      </c>
      <c r="AE444" s="40" t="str">
        <f>IF(G444&gt;H444,"Win","Loss")</f>
        <v>Win</v>
      </c>
      <c r="AF444" s="40" t="str">
        <f>IF(G444=H444,"Win","Loss")</f>
        <v>Loss</v>
      </c>
      <c r="AG444" s="40" t="str">
        <f>IF(G444&lt;H444,"Win","Loss")</f>
        <v>Loss</v>
      </c>
      <c r="AH444" s="40">
        <f>IF(AE444="Win",(I444*$B$2)-$B$2,-$B$2)</f>
        <v>19</v>
      </c>
      <c r="AI444" s="40">
        <f>IF(AF444="Win",(J444*$B$2)-$B$2,-$B$2)</f>
        <v>-50</v>
      </c>
      <c r="AJ444" s="40">
        <f>IF(AG444="Win",(K444*$B$2)-$B$2,-$B$2)</f>
        <v>-50</v>
      </c>
    </row>
    <row r="445" spans="1:36" x14ac:dyDescent="0.2">
      <c r="A445" s="36">
        <v>43590</v>
      </c>
      <c r="B445" s="37" t="s">
        <v>803</v>
      </c>
      <c r="C445" s="37" t="s">
        <v>1528</v>
      </c>
      <c r="D445" s="37" t="s">
        <v>1529</v>
      </c>
      <c r="E445" s="37" t="s">
        <v>1530</v>
      </c>
      <c r="F445" s="37" t="s">
        <v>1531</v>
      </c>
      <c r="G445" s="37">
        <v>4</v>
      </c>
      <c r="H445" s="37">
        <v>4</v>
      </c>
      <c r="I445" s="37">
        <v>4.54</v>
      </c>
      <c r="J445" s="37">
        <v>4.54</v>
      </c>
      <c r="K445" s="37">
        <v>1.52</v>
      </c>
      <c r="L445" s="37">
        <v>3.02</v>
      </c>
      <c r="M445" s="37">
        <v>20</v>
      </c>
      <c r="N445" s="37">
        <v>23</v>
      </c>
      <c r="O445" s="37">
        <v>2</v>
      </c>
      <c r="P445" s="37">
        <v>11</v>
      </c>
      <c r="Q445" s="37">
        <v>12</v>
      </c>
      <c r="R445" s="37">
        <v>100</v>
      </c>
      <c r="S445" s="37">
        <v>0</v>
      </c>
      <c r="T445" s="37">
        <v>0</v>
      </c>
      <c r="U445" s="37">
        <v>25</v>
      </c>
      <c r="V445" s="37">
        <v>30</v>
      </c>
      <c r="W445" s="37">
        <v>45</v>
      </c>
      <c r="X445" s="37">
        <v>30.43</v>
      </c>
      <c r="Y445" s="37">
        <v>4.3499999999999996</v>
      </c>
      <c r="Z445" s="37">
        <v>65.22</v>
      </c>
      <c r="AA445" s="37">
        <v>27.27</v>
      </c>
      <c r="AB445" s="37">
        <v>33.33</v>
      </c>
      <c r="AC445" s="24">
        <f>(+R445*$R$8)+(S445*$S$8)-(T445*$T$8)+(U445*$U$8)+(V445*$V$8)-(W445*$W$8)-(X445*$X$8)-(Y445*$Y$8)+(Z445*$Z$8)</f>
        <v>35.523000000000003</v>
      </c>
      <c r="AD445" s="25">
        <f>(-R445*$R$8)+(S445*$S$8)+(T445*$T$8)-(U445*$U$8)-(V445*$V$8)+(W445*$W$8)+(X445*$X$8)+(Y445*$Y$8)-(Z445*$Z$8)</f>
        <v>-35.523000000000003</v>
      </c>
      <c r="AE445" s="40" t="str">
        <f>IF(G445&gt;H445,"Win","Loss")</f>
        <v>Loss</v>
      </c>
      <c r="AF445" s="40" t="str">
        <f>IF(G445=H445,"Win","Loss")</f>
        <v>Win</v>
      </c>
      <c r="AG445" s="40" t="str">
        <f>IF(G445&lt;H445,"Win","Loss")</f>
        <v>Loss</v>
      </c>
      <c r="AH445" s="40">
        <f>IF(AE445="Win",(I445*$B$2)-$B$2,-$B$2)</f>
        <v>-50</v>
      </c>
      <c r="AI445" s="40">
        <f>IF(AF445="Win",(J445*$B$2)-$B$2,-$B$2)</f>
        <v>177</v>
      </c>
      <c r="AJ445" s="40">
        <f>IF(AG445="Win",(K445*$B$2)-$B$2,-$B$2)</f>
        <v>-50</v>
      </c>
    </row>
    <row r="446" spans="1:36" x14ac:dyDescent="0.2">
      <c r="A446" s="36">
        <v>43590</v>
      </c>
      <c r="B446" s="37" t="s">
        <v>803</v>
      </c>
      <c r="C446" s="37" t="s">
        <v>1532</v>
      </c>
      <c r="D446" s="37" t="s">
        <v>1533</v>
      </c>
      <c r="E446" s="37" t="s">
        <v>1534</v>
      </c>
      <c r="F446" s="37" t="s">
        <v>1535</v>
      </c>
      <c r="G446" s="37">
        <v>1</v>
      </c>
      <c r="H446" s="37">
        <v>0</v>
      </c>
      <c r="I446" s="37">
        <v>2.6</v>
      </c>
      <c r="J446" s="37">
        <v>3.09</v>
      </c>
      <c r="K446" s="37">
        <v>2.72</v>
      </c>
      <c r="L446" s="37">
        <v>-0.12</v>
      </c>
      <c r="M446" s="37">
        <v>9</v>
      </c>
      <c r="N446" s="37">
        <v>9</v>
      </c>
      <c r="O446" s="37">
        <v>0</v>
      </c>
      <c r="P446" s="37">
        <v>3</v>
      </c>
      <c r="Q446" s="37">
        <v>5</v>
      </c>
      <c r="R446" s="37">
        <v>0</v>
      </c>
      <c r="S446" s="37">
        <v>0</v>
      </c>
      <c r="T446" s="37">
        <v>0</v>
      </c>
      <c r="U446" s="37">
        <v>33.33</v>
      </c>
      <c r="V446" s="37">
        <v>33.33</v>
      </c>
      <c r="W446" s="37">
        <v>33.33</v>
      </c>
      <c r="X446" s="37">
        <v>55.56</v>
      </c>
      <c r="Y446" s="37">
        <v>11.11</v>
      </c>
      <c r="Z446" s="37">
        <v>33.33</v>
      </c>
      <c r="AA446" s="37">
        <v>33.33</v>
      </c>
      <c r="AB446" s="37">
        <v>60</v>
      </c>
      <c r="AC446" s="24">
        <f>(+R446*$R$8)+(S446*$S$8)-(T446*$T$8)+(U446*$U$8)+(V446*$V$8)-(W446*$W$8)-(X446*$X$8)-(Y446*$Y$8)+(Z446*$Z$8)</f>
        <v>-2.224000000000002</v>
      </c>
      <c r="AD446" s="25">
        <f>(-R446*$R$8)+(S446*$S$8)+(T446*$T$8)-(U446*$U$8)-(V446*$V$8)+(W446*$W$8)+(X446*$X$8)+(Y446*$Y$8)-(Z446*$Z$8)</f>
        <v>2.224000000000002</v>
      </c>
      <c r="AE446" s="40" t="str">
        <f>IF(G446&gt;H446,"Win","Loss")</f>
        <v>Win</v>
      </c>
      <c r="AF446" s="40" t="str">
        <f>IF(G446=H446,"Win","Loss")</f>
        <v>Loss</v>
      </c>
      <c r="AG446" s="40" t="str">
        <f>IF(G446&lt;H446,"Win","Loss")</f>
        <v>Loss</v>
      </c>
      <c r="AH446" s="40">
        <f>IF(AE446="Win",(I446*$B$2)-$B$2,-$B$2)</f>
        <v>80</v>
      </c>
      <c r="AI446" s="40">
        <f>IF(AF446="Win",(J446*$B$2)-$B$2,-$B$2)</f>
        <v>-50</v>
      </c>
      <c r="AJ446" s="40">
        <f>IF(AG446="Win",(K446*$B$2)-$B$2,-$B$2)</f>
        <v>-50</v>
      </c>
    </row>
    <row r="447" spans="1:36" x14ac:dyDescent="0.2">
      <c r="A447" s="36">
        <v>43590</v>
      </c>
      <c r="B447" s="37" t="s">
        <v>1536</v>
      </c>
      <c r="C447" s="37" t="s">
        <v>1537</v>
      </c>
      <c r="D447" s="37" t="s">
        <v>1538</v>
      </c>
      <c r="E447" s="37" t="s">
        <v>1539</v>
      </c>
      <c r="F447" s="37" t="s">
        <v>1540</v>
      </c>
      <c r="G447" s="37">
        <v>0</v>
      </c>
      <c r="H447" s="37">
        <v>2</v>
      </c>
      <c r="I447" s="37">
        <v>1.96</v>
      </c>
      <c r="J447" s="37">
        <v>3.52</v>
      </c>
      <c r="K447" s="37">
        <v>3.68</v>
      </c>
      <c r="L447" s="37">
        <v>-1.72</v>
      </c>
      <c r="M447" s="37">
        <v>67</v>
      </c>
      <c r="N447" s="37">
        <v>40</v>
      </c>
      <c r="O447" s="37">
        <v>1</v>
      </c>
      <c r="P447" s="37">
        <v>33</v>
      </c>
      <c r="Q447" s="37">
        <v>19</v>
      </c>
      <c r="R447" s="37">
        <v>0</v>
      </c>
      <c r="S447" s="37">
        <v>100</v>
      </c>
      <c r="T447" s="37">
        <v>0</v>
      </c>
      <c r="U447" s="37">
        <v>44.78</v>
      </c>
      <c r="V447" s="37">
        <v>26.87</v>
      </c>
      <c r="W447" s="37">
        <v>28.36</v>
      </c>
      <c r="X447" s="37">
        <v>45</v>
      </c>
      <c r="Y447" s="37">
        <v>25</v>
      </c>
      <c r="Z447" s="37">
        <v>30</v>
      </c>
      <c r="AA447" s="37">
        <v>45.45</v>
      </c>
      <c r="AB447" s="37">
        <v>26.32</v>
      </c>
      <c r="AC447" s="24">
        <f>(+R447*$R$8)+(S447*$S$8)-(T447*$T$8)+(U447*$U$8)+(V447*$V$8)-(W447*$W$8)-(X447*$X$8)-(Y447*$Y$8)+(Z447*$Z$8)</f>
        <v>10.471000000000004</v>
      </c>
      <c r="AD447" s="25">
        <f>(-R447*$R$8)+(S447*$S$8)+(T447*$T$8)-(U447*$U$8)-(V447*$V$8)+(W447*$W$8)+(X447*$X$8)+(Y447*$Y$8)-(Z447*$Z$8)</f>
        <v>9.5289999999999999</v>
      </c>
      <c r="AE447" s="40" t="str">
        <f>IF(G447&gt;H447,"Win","Loss")</f>
        <v>Loss</v>
      </c>
      <c r="AF447" s="40" t="str">
        <f>IF(G447=H447,"Win","Loss")</f>
        <v>Loss</v>
      </c>
      <c r="AG447" s="40" t="str">
        <f>IF(G447&lt;H447,"Win","Loss")</f>
        <v>Win</v>
      </c>
      <c r="AH447" s="40">
        <f>IF(AE447="Win",(I447*$B$2)-$B$2,-$B$2)</f>
        <v>-50</v>
      </c>
      <c r="AI447" s="40">
        <f>IF(AF447="Win",(J447*$B$2)-$B$2,-$B$2)</f>
        <v>-50</v>
      </c>
      <c r="AJ447" s="40">
        <f>IF(AG447="Win",(K447*$B$2)-$B$2,-$B$2)</f>
        <v>134</v>
      </c>
    </row>
    <row r="448" spans="1:36" x14ac:dyDescent="0.2">
      <c r="A448" s="36">
        <v>43590</v>
      </c>
      <c r="B448" s="37" t="s">
        <v>1536</v>
      </c>
      <c r="C448" s="37" t="s">
        <v>1537</v>
      </c>
      <c r="D448" s="37" t="s">
        <v>1541</v>
      </c>
      <c r="E448" s="37" t="s">
        <v>1542</v>
      </c>
      <c r="F448" s="37" t="s">
        <v>1543</v>
      </c>
      <c r="G448" s="37">
        <v>4</v>
      </c>
      <c r="H448" s="37">
        <v>1</v>
      </c>
      <c r="I448" s="37">
        <v>1.6</v>
      </c>
      <c r="J448" s="37">
        <v>4.0199999999999996</v>
      </c>
      <c r="K448" s="37">
        <v>5.14</v>
      </c>
      <c r="L448" s="37">
        <v>-3.54</v>
      </c>
      <c r="M448" s="37">
        <v>66</v>
      </c>
      <c r="N448" s="37">
        <v>42</v>
      </c>
      <c r="O448" s="37">
        <v>3</v>
      </c>
      <c r="P448" s="37">
        <v>31</v>
      </c>
      <c r="Q448" s="37">
        <v>21</v>
      </c>
      <c r="R448" s="37">
        <v>33.33</v>
      </c>
      <c r="S448" s="37">
        <v>33.33</v>
      </c>
      <c r="T448" s="37">
        <v>33.33</v>
      </c>
      <c r="U448" s="37">
        <v>33.33</v>
      </c>
      <c r="V448" s="37">
        <v>19.7</v>
      </c>
      <c r="W448" s="37">
        <v>46.97</v>
      </c>
      <c r="X448" s="37">
        <v>42.86</v>
      </c>
      <c r="Y448" s="37">
        <v>19.05</v>
      </c>
      <c r="Z448" s="37">
        <v>38.1</v>
      </c>
      <c r="AA448" s="37">
        <v>38.71</v>
      </c>
      <c r="AB448" s="37">
        <v>47.62</v>
      </c>
      <c r="AC448" s="24">
        <f>(+R448*$R$8)+(S448*$S$8)-(T448*$T$8)+(U448*$U$8)+(V448*$V$8)-(W448*$W$8)-(X448*$X$8)-(Y448*$Y$8)+(Z448*$Z$8)</f>
        <v>-0.28199999999999914</v>
      </c>
      <c r="AD448" s="25">
        <f>(-R448*$R$8)+(S448*$S$8)+(T448*$T$8)-(U448*$U$8)-(V448*$V$8)+(W448*$W$8)+(X448*$X$8)+(Y448*$Y$8)-(Z448*$Z$8)</f>
        <v>6.9480000000000004</v>
      </c>
      <c r="AE448" s="40" t="str">
        <f>IF(G448&gt;H448,"Win","Loss")</f>
        <v>Win</v>
      </c>
      <c r="AF448" s="40" t="str">
        <f>IF(G448=H448,"Win","Loss")</f>
        <v>Loss</v>
      </c>
      <c r="AG448" s="40" t="str">
        <f>IF(G448&lt;H448,"Win","Loss")</f>
        <v>Loss</v>
      </c>
      <c r="AH448" s="40">
        <f>IF(AE448="Win",(I448*$B$2)-$B$2,-$B$2)</f>
        <v>30</v>
      </c>
      <c r="AI448" s="40">
        <f>IF(AF448="Win",(J448*$B$2)-$B$2,-$B$2)</f>
        <v>-50</v>
      </c>
      <c r="AJ448" s="40">
        <f>IF(AG448="Win",(K448*$B$2)-$B$2,-$B$2)</f>
        <v>-50</v>
      </c>
    </row>
    <row r="449" spans="1:36" x14ac:dyDescent="0.2">
      <c r="A449" s="36">
        <v>43590</v>
      </c>
      <c r="B449" s="37" t="s">
        <v>1544</v>
      </c>
      <c r="C449" s="37" t="s">
        <v>321</v>
      </c>
      <c r="D449" s="37" t="s">
        <v>1545</v>
      </c>
      <c r="E449" s="37" t="s">
        <v>1546</v>
      </c>
      <c r="F449" s="37" t="s">
        <v>1547</v>
      </c>
      <c r="G449" s="37">
        <v>0</v>
      </c>
      <c r="H449" s="37">
        <v>1</v>
      </c>
      <c r="I449" s="37">
        <v>2.39</v>
      </c>
      <c r="J449" s="37">
        <v>2.97</v>
      </c>
      <c r="K449" s="37">
        <v>2.73</v>
      </c>
      <c r="L449" s="37">
        <v>-0.34</v>
      </c>
      <c r="M449" s="37">
        <v>12</v>
      </c>
      <c r="N449" s="37">
        <v>9</v>
      </c>
      <c r="O449" s="37">
        <v>1</v>
      </c>
      <c r="P449" s="37">
        <v>7</v>
      </c>
      <c r="Q449" s="37">
        <v>4</v>
      </c>
      <c r="R449" s="37">
        <v>0</v>
      </c>
      <c r="S449" s="37">
        <v>0</v>
      </c>
      <c r="T449" s="37">
        <v>100</v>
      </c>
      <c r="U449" s="37">
        <v>25</v>
      </c>
      <c r="V449" s="37">
        <v>41.67</v>
      </c>
      <c r="W449" s="37">
        <v>33.33</v>
      </c>
      <c r="X449" s="37">
        <v>44.44</v>
      </c>
      <c r="Y449" s="37">
        <v>33.33</v>
      </c>
      <c r="Z449" s="37">
        <v>22.22</v>
      </c>
      <c r="AA449" s="37">
        <v>28.57</v>
      </c>
      <c r="AB449" s="37">
        <v>50</v>
      </c>
      <c r="AC449" s="24">
        <f>(+R449*$R$8)+(S449*$S$8)-(T449*$T$8)+(U449*$U$8)+(V449*$V$8)-(W449*$W$8)-(X449*$X$8)-(Y449*$Y$8)+(Z449*$Z$8)</f>
        <v>-35.275999999999996</v>
      </c>
      <c r="AD449" s="25">
        <f>(-R449*$R$8)+(S449*$S$8)+(T449*$T$8)-(U449*$U$8)-(V449*$V$8)+(W449*$W$8)+(X449*$X$8)+(Y449*$Y$8)-(Z449*$Z$8)</f>
        <v>35.275999999999996</v>
      </c>
      <c r="AE449" s="40" t="str">
        <f>IF(G449&gt;H449,"Win","Loss")</f>
        <v>Loss</v>
      </c>
      <c r="AF449" s="40" t="str">
        <f>IF(G449=H449,"Win","Loss")</f>
        <v>Loss</v>
      </c>
      <c r="AG449" s="40" t="str">
        <f>IF(G449&lt;H449,"Win","Loss")</f>
        <v>Win</v>
      </c>
      <c r="AH449" s="40">
        <f>IF(AE449="Win",(I449*$B$2)-$B$2,-$B$2)</f>
        <v>-50</v>
      </c>
      <c r="AI449" s="40">
        <f>IF(AF449="Win",(J449*$B$2)-$B$2,-$B$2)</f>
        <v>-50</v>
      </c>
      <c r="AJ449" s="40">
        <f>IF(AG449="Win",(K449*$B$2)-$B$2,-$B$2)</f>
        <v>86.5</v>
      </c>
    </row>
    <row r="450" spans="1:36" x14ac:dyDescent="0.2">
      <c r="A450" s="36">
        <v>43590</v>
      </c>
      <c r="B450" s="37" t="s">
        <v>1548</v>
      </c>
      <c r="C450" s="37" t="s">
        <v>1549</v>
      </c>
      <c r="D450" s="37" t="s">
        <v>1550</v>
      </c>
      <c r="E450" s="37" t="s">
        <v>1551</v>
      </c>
      <c r="F450" s="37" t="s">
        <v>1552</v>
      </c>
      <c r="G450" s="37">
        <v>1</v>
      </c>
      <c r="H450" s="37">
        <v>0</v>
      </c>
      <c r="I450" s="37">
        <v>2.6</v>
      </c>
      <c r="J450" s="37">
        <v>2.72</v>
      </c>
      <c r="K450" s="37">
        <v>2.72</v>
      </c>
      <c r="L450" s="37">
        <v>-0.12</v>
      </c>
      <c r="M450" s="37">
        <v>3</v>
      </c>
      <c r="N450" s="37">
        <v>1</v>
      </c>
      <c r="O450" s="37">
        <v>0</v>
      </c>
      <c r="P450" s="37">
        <v>2</v>
      </c>
      <c r="Q450" s="37">
        <v>1</v>
      </c>
      <c r="R450" s="37">
        <v>0</v>
      </c>
      <c r="S450" s="37">
        <v>0</v>
      </c>
      <c r="T450" s="37">
        <v>0</v>
      </c>
      <c r="U450" s="37">
        <v>0</v>
      </c>
      <c r="V450" s="37">
        <v>0</v>
      </c>
      <c r="W450" s="37">
        <v>100</v>
      </c>
      <c r="X450" s="37">
        <v>0</v>
      </c>
      <c r="Y450" s="37">
        <v>0</v>
      </c>
      <c r="Z450" s="37">
        <v>100</v>
      </c>
      <c r="AA450" s="37">
        <v>0</v>
      </c>
      <c r="AB450" s="37">
        <v>0</v>
      </c>
      <c r="AC450" s="24">
        <f>(+R450*$R$8)+(S450*$S$8)-(T450*$T$8)+(U450*$U$8)+(V450*$V$8)-(W450*$W$8)-(X450*$X$8)-(Y450*$Y$8)+(Z450*$Z$8)</f>
        <v>0</v>
      </c>
      <c r="AD450" s="25">
        <f>(-R450*$R$8)+(S450*$S$8)+(T450*$T$8)-(U450*$U$8)-(V450*$V$8)+(W450*$W$8)+(X450*$X$8)+(Y450*$Y$8)-(Z450*$Z$8)</f>
        <v>0</v>
      </c>
      <c r="AE450" s="40" t="str">
        <f>IF(G450&gt;H450,"Win","Loss")</f>
        <v>Win</v>
      </c>
      <c r="AF450" s="40" t="str">
        <f>IF(G450=H450,"Win","Loss")</f>
        <v>Loss</v>
      </c>
      <c r="AG450" s="40" t="str">
        <f>IF(G450&lt;H450,"Win","Loss")</f>
        <v>Loss</v>
      </c>
      <c r="AH450" s="40">
        <f>IF(AE450="Win",(I450*$B$2)-$B$2,-$B$2)</f>
        <v>80</v>
      </c>
      <c r="AI450" s="40">
        <f>IF(AF450="Win",(J450*$B$2)-$B$2,-$B$2)</f>
        <v>-50</v>
      </c>
      <c r="AJ450" s="40">
        <f>IF(AG450="Win",(K450*$B$2)-$B$2,-$B$2)</f>
        <v>-50</v>
      </c>
    </row>
    <row r="451" spans="1:36" x14ac:dyDescent="0.2">
      <c r="A451" s="36">
        <v>43590</v>
      </c>
      <c r="B451" s="37" t="s">
        <v>1548</v>
      </c>
      <c r="C451" s="37" t="s">
        <v>1549</v>
      </c>
      <c r="D451" s="37" t="s">
        <v>1553</v>
      </c>
      <c r="E451" s="37" t="s">
        <v>1554</v>
      </c>
      <c r="F451" s="37" t="s">
        <v>1555</v>
      </c>
      <c r="G451" s="37">
        <v>2</v>
      </c>
      <c r="H451" s="37">
        <v>1</v>
      </c>
      <c r="I451" s="37">
        <v>1.73</v>
      </c>
      <c r="J451" s="37">
        <v>2.85</v>
      </c>
      <c r="K451" s="37">
        <v>5.26</v>
      </c>
      <c r="L451" s="37">
        <v>-3.53</v>
      </c>
      <c r="M451" s="37">
        <v>2</v>
      </c>
      <c r="N451" s="37">
        <v>2</v>
      </c>
      <c r="O451" s="37">
        <v>0</v>
      </c>
      <c r="P451" s="37">
        <v>2</v>
      </c>
      <c r="Q451" s="37">
        <v>1</v>
      </c>
      <c r="R451" s="37">
        <v>0</v>
      </c>
      <c r="S451" s="37">
        <v>0</v>
      </c>
      <c r="T451" s="37">
        <v>0</v>
      </c>
      <c r="U451" s="37">
        <v>50</v>
      </c>
      <c r="V451" s="37">
        <v>50</v>
      </c>
      <c r="W451" s="37">
        <v>0</v>
      </c>
      <c r="X451" s="37">
        <v>0</v>
      </c>
      <c r="Y451" s="37">
        <v>50</v>
      </c>
      <c r="Z451" s="37">
        <v>50</v>
      </c>
      <c r="AA451" s="37">
        <v>50</v>
      </c>
      <c r="AB451" s="37">
        <v>0</v>
      </c>
      <c r="AC451" s="24">
        <f>(+R451*$R$8)+(S451*$S$8)-(T451*$T$8)+(U451*$U$8)+(V451*$V$8)-(W451*$W$8)-(X451*$X$8)-(Y451*$Y$8)+(Z451*$Z$8)</f>
        <v>20</v>
      </c>
      <c r="AD451" s="25">
        <f>(-R451*$R$8)+(S451*$S$8)+(T451*$T$8)-(U451*$U$8)-(V451*$V$8)+(W451*$W$8)+(X451*$X$8)+(Y451*$Y$8)-(Z451*$Z$8)</f>
        <v>-20</v>
      </c>
      <c r="AE451" s="40" t="str">
        <f>IF(G451&gt;H451,"Win","Loss")</f>
        <v>Win</v>
      </c>
      <c r="AF451" s="40" t="str">
        <f>IF(G451=H451,"Win","Loss")</f>
        <v>Loss</v>
      </c>
      <c r="AG451" s="40" t="str">
        <f>IF(G451&lt;H451,"Win","Loss")</f>
        <v>Loss</v>
      </c>
      <c r="AH451" s="40">
        <f>IF(AE451="Win",(I451*$B$2)-$B$2,-$B$2)</f>
        <v>36.5</v>
      </c>
      <c r="AI451" s="40">
        <f>IF(AF451="Win",(J451*$B$2)-$B$2,-$B$2)</f>
        <v>-50</v>
      </c>
      <c r="AJ451" s="40">
        <f>IF(AG451="Win",(K451*$B$2)-$B$2,-$B$2)</f>
        <v>-50</v>
      </c>
    </row>
    <row r="452" spans="1:36" x14ac:dyDescent="0.2">
      <c r="A452" s="36">
        <v>43590</v>
      </c>
      <c r="B452" s="37" t="s">
        <v>1548</v>
      </c>
      <c r="C452" s="37" t="s">
        <v>1549</v>
      </c>
      <c r="D452" s="37" t="s">
        <v>1556</v>
      </c>
      <c r="E452" s="37" t="s">
        <v>1557</v>
      </c>
      <c r="F452" s="37" t="s">
        <v>1558</v>
      </c>
      <c r="G452" s="37">
        <v>0</v>
      </c>
      <c r="H452" s="37">
        <v>0</v>
      </c>
      <c r="I452" s="37">
        <v>2.21</v>
      </c>
      <c r="J452" s="37">
        <v>2.6</v>
      </c>
      <c r="K452" s="37">
        <v>3.55</v>
      </c>
      <c r="L452" s="37">
        <v>-1.34</v>
      </c>
      <c r="M452" s="37">
        <v>4</v>
      </c>
      <c r="N452" s="37">
        <v>3</v>
      </c>
      <c r="O452" s="37">
        <v>0</v>
      </c>
      <c r="P452" s="37">
        <v>2</v>
      </c>
      <c r="Q452" s="37">
        <v>2</v>
      </c>
      <c r="R452" s="37">
        <v>0</v>
      </c>
      <c r="S452" s="37">
        <v>0</v>
      </c>
      <c r="T452" s="37">
        <v>0</v>
      </c>
      <c r="U452" s="37">
        <v>0</v>
      </c>
      <c r="V452" s="37">
        <v>50</v>
      </c>
      <c r="W452" s="37">
        <v>50</v>
      </c>
      <c r="X452" s="37">
        <v>66.67</v>
      </c>
      <c r="Y452" s="37">
        <v>0</v>
      </c>
      <c r="Z452" s="37">
        <v>33.33</v>
      </c>
      <c r="AA452" s="37">
        <v>0</v>
      </c>
      <c r="AB452" s="37">
        <v>50</v>
      </c>
      <c r="AC452" s="24">
        <f>(+R452*$R$8)+(S452*$S$8)-(T452*$T$8)+(U452*$U$8)+(V452*$V$8)-(W452*$W$8)-(X452*$X$8)-(Y452*$Y$8)+(Z452*$Z$8)</f>
        <v>-11.668000000000003</v>
      </c>
      <c r="AD452" s="25">
        <f>(-R452*$R$8)+(S452*$S$8)+(T452*$T$8)-(U452*$U$8)-(V452*$V$8)+(W452*$W$8)+(X452*$X$8)+(Y452*$Y$8)-(Z452*$Z$8)</f>
        <v>11.668000000000003</v>
      </c>
      <c r="AE452" s="40" t="str">
        <f>IF(G452&gt;H452,"Win","Loss")</f>
        <v>Loss</v>
      </c>
      <c r="AF452" s="40" t="str">
        <f>IF(G452=H452,"Win","Loss")</f>
        <v>Win</v>
      </c>
      <c r="AG452" s="40" t="str">
        <f>IF(G452&lt;H452,"Win","Loss")</f>
        <v>Loss</v>
      </c>
      <c r="AH452" s="40">
        <f>IF(AE452="Win",(I452*$B$2)-$B$2,-$B$2)</f>
        <v>-50</v>
      </c>
      <c r="AI452" s="40">
        <f>IF(AF452="Win",(J452*$B$2)-$B$2,-$B$2)</f>
        <v>80</v>
      </c>
      <c r="AJ452" s="40">
        <f>IF(AG452="Win",(K452*$B$2)-$B$2,-$B$2)</f>
        <v>-50</v>
      </c>
    </row>
    <row r="453" spans="1:36" x14ac:dyDescent="0.2">
      <c r="A453" s="36">
        <v>43590</v>
      </c>
      <c r="B453" s="37" t="s">
        <v>1548</v>
      </c>
      <c r="C453" s="37" t="s">
        <v>1549</v>
      </c>
      <c r="D453" s="37" t="s">
        <v>1559</v>
      </c>
      <c r="E453" s="37" t="s">
        <v>1560</v>
      </c>
      <c r="F453" s="37" t="s">
        <v>1561</v>
      </c>
      <c r="G453" s="37">
        <v>1</v>
      </c>
      <c r="H453" s="37">
        <v>0</v>
      </c>
      <c r="I453" s="37">
        <v>2.02</v>
      </c>
      <c r="J453" s="37">
        <v>2.74</v>
      </c>
      <c r="K453" s="37">
        <v>3.92</v>
      </c>
      <c r="L453" s="37">
        <v>-1.9</v>
      </c>
      <c r="M453" s="37">
        <v>3</v>
      </c>
      <c r="N453" s="37">
        <v>2</v>
      </c>
      <c r="O453" s="37">
        <v>0</v>
      </c>
      <c r="P453" s="37">
        <v>1</v>
      </c>
      <c r="Q453" s="37">
        <v>0</v>
      </c>
      <c r="R453" s="37">
        <v>0</v>
      </c>
      <c r="S453" s="37">
        <v>0</v>
      </c>
      <c r="T453" s="37">
        <v>0</v>
      </c>
      <c r="U453" s="37">
        <v>66.67</v>
      </c>
      <c r="V453" s="37">
        <v>33.33</v>
      </c>
      <c r="W453" s="37">
        <v>0</v>
      </c>
      <c r="X453" s="37">
        <v>50</v>
      </c>
      <c r="Y453" s="37">
        <v>0</v>
      </c>
      <c r="Z453" s="37">
        <v>50</v>
      </c>
      <c r="AA453" s="37">
        <v>100</v>
      </c>
      <c r="AB453" s="37">
        <v>0</v>
      </c>
      <c r="AC453" s="24">
        <f>(+R453*$R$8)+(S453*$S$8)-(T453*$T$8)+(U453*$U$8)+(V453*$V$8)-(W453*$W$8)-(X453*$X$8)-(Y453*$Y$8)+(Z453*$Z$8)</f>
        <v>16.667000000000002</v>
      </c>
      <c r="AD453" s="25">
        <f>(-R453*$R$8)+(S453*$S$8)+(T453*$T$8)-(U453*$U$8)-(V453*$V$8)+(W453*$W$8)+(X453*$X$8)+(Y453*$Y$8)-(Z453*$Z$8)</f>
        <v>-16.667000000000002</v>
      </c>
      <c r="AE453" s="40" t="str">
        <f>IF(G453&gt;H453,"Win","Loss")</f>
        <v>Win</v>
      </c>
      <c r="AF453" s="40" t="str">
        <f>IF(G453=H453,"Win","Loss")</f>
        <v>Loss</v>
      </c>
      <c r="AG453" s="40" t="str">
        <f>IF(G453&lt;H453,"Win","Loss")</f>
        <v>Loss</v>
      </c>
      <c r="AH453" s="40">
        <f>IF(AE453="Win",(I453*$B$2)-$B$2,-$B$2)</f>
        <v>51</v>
      </c>
      <c r="AI453" s="40">
        <f>IF(AF453="Win",(J453*$B$2)-$B$2,-$B$2)</f>
        <v>-50</v>
      </c>
      <c r="AJ453" s="40">
        <f>IF(AG453="Win",(K453*$B$2)-$B$2,-$B$2)</f>
        <v>-50</v>
      </c>
    </row>
    <row r="454" spans="1:36" x14ac:dyDescent="0.2">
      <c r="A454" s="36">
        <v>43590</v>
      </c>
      <c r="B454" s="37" t="s">
        <v>398</v>
      </c>
      <c r="C454" s="37" t="s">
        <v>1246</v>
      </c>
      <c r="D454" s="37" t="s">
        <v>1562</v>
      </c>
      <c r="E454" s="37" t="s">
        <v>1563</v>
      </c>
      <c r="F454" s="37" t="s">
        <v>1564</v>
      </c>
      <c r="G454" s="37">
        <v>3</v>
      </c>
      <c r="H454" s="37">
        <v>3</v>
      </c>
      <c r="I454" s="37">
        <v>4.0199999999999996</v>
      </c>
      <c r="J454" s="37">
        <v>4.18</v>
      </c>
      <c r="K454" s="37">
        <v>1.57</v>
      </c>
      <c r="L454" s="37">
        <v>2.4500000000000002</v>
      </c>
      <c r="M454" s="37">
        <v>21</v>
      </c>
      <c r="N454" s="37">
        <v>54</v>
      </c>
      <c r="O454" s="37">
        <v>1</v>
      </c>
      <c r="P454" s="37">
        <v>10</v>
      </c>
      <c r="Q454" s="37">
        <v>26</v>
      </c>
      <c r="R454" s="37">
        <v>0</v>
      </c>
      <c r="S454" s="37">
        <v>0</v>
      </c>
      <c r="T454" s="37">
        <v>100</v>
      </c>
      <c r="U454" s="37">
        <v>28.57</v>
      </c>
      <c r="V454" s="37">
        <v>23.81</v>
      </c>
      <c r="W454" s="37">
        <v>47.62</v>
      </c>
      <c r="X454" s="37">
        <v>59.26</v>
      </c>
      <c r="Y454" s="37">
        <v>12.96</v>
      </c>
      <c r="Z454" s="37">
        <v>27.78</v>
      </c>
      <c r="AA454" s="37">
        <v>50</v>
      </c>
      <c r="AB454" s="37">
        <v>57.69</v>
      </c>
      <c r="AC454" s="24">
        <f>(+R454*$R$8)+(S454*$S$8)-(T454*$T$8)+(U454*$U$8)+(V454*$V$8)-(W454*$W$8)-(X454*$X$8)-(Y454*$Y$8)+(Z454*$Z$8)</f>
        <v>-39.021000000000001</v>
      </c>
      <c r="AD454" s="25">
        <f>(-R454*$R$8)+(S454*$S$8)+(T454*$T$8)-(U454*$U$8)-(V454*$V$8)+(W454*$W$8)+(X454*$X$8)+(Y454*$Y$8)-(Z454*$Z$8)</f>
        <v>39.021000000000001</v>
      </c>
      <c r="AE454" s="40" t="str">
        <f>IF(G454&gt;H454,"Win","Loss")</f>
        <v>Loss</v>
      </c>
      <c r="AF454" s="40" t="str">
        <f>IF(G454=H454,"Win","Loss")</f>
        <v>Win</v>
      </c>
      <c r="AG454" s="40" t="str">
        <f>IF(G454&lt;H454,"Win","Loss")</f>
        <v>Loss</v>
      </c>
      <c r="AH454" s="40">
        <f>IF(AE454="Win",(I454*$B$2)-$B$2,-$B$2)</f>
        <v>-50</v>
      </c>
      <c r="AI454" s="40">
        <f>IF(AF454="Win",(J454*$B$2)-$B$2,-$B$2)</f>
        <v>159</v>
      </c>
      <c r="AJ454" s="40">
        <f>IF(AG454="Win",(K454*$B$2)-$B$2,-$B$2)</f>
        <v>-50</v>
      </c>
    </row>
    <row r="455" spans="1:36" x14ac:dyDescent="0.2">
      <c r="A455" s="36">
        <v>43590</v>
      </c>
      <c r="B455" s="37" t="s">
        <v>719</v>
      </c>
      <c r="C455" s="37" t="s">
        <v>291</v>
      </c>
      <c r="D455" s="37" t="s">
        <v>1568</v>
      </c>
      <c r="E455" s="37" t="s">
        <v>1569</v>
      </c>
      <c r="F455" s="37" t="s">
        <v>1570</v>
      </c>
      <c r="G455" s="37">
        <v>2</v>
      </c>
      <c r="H455" s="37">
        <v>2</v>
      </c>
      <c r="I455" s="37">
        <v>2.93</v>
      </c>
      <c r="J455" s="37">
        <v>3.02</v>
      </c>
      <c r="K455" s="37">
        <v>2.34</v>
      </c>
      <c r="L455" s="37">
        <v>0.59</v>
      </c>
      <c r="M455" s="37">
        <v>25</v>
      </c>
      <c r="N455" s="37">
        <v>27</v>
      </c>
      <c r="O455" s="37">
        <v>1</v>
      </c>
      <c r="P455" s="37">
        <v>13</v>
      </c>
      <c r="Q455" s="37">
        <v>13</v>
      </c>
      <c r="R455" s="37">
        <v>100</v>
      </c>
      <c r="S455" s="37">
        <v>0</v>
      </c>
      <c r="T455" s="37">
        <v>0</v>
      </c>
      <c r="U455" s="37">
        <v>40</v>
      </c>
      <c r="V455" s="37">
        <v>32</v>
      </c>
      <c r="W455" s="37">
        <v>28</v>
      </c>
      <c r="X455" s="37">
        <v>51.85</v>
      </c>
      <c r="Y455" s="37">
        <v>37.04</v>
      </c>
      <c r="Z455" s="37">
        <v>11.11</v>
      </c>
      <c r="AA455" s="37">
        <v>38.46</v>
      </c>
      <c r="AB455" s="37">
        <v>69.23</v>
      </c>
      <c r="AC455" s="24">
        <f>(+R455*$R$8)+(S455*$S$8)-(T455*$T$8)+(U455*$U$8)+(V455*$V$8)-(W455*$W$8)-(X455*$X$8)-(Y455*$Y$8)+(Z455*$Z$8)</f>
        <v>23.748000000000001</v>
      </c>
      <c r="AD455" s="25">
        <f>(-R455*$R$8)+(S455*$S$8)+(T455*$T$8)-(U455*$U$8)-(V455*$V$8)+(W455*$W$8)+(X455*$X$8)+(Y455*$Y$8)-(Z455*$Z$8)</f>
        <v>-23.748000000000001</v>
      </c>
      <c r="AE455" s="40" t="str">
        <f>IF(G455&gt;H455,"Win","Loss")</f>
        <v>Loss</v>
      </c>
      <c r="AF455" s="40" t="str">
        <f>IF(G455=H455,"Win","Loss")</f>
        <v>Win</v>
      </c>
      <c r="AG455" s="40" t="str">
        <f>IF(G455&lt;H455,"Win","Loss")</f>
        <v>Loss</v>
      </c>
      <c r="AH455" s="40">
        <f>IF(AE455="Win",(I455*$B$2)-$B$2,-$B$2)</f>
        <v>-50</v>
      </c>
      <c r="AI455" s="40">
        <f>IF(AF455="Win",(J455*$B$2)-$B$2,-$B$2)</f>
        <v>101</v>
      </c>
      <c r="AJ455" s="40">
        <f>IF(AG455="Win",(K455*$B$2)-$B$2,-$B$2)</f>
        <v>-50</v>
      </c>
    </row>
    <row r="456" spans="1:36" x14ac:dyDescent="0.2">
      <c r="A456" s="36">
        <v>43590</v>
      </c>
      <c r="B456" s="37" t="s">
        <v>329</v>
      </c>
      <c r="C456" s="37" t="s">
        <v>1571</v>
      </c>
      <c r="D456" s="37" t="s">
        <v>1572</v>
      </c>
      <c r="E456" s="37" t="s">
        <v>1573</v>
      </c>
      <c r="F456" s="37" t="s">
        <v>1574</v>
      </c>
      <c r="G456" s="37">
        <v>5</v>
      </c>
      <c r="H456" s="37">
        <v>1</v>
      </c>
      <c r="I456" s="37">
        <v>1.67</v>
      </c>
      <c r="J456" s="37">
        <v>3.66</v>
      </c>
      <c r="K456" s="37">
        <v>4.75</v>
      </c>
      <c r="L456" s="37">
        <v>-3.08</v>
      </c>
      <c r="M456" s="37">
        <v>33</v>
      </c>
      <c r="N456" s="37">
        <v>36</v>
      </c>
      <c r="O456" s="37">
        <v>2</v>
      </c>
      <c r="P456" s="37">
        <v>15</v>
      </c>
      <c r="Q456" s="37">
        <v>18</v>
      </c>
      <c r="R456" s="37">
        <v>100</v>
      </c>
      <c r="S456" s="37">
        <v>0</v>
      </c>
      <c r="T456" s="37">
        <v>0</v>
      </c>
      <c r="U456" s="37">
        <v>36.36</v>
      </c>
      <c r="V456" s="37">
        <v>12.12</v>
      </c>
      <c r="W456" s="37">
        <v>51.52</v>
      </c>
      <c r="X456" s="37">
        <v>33.33</v>
      </c>
      <c r="Y456" s="37">
        <v>19.440000000000001</v>
      </c>
      <c r="Z456" s="37">
        <v>47.22</v>
      </c>
      <c r="AA456" s="37">
        <v>40</v>
      </c>
      <c r="AB456" s="37">
        <v>16.670000000000002</v>
      </c>
      <c r="AC456" s="24">
        <f>(+R456*$R$8)+(S456*$S$8)-(T456*$T$8)+(U456*$U$8)+(V456*$V$8)-(W456*$W$8)-(X456*$X$8)-(Y456*$Y$8)+(Z456*$Z$8)</f>
        <v>29.014000000000003</v>
      </c>
      <c r="AD456" s="25">
        <f>(-R456*$R$8)+(S456*$S$8)+(T456*$T$8)-(U456*$U$8)-(V456*$V$8)+(W456*$W$8)+(X456*$X$8)+(Y456*$Y$8)-(Z456*$Z$8)</f>
        <v>-29.014000000000003</v>
      </c>
      <c r="AE456" s="40" t="str">
        <f>IF(G456&gt;H456,"Win","Loss")</f>
        <v>Win</v>
      </c>
      <c r="AF456" s="40" t="str">
        <f>IF(G456=H456,"Win","Loss")</f>
        <v>Loss</v>
      </c>
      <c r="AG456" s="40" t="str">
        <f>IF(G456&lt;H456,"Win","Loss")</f>
        <v>Loss</v>
      </c>
      <c r="AH456" s="40">
        <f>IF(AE456="Win",(I456*$B$2)-$B$2,-$B$2)</f>
        <v>33.5</v>
      </c>
      <c r="AI456" s="40">
        <f>IF(AF456="Win",(J456*$B$2)-$B$2,-$B$2)</f>
        <v>-50</v>
      </c>
      <c r="AJ456" s="40">
        <f>IF(AG456="Win",(K456*$B$2)-$B$2,-$B$2)</f>
        <v>-50</v>
      </c>
    </row>
    <row r="457" spans="1:36" x14ac:dyDescent="0.2">
      <c r="A457" s="36">
        <v>43590</v>
      </c>
      <c r="B457" s="37" t="s">
        <v>329</v>
      </c>
      <c r="C457" s="37" t="s">
        <v>1571</v>
      </c>
      <c r="D457" s="37" t="s">
        <v>1575</v>
      </c>
      <c r="E457" s="37" t="s">
        <v>1576</v>
      </c>
      <c r="F457" s="37" t="s">
        <v>1577</v>
      </c>
      <c r="G457" s="37">
        <v>1</v>
      </c>
      <c r="H457" s="37">
        <v>0</v>
      </c>
      <c r="I457" s="37">
        <v>2.64</v>
      </c>
      <c r="J457" s="37">
        <v>3.19</v>
      </c>
      <c r="K457" s="37">
        <v>2.56</v>
      </c>
      <c r="L457" s="37">
        <v>0.08</v>
      </c>
      <c r="M457" s="37">
        <v>33</v>
      </c>
      <c r="N457" s="37">
        <v>34</v>
      </c>
      <c r="O457" s="37">
        <v>2</v>
      </c>
      <c r="P457" s="37">
        <v>17</v>
      </c>
      <c r="Q457" s="37">
        <v>17</v>
      </c>
      <c r="R457" s="37">
        <v>0</v>
      </c>
      <c r="S457" s="37">
        <v>50</v>
      </c>
      <c r="T457" s="37">
        <v>50</v>
      </c>
      <c r="U457" s="37">
        <v>33.33</v>
      </c>
      <c r="V457" s="37">
        <v>18.18</v>
      </c>
      <c r="W457" s="37">
        <v>48.48</v>
      </c>
      <c r="X457" s="37">
        <v>32.35</v>
      </c>
      <c r="Y457" s="37">
        <v>14.71</v>
      </c>
      <c r="Z457" s="37">
        <v>52.94</v>
      </c>
      <c r="AA457" s="37">
        <v>47.06</v>
      </c>
      <c r="AB457" s="37">
        <v>17.649999999999999</v>
      </c>
      <c r="AC457" s="24">
        <f>(+R457*$R$8)+(S457*$S$8)-(T457*$T$8)+(U457*$U$8)+(V457*$V$8)-(W457*$W$8)-(X457*$X$8)-(Y457*$Y$8)+(Z457*$Z$8)</f>
        <v>-8.5650000000000013</v>
      </c>
      <c r="AD457" s="25">
        <f>(-R457*$R$8)+(S457*$S$8)+(T457*$T$8)-(U457*$U$8)-(V457*$V$8)+(W457*$W$8)+(X457*$X$8)+(Y457*$Y$8)-(Z457*$Z$8)</f>
        <v>18.565000000000001</v>
      </c>
      <c r="AE457" s="40" t="str">
        <f>IF(G457&gt;H457,"Win","Loss")</f>
        <v>Win</v>
      </c>
      <c r="AF457" s="40" t="str">
        <f>IF(G457=H457,"Win","Loss")</f>
        <v>Loss</v>
      </c>
      <c r="AG457" s="40" t="str">
        <f>IF(G457&lt;H457,"Win","Loss")</f>
        <v>Loss</v>
      </c>
      <c r="AH457" s="40">
        <f>IF(AE457="Win",(I457*$B$2)-$B$2,-$B$2)</f>
        <v>82</v>
      </c>
      <c r="AI457" s="40">
        <f>IF(AF457="Win",(J457*$B$2)-$B$2,-$B$2)</f>
        <v>-50</v>
      </c>
      <c r="AJ457" s="40">
        <f>IF(AG457="Win",(K457*$B$2)-$B$2,-$B$2)</f>
        <v>-50</v>
      </c>
    </row>
    <row r="458" spans="1:36" x14ac:dyDescent="0.2">
      <c r="A458" s="36">
        <v>43590</v>
      </c>
      <c r="B458" s="37" t="s">
        <v>376</v>
      </c>
      <c r="C458" s="37" t="s">
        <v>377</v>
      </c>
      <c r="D458" s="37" t="s">
        <v>1578</v>
      </c>
      <c r="E458" s="37" t="s">
        <v>1579</v>
      </c>
      <c r="F458" s="37" t="s">
        <v>1580</v>
      </c>
      <c r="G458" s="37">
        <v>0</v>
      </c>
      <c r="H458" s="37">
        <v>0</v>
      </c>
      <c r="I458" s="37">
        <v>1.35</v>
      </c>
      <c r="J458" s="37">
        <v>4.47</v>
      </c>
      <c r="K458" s="37">
        <v>6.89</v>
      </c>
      <c r="L458" s="37">
        <v>-5.54</v>
      </c>
      <c r="M458" s="37">
        <v>3</v>
      </c>
      <c r="N458" s="37">
        <v>5</v>
      </c>
      <c r="O458" s="37">
        <v>0</v>
      </c>
      <c r="P458" s="37">
        <v>2</v>
      </c>
      <c r="Q458" s="37">
        <v>2</v>
      </c>
      <c r="R458" s="37">
        <v>0</v>
      </c>
      <c r="S458" s="37">
        <v>0</v>
      </c>
      <c r="T458" s="37">
        <v>0</v>
      </c>
      <c r="U458" s="37">
        <v>100</v>
      </c>
      <c r="V458" s="37">
        <v>0</v>
      </c>
      <c r="W458" s="37">
        <v>0</v>
      </c>
      <c r="X458" s="37">
        <v>80</v>
      </c>
      <c r="Y458" s="37">
        <v>20</v>
      </c>
      <c r="Z458" s="37">
        <v>0</v>
      </c>
      <c r="AA458" s="37">
        <v>100</v>
      </c>
      <c r="AB458" s="37">
        <v>100</v>
      </c>
      <c r="AC458" s="24">
        <f>(+R458*$R$8)+(S458*$S$8)-(T458*$T$8)+(U458*$U$8)+(V458*$V$8)-(W458*$W$8)-(X458*$X$8)-(Y458*$Y$8)+(Z458*$Z$8)</f>
        <v>2</v>
      </c>
      <c r="AD458" s="25">
        <f>(-R458*$R$8)+(S458*$S$8)+(T458*$T$8)-(U458*$U$8)-(V458*$V$8)+(W458*$W$8)+(X458*$X$8)+(Y458*$Y$8)-(Z458*$Z$8)</f>
        <v>-2</v>
      </c>
      <c r="AE458" s="40" t="str">
        <f>IF(G458&gt;H458,"Win","Loss")</f>
        <v>Loss</v>
      </c>
      <c r="AF458" s="40" t="str">
        <f>IF(G458=H458,"Win","Loss")</f>
        <v>Win</v>
      </c>
      <c r="AG458" s="40" t="str">
        <f>IF(G458&lt;H458,"Win","Loss")</f>
        <v>Loss</v>
      </c>
      <c r="AH458" s="40">
        <f>IF(AE458="Win",(I458*$B$2)-$B$2,-$B$2)</f>
        <v>-50</v>
      </c>
      <c r="AI458" s="40">
        <f>IF(AF458="Win",(J458*$B$2)-$B$2,-$B$2)</f>
        <v>173.5</v>
      </c>
      <c r="AJ458" s="40">
        <f>IF(AG458="Win",(K458*$B$2)-$B$2,-$B$2)</f>
        <v>-50</v>
      </c>
    </row>
    <row r="459" spans="1:36" x14ac:dyDescent="0.2">
      <c r="A459" s="36">
        <v>43590</v>
      </c>
      <c r="B459" s="37" t="s">
        <v>398</v>
      </c>
      <c r="C459" s="37" t="s">
        <v>871</v>
      </c>
      <c r="D459" s="37" t="s">
        <v>1581</v>
      </c>
      <c r="E459" s="37" t="s">
        <v>1582</v>
      </c>
      <c r="F459" s="37" t="s">
        <v>1583</v>
      </c>
      <c r="G459" s="37">
        <v>1</v>
      </c>
      <c r="H459" s="37">
        <v>1</v>
      </c>
      <c r="I459" s="37">
        <v>2.2200000000000002</v>
      </c>
      <c r="J459" s="37">
        <v>3.67</v>
      </c>
      <c r="K459" s="37">
        <v>3.09</v>
      </c>
      <c r="L459" s="37">
        <v>-0.87</v>
      </c>
      <c r="M459" s="37">
        <v>33</v>
      </c>
      <c r="N459" s="37">
        <v>37</v>
      </c>
      <c r="O459" s="37">
        <v>1</v>
      </c>
      <c r="P459" s="37">
        <v>15</v>
      </c>
      <c r="Q459" s="37">
        <v>18</v>
      </c>
      <c r="R459" s="37">
        <v>0</v>
      </c>
      <c r="S459" s="37">
        <v>0</v>
      </c>
      <c r="T459" s="37">
        <v>100</v>
      </c>
      <c r="U459" s="37">
        <v>24.24</v>
      </c>
      <c r="V459" s="37">
        <v>33.33</v>
      </c>
      <c r="W459" s="37">
        <v>42.42</v>
      </c>
      <c r="X459" s="37">
        <v>40.54</v>
      </c>
      <c r="Y459" s="37">
        <v>10.81</v>
      </c>
      <c r="Z459" s="37">
        <v>48.65</v>
      </c>
      <c r="AA459" s="37">
        <v>33.33</v>
      </c>
      <c r="AB459" s="37">
        <v>33.33</v>
      </c>
      <c r="AC459" s="24">
        <f>(+R459*$R$8)+(S459*$S$8)-(T459*$T$8)+(U459*$U$8)+(V459*$V$8)-(W459*$W$8)-(X459*$X$8)-(Y459*$Y$8)+(Z459*$Z$8)</f>
        <v>-29.762000000000004</v>
      </c>
      <c r="AD459" s="25">
        <f>(-R459*$R$8)+(S459*$S$8)+(T459*$T$8)-(U459*$U$8)-(V459*$V$8)+(W459*$W$8)+(X459*$X$8)+(Y459*$Y$8)-(Z459*$Z$8)</f>
        <v>29.762000000000004</v>
      </c>
      <c r="AE459" s="40" t="str">
        <f>IF(G459&gt;H459,"Win","Loss")</f>
        <v>Loss</v>
      </c>
      <c r="AF459" s="40" t="str">
        <f>IF(G459=H459,"Win","Loss")</f>
        <v>Win</v>
      </c>
      <c r="AG459" s="40" t="str">
        <f>IF(G459&lt;H459,"Win","Loss")</f>
        <v>Loss</v>
      </c>
      <c r="AH459" s="40">
        <f>IF(AE459="Win",(I459*$B$2)-$B$2,-$B$2)</f>
        <v>-50</v>
      </c>
      <c r="AI459" s="40">
        <f>IF(AF459="Win",(J459*$B$2)-$B$2,-$B$2)</f>
        <v>133.5</v>
      </c>
      <c r="AJ459" s="40">
        <f>IF(AG459="Win",(K459*$B$2)-$B$2,-$B$2)</f>
        <v>-50</v>
      </c>
    </row>
    <row r="460" spans="1:36" x14ac:dyDescent="0.2">
      <c r="A460" s="36">
        <v>43590</v>
      </c>
      <c r="B460" s="37" t="s">
        <v>398</v>
      </c>
      <c r="C460" s="37" t="s">
        <v>1584</v>
      </c>
      <c r="D460" s="37" t="s">
        <v>1585</v>
      </c>
      <c r="E460" s="37" t="s">
        <v>1586</v>
      </c>
      <c r="F460" s="37" t="s">
        <v>1587</v>
      </c>
      <c r="G460" s="37">
        <v>2</v>
      </c>
      <c r="H460" s="37">
        <v>2</v>
      </c>
      <c r="I460" s="37">
        <v>3.02</v>
      </c>
      <c r="J460" s="37">
        <v>3.88</v>
      </c>
      <c r="K460" s="37">
        <v>1.89</v>
      </c>
      <c r="L460" s="37">
        <v>1.1299999999999999</v>
      </c>
      <c r="M460" s="37">
        <v>29</v>
      </c>
      <c r="N460" s="37">
        <v>30</v>
      </c>
      <c r="O460" s="37">
        <v>1</v>
      </c>
      <c r="P460" s="37">
        <v>15</v>
      </c>
      <c r="Q460" s="37">
        <v>14</v>
      </c>
      <c r="R460" s="37">
        <v>0</v>
      </c>
      <c r="S460" s="37">
        <v>0</v>
      </c>
      <c r="T460" s="37">
        <v>100</v>
      </c>
      <c r="U460" s="37">
        <v>17.239999999999998</v>
      </c>
      <c r="V460" s="37">
        <v>13.79</v>
      </c>
      <c r="W460" s="37">
        <v>68.97</v>
      </c>
      <c r="X460" s="37">
        <v>36.67</v>
      </c>
      <c r="Y460" s="37">
        <v>10</v>
      </c>
      <c r="Z460" s="37">
        <v>53.33</v>
      </c>
      <c r="AA460" s="37">
        <v>33.33</v>
      </c>
      <c r="AB460" s="37">
        <v>7.14</v>
      </c>
      <c r="AC460" s="24">
        <f>(+R460*$R$8)+(S460*$S$8)-(T460*$T$8)+(U460*$U$8)+(V460*$V$8)-(W460*$W$8)-(X460*$X$8)-(Y460*$Y$8)+(Z460*$Z$8)</f>
        <v>-36.635000000000005</v>
      </c>
      <c r="AD460" s="25">
        <f>(-R460*$R$8)+(S460*$S$8)+(T460*$T$8)-(U460*$U$8)-(V460*$V$8)+(W460*$W$8)+(X460*$X$8)+(Y460*$Y$8)-(Z460*$Z$8)</f>
        <v>36.635000000000005</v>
      </c>
      <c r="AE460" s="40" t="str">
        <f>IF(G460&gt;H460,"Win","Loss")</f>
        <v>Loss</v>
      </c>
      <c r="AF460" s="40" t="str">
        <f>IF(G460=H460,"Win","Loss")</f>
        <v>Win</v>
      </c>
      <c r="AG460" s="40" t="str">
        <f>IF(G460&lt;H460,"Win","Loss")</f>
        <v>Loss</v>
      </c>
      <c r="AH460" s="40">
        <f>IF(AE460="Win",(I460*$B$2)-$B$2,-$B$2)</f>
        <v>-50</v>
      </c>
      <c r="AI460" s="40">
        <f>IF(AF460="Win",(J460*$B$2)-$B$2,-$B$2)</f>
        <v>144</v>
      </c>
      <c r="AJ460" s="40">
        <f>IF(AG460="Win",(K460*$B$2)-$B$2,-$B$2)</f>
        <v>-50</v>
      </c>
    </row>
    <row r="461" spans="1:36" x14ac:dyDescent="0.2">
      <c r="A461" s="36">
        <v>43590</v>
      </c>
      <c r="B461" s="37" t="s">
        <v>398</v>
      </c>
      <c r="C461" s="37" t="s">
        <v>1256</v>
      </c>
      <c r="D461" s="37" t="s">
        <v>1588</v>
      </c>
      <c r="E461" s="37" t="s">
        <v>1589</v>
      </c>
      <c r="F461" s="37" t="s">
        <v>1590</v>
      </c>
      <c r="G461" s="37">
        <v>0</v>
      </c>
      <c r="H461" s="37">
        <v>5</v>
      </c>
      <c r="I461" s="37">
        <v>5.87</v>
      </c>
      <c r="J461" s="37">
        <v>5.1100000000000003</v>
      </c>
      <c r="K461" s="37">
        <v>1.33</v>
      </c>
      <c r="L461" s="37">
        <v>4.54</v>
      </c>
      <c r="M461" s="37">
        <v>27</v>
      </c>
      <c r="N461" s="37">
        <v>60</v>
      </c>
      <c r="O461" s="37">
        <v>1</v>
      </c>
      <c r="P461" s="37">
        <v>13</v>
      </c>
      <c r="Q461" s="37">
        <v>30</v>
      </c>
      <c r="R461" s="37">
        <v>0</v>
      </c>
      <c r="S461" s="37">
        <v>0</v>
      </c>
      <c r="T461" s="37">
        <v>100</v>
      </c>
      <c r="U461" s="37">
        <v>11.11</v>
      </c>
      <c r="V461" s="37">
        <v>14.81</v>
      </c>
      <c r="W461" s="37">
        <v>74.069999999999993</v>
      </c>
      <c r="X461" s="37">
        <v>46.67</v>
      </c>
      <c r="Y461" s="37">
        <v>23.33</v>
      </c>
      <c r="Z461" s="37">
        <v>30</v>
      </c>
      <c r="AA461" s="37">
        <v>23.08</v>
      </c>
      <c r="AB461" s="37">
        <v>50</v>
      </c>
      <c r="AC461" s="24">
        <f>(+R461*$R$8)+(S461*$S$8)-(T461*$T$8)+(U461*$U$8)+(V461*$V$8)-(W461*$W$8)-(X461*$X$8)-(Y461*$Y$8)+(Z461*$Z$8)</f>
        <v>-46.777999999999999</v>
      </c>
      <c r="AD461" s="25">
        <f>(-R461*$R$8)+(S461*$S$8)+(T461*$T$8)-(U461*$U$8)-(V461*$V$8)+(W461*$W$8)+(X461*$X$8)+(Y461*$Y$8)-(Z461*$Z$8)</f>
        <v>46.777999999999999</v>
      </c>
      <c r="AE461" s="40" t="str">
        <f>IF(G461&gt;H461,"Win","Loss")</f>
        <v>Loss</v>
      </c>
      <c r="AF461" s="40" t="str">
        <f>IF(G461=H461,"Win","Loss")</f>
        <v>Loss</v>
      </c>
      <c r="AG461" s="40" t="str">
        <f>IF(G461&lt;H461,"Win","Loss")</f>
        <v>Win</v>
      </c>
      <c r="AH461" s="40">
        <f>IF(AE461="Win",(I461*$B$2)-$B$2,-$B$2)</f>
        <v>-50</v>
      </c>
      <c r="AI461" s="40">
        <f>IF(AF461="Win",(J461*$B$2)-$B$2,-$B$2)</f>
        <v>-50</v>
      </c>
      <c r="AJ461" s="40">
        <f>IF(AG461="Win",(K461*$B$2)-$B$2,-$B$2)</f>
        <v>16.5</v>
      </c>
    </row>
    <row r="462" spans="1:36" x14ac:dyDescent="0.2">
      <c r="A462" s="36">
        <v>43590</v>
      </c>
      <c r="B462" s="37" t="s">
        <v>398</v>
      </c>
      <c r="C462" s="37" t="s">
        <v>1256</v>
      </c>
      <c r="D462" s="37" t="s">
        <v>1591</v>
      </c>
      <c r="E462" s="37" t="s">
        <v>1592</v>
      </c>
      <c r="F462" s="37" t="s">
        <v>1593</v>
      </c>
      <c r="G462" s="37">
        <v>2</v>
      </c>
      <c r="H462" s="37">
        <v>1</v>
      </c>
      <c r="I462" s="37">
        <v>2.35</v>
      </c>
      <c r="J462" s="37">
        <v>3.57</v>
      </c>
      <c r="K462" s="37">
        <v>2.4700000000000002</v>
      </c>
      <c r="L462" s="37">
        <v>-0.12</v>
      </c>
      <c r="M462" s="37">
        <v>24</v>
      </c>
      <c r="N462" s="37">
        <v>26</v>
      </c>
      <c r="O462" s="37">
        <v>1</v>
      </c>
      <c r="P462" s="37">
        <v>13</v>
      </c>
      <c r="Q462" s="37">
        <v>13</v>
      </c>
      <c r="R462" s="37">
        <v>0</v>
      </c>
      <c r="S462" s="37">
        <v>100</v>
      </c>
      <c r="T462" s="37">
        <v>0</v>
      </c>
      <c r="U462" s="37">
        <v>29.17</v>
      </c>
      <c r="V462" s="37">
        <v>20.83</v>
      </c>
      <c r="W462" s="37">
        <v>50</v>
      </c>
      <c r="X462" s="37">
        <v>46.15</v>
      </c>
      <c r="Y462" s="37">
        <v>19.23</v>
      </c>
      <c r="Z462" s="37">
        <v>34.619999999999997</v>
      </c>
      <c r="AA462" s="37">
        <v>23.08</v>
      </c>
      <c r="AB462" s="37">
        <v>46.15</v>
      </c>
      <c r="AC462" s="24">
        <f>(+R462*$R$8)+(S462*$S$8)-(T462*$T$8)+(U462*$U$8)+(V462*$V$8)-(W462*$W$8)-(X462*$X$8)-(Y462*$Y$8)+(Z462*$Z$8)</f>
        <v>3.6879999999999971</v>
      </c>
      <c r="AD462" s="25">
        <f>(-R462*$R$8)+(S462*$S$8)+(T462*$T$8)-(U462*$U$8)-(V462*$V$8)+(W462*$W$8)+(X462*$X$8)+(Y462*$Y$8)-(Z462*$Z$8)</f>
        <v>16.312000000000005</v>
      </c>
      <c r="AE462" s="40" t="str">
        <f>IF(G462&gt;H462,"Win","Loss")</f>
        <v>Win</v>
      </c>
      <c r="AF462" s="40" t="str">
        <f>IF(G462=H462,"Win","Loss")</f>
        <v>Loss</v>
      </c>
      <c r="AG462" s="40" t="str">
        <f>IF(G462&lt;H462,"Win","Loss")</f>
        <v>Loss</v>
      </c>
      <c r="AH462" s="40">
        <f>IF(AE462="Win",(I462*$B$2)-$B$2,-$B$2)</f>
        <v>67.5</v>
      </c>
      <c r="AI462" s="40">
        <f>IF(AF462="Win",(J462*$B$2)-$B$2,-$B$2)</f>
        <v>-50</v>
      </c>
      <c r="AJ462" s="40">
        <f>IF(AG462="Win",(K462*$B$2)-$B$2,-$B$2)</f>
        <v>-50</v>
      </c>
    </row>
    <row r="463" spans="1:36" x14ac:dyDescent="0.2">
      <c r="A463" s="36">
        <v>43590</v>
      </c>
      <c r="B463" s="37" t="s">
        <v>425</v>
      </c>
      <c r="C463" s="37" t="s">
        <v>1594</v>
      </c>
      <c r="D463" s="37" t="s">
        <v>1595</v>
      </c>
      <c r="E463" s="37" t="s">
        <v>1596</v>
      </c>
      <c r="F463" s="37" t="s">
        <v>1597</v>
      </c>
      <c r="G463" s="37">
        <v>2</v>
      </c>
      <c r="H463" s="37">
        <v>4</v>
      </c>
      <c r="I463" s="37">
        <v>3.27</v>
      </c>
      <c r="J463" s="37">
        <v>3.57</v>
      </c>
      <c r="K463" s="37">
        <v>2.06</v>
      </c>
      <c r="L463" s="37">
        <v>1.21</v>
      </c>
      <c r="M463" s="37">
        <v>67</v>
      </c>
      <c r="N463" s="37">
        <v>47</v>
      </c>
      <c r="O463" s="37">
        <v>2</v>
      </c>
      <c r="P463" s="37">
        <v>33</v>
      </c>
      <c r="Q463" s="37">
        <v>25</v>
      </c>
      <c r="R463" s="37">
        <v>0</v>
      </c>
      <c r="S463" s="37">
        <v>50</v>
      </c>
      <c r="T463" s="37">
        <v>50</v>
      </c>
      <c r="U463" s="37">
        <v>32.840000000000003</v>
      </c>
      <c r="V463" s="37">
        <v>26.87</v>
      </c>
      <c r="W463" s="37">
        <v>40.299999999999997</v>
      </c>
      <c r="X463" s="37">
        <v>34.04</v>
      </c>
      <c r="Y463" s="37">
        <v>19.149999999999999</v>
      </c>
      <c r="Z463" s="37">
        <v>46.81</v>
      </c>
      <c r="AA463" s="37">
        <v>45.45</v>
      </c>
      <c r="AB463" s="37">
        <v>36</v>
      </c>
      <c r="AC463" s="24">
        <f>(+R463*$R$8)+(S463*$S$8)-(T463*$T$8)+(U463*$U$8)+(V463*$V$8)-(W463*$W$8)-(X463*$X$8)-(Y463*$Y$8)+(Z463*$Z$8)</f>
        <v>-8.1659999999999986</v>
      </c>
      <c r="AD463" s="25">
        <f>(-R463*$R$8)+(S463*$S$8)+(T463*$T$8)-(U463*$U$8)-(V463*$V$8)+(W463*$W$8)+(X463*$X$8)+(Y463*$Y$8)-(Z463*$Z$8)</f>
        <v>18.165999999999997</v>
      </c>
      <c r="AE463" s="40" t="str">
        <f>IF(G463&gt;H463,"Win","Loss")</f>
        <v>Loss</v>
      </c>
      <c r="AF463" s="40" t="str">
        <f>IF(G463=H463,"Win","Loss")</f>
        <v>Loss</v>
      </c>
      <c r="AG463" s="40" t="str">
        <f>IF(G463&lt;H463,"Win","Loss")</f>
        <v>Win</v>
      </c>
      <c r="AH463" s="40">
        <f>IF(AE463="Win",(I463*$B$2)-$B$2,-$B$2)</f>
        <v>-50</v>
      </c>
      <c r="AI463" s="40">
        <f>IF(AF463="Win",(J463*$B$2)-$B$2,-$B$2)</f>
        <v>-50</v>
      </c>
      <c r="AJ463" s="40">
        <f>IF(AG463="Win",(K463*$B$2)-$B$2,-$B$2)</f>
        <v>53</v>
      </c>
    </row>
    <row r="464" spans="1:36" x14ac:dyDescent="0.2">
      <c r="A464" s="36">
        <v>43590</v>
      </c>
      <c r="B464" s="37" t="s">
        <v>347</v>
      </c>
      <c r="C464" s="37" t="s">
        <v>1598</v>
      </c>
      <c r="D464" s="37" t="s">
        <v>1599</v>
      </c>
      <c r="E464" s="37" t="s">
        <v>1600</v>
      </c>
      <c r="F464" s="37" t="s">
        <v>1601</v>
      </c>
      <c r="G464" s="37">
        <v>0</v>
      </c>
      <c r="H464" s="37">
        <v>1</v>
      </c>
      <c r="I464" s="37">
        <v>1.89</v>
      </c>
      <c r="J464" s="37">
        <v>3.37</v>
      </c>
      <c r="K464" s="37">
        <v>3.73</v>
      </c>
      <c r="L464" s="37">
        <v>-1.84</v>
      </c>
      <c r="M464" s="37">
        <v>23</v>
      </c>
      <c r="N464" s="37">
        <v>24</v>
      </c>
      <c r="O464" s="37">
        <v>1</v>
      </c>
      <c r="P464" s="37">
        <v>12</v>
      </c>
      <c r="Q464" s="37">
        <v>11</v>
      </c>
      <c r="R464" s="37">
        <v>0</v>
      </c>
      <c r="S464" s="37">
        <v>0</v>
      </c>
      <c r="T464" s="37">
        <v>100</v>
      </c>
      <c r="U464" s="37">
        <v>21.74</v>
      </c>
      <c r="V464" s="37">
        <v>26.09</v>
      </c>
      <c r="W464" s="37">
        <v>52.17</v>
      </c>
      <c r="X464" s="37">
        <v>25</v>
      </c>
      <c r="Y464" s="37">
        <v>29.17</v>
      </c>
      <c r="Z464" s="37">
        <v>45.83</v>
      </c>
      <c r="AA464" s="37">
        <v>41.67</v>
      </c>
      <c r="AB464" s="37">
        <v>9.09</v>
      </c>
      <c r="AC464" s="24">
        <f>(+R464*$R$8)+(S464*$S$8)-(T464*$T$8)+(U464*$U$8)+(V464*$V$8)-(W464*$W$8)-(X464*$X$8)-(Y464*$Y$8)+(Z464*$Z$8)</f>
        <v>-32.228000000000009</v>
      </c>
      <c r="AD464" s="25">
        <f>(-R464*$R$8)+(S464*$S$8)+(T464*$T$8)-(U464*$U$8)-(V464*$V$8)+(W464*$W$8)+(X464*$X$8)+(Y464*$Y$8)-(Z464*$Z$8)</f>
        <v>32.228000000000009</v>
      </c>
      <c r="AE464" s="40" t="str">
        <f>IF(G464&gt;H464,"Win","Loss")</f>
        <v>Loss</v>
      </c>
      <c r="AF464" s="40" t="str">
        <f>IF(G464=H464,"Win","Loss")</f>
        <v>Loss</v>
      </c>
      <c r="AG464" s="40" t="str">
        <f>IF(G464&lt;H464,"Win","Loss")</f>
        <v>Win</v>
      </c>
      <c r="AH464" s="40">
        <f>IF(AE464="Win",(I464*$B$2)-$B$2,-$B$2)</f>
        <v>-50</v>
      </c>
      <c r="AI464" s="40">
        <f>IF(AF464="Win",(J464*$B$2)-$B$2,-$B$2)</f>
        <v>-50</v>
      </c>
      <c r="AJ464" s="40">
        <f>IF(AG464="Win",(K464*$B$2)-$B$2,-$B$2)</f>
        <v>136.5</v>
      </c>
    </row>
    <row r="465" spans="1:36" x14ac:dyDescent="0.2">
      <c r="A465" s="36">
        <v>43590</v>
      </c>
      <c r="B465" s="37" t="s">
        <v>347</v>
      </c>
      <c r="C465" s="37" t="s">
        <v>291</v>
      </c>
      <c r="D465" s="37" t="s">
        <v>1602</v>
      </c>
      <c r="E465" s="37" t="s">
        <v>1603</v>
      </c>
      <c r="F465" s="37" t="s">
        <v>1604</v>
      </c>
      <c r="G465" s="37">
        <v>2</v>
      </c>
      <c r="H465" s="37">
        <v>2</v>
      </c>
      <c r="I465" s="37">
        <v>1.78</v>
      </c>
      <c r="J465" s="37">
        <v>3.4</v>
      </c>
      <c r="K465" s="37">
        <v>4.76</v>
      </c>
      <c r="L465" s="37">
        <v>-2.98</v>
      </c>
      <c r="M465" s="37">
        <v>28</v>
      </c>
      <c r="N465" s="37">
        <v>28</v>
      </c>
      <c r="O465" s="37">
        <v>1</v>
      </c>
      <c r="P465" s="37">
        <v>12</v>
      </c>
      <c r="Q465" s="37">
        <v>15</v>
      </c>
      <c r="R465" s="37">
        <v>0</v>
      </c>
      <c r="S465" s="37">
        <v>100</v>
      </c>
      <c r="T465" s="37">
        <v>0</v>
      </c>
      <c r="U465" s="37">
        <v>46.43</v>
      </c>
      <c r="V465" s="37">
        <v>28.57</v>
      </c>
      <c r="W465" s="37">
        <v>25</v>
      </c>
      <c r="X465" s="37">
        <v>25</v>
      </c>
      <c r="Y465" s="37">
        <v>39.29</v>
      </c>
      <c r="Z465" s="37">
        <v>35.71</v>
      </c>
      <c r="AA465" s="37">
        <v>50</v>
      </c>
      <c r="AB465" s="37">
        <v>13.33</v>
      </c>
      <c r="AC465" s="24">
        <f>(+R465*$R$8)+(S465*$S$8)-(T465*$T$8)+(U465*$U$8)+(V465*$V$8)-(W465*$W$8)-(X465*$X$8)-(Y465*$Y$8)+(Z465*$Z$8)</f>
        <v>15.356000000000002</v>
      </c>
      <c r="AD465" s="25">
        <f>(-R465*$R$8)+(S465*$S$8)+(T465*$T$8)-(U465*$U$8)-(V465*$V$8)+(W465*$W$8)+(X465*$X$8)+(Y465*$Y$8)-(Z465*$Z$8)</f>
        <v>4.644000000000001</v>
      </c>
      <c r="AE465" s="40" t="str">
        <f>IF(G465&gt;H465,"Win","Loss")</f>
        <v>Loss</v>
      </c>
      <c r="AF465" s="40" t="str">
        <f>IF(G465=H465,"Win","Loss")</f>
        <v>Win</v>
      </c>
      <c r="AG465" s="40" t="str">
        <f>IF(G465&lt;H465,"Win","Loss")</f>
        <v>Loss</v>
      </c>
      <c r="AH465" s="40">
        <f>IF(AE465="Win",(I465*$B$2)-$B$2,-$B$2)</f>
        <v>-50</v>
      </c>
      <c r="AI465" s="40">
        <f>IF(AF465="Win",(J465*$B$2)-$B$2,-$B$2)</f>
        <v>120</v>
      </c>
      <c r="AJ465" s="40">
        <f>IF(AG465="Win",(K465*$B$2)-$B$2,-$B$2)</f>
        <v>-50</v>
      </c>
    </row>
    <row r="466" spans="1:36" x14ac:dyDescent="0.2">
      <c r="A466" s="36">
        <v>43590</v>
      </c>
      <c r="B466" s="37" t="s">
        <v>1605</v>
      </c>
      <c r="C466" s="37" t="s">
        <v>1606</v>
      </c>
      <c r="D466" s="37" t="s">
        <v>1607</v>
      </c>
      <c r="E466" s="37" t="s">
        <v>1608</v>
      </c>
      <c r="F466" s="37" t="s">
        <v>1609</v>
      </c>
      <c r="G466" s="37">
        <v>3</v>
      </c>
      <c r="H466" s="37">
        <v>1</v>
      </c>
      <c r="I466" s="37">
        <v>2.13</v>
      </c>
      <c r="J466" s="37">
        <v>3</v>
      </c>
      <c r="K466" s="37">
        <v>3.28</v>
      </c>
      <c r="L466" s="37">
        <v>-1.1499999999999999</v>
      </c>
      <c r="M466" s="37">
        <v>24</v>
      </c>
      <c r="N466" s="37">
        <v>24</v>
      </c>
      <c r="O466" s="37">
        <v>1</v>
      </c>
      <c r="P466" s="37">
        <v>12</v>
      </c>
      <c r="Q466" s="37">
        <v>12</v>
      </c>
      <c r="R466" s="37">
        <v>100</v>
      </c>
      <c r="S466" s="37">
        <v>0</v>
      </c>
      <c r="T466" s="37">
        <v>0</v>
      </c>
      <c r="U466" s="37">
        <v>37.5</v>
      </c>
      <c r="V466" s="37">
        <v>16.670000000000002</v>
      </c>
      <c r="W466" s="37">
        <v>45.83</v>
      </c>
      <c r="X466" s="37">
        <v>25</v>
      </c>
      <c r="Y466" s="37">
        <v>41.67</v>
      </c>
      <c r="Z466" s="37">
        <v>33.33</v>
      </c>
      <c r="AA466" s="37">
        <v>41.67</v>
      </c>
      <c r="AB466" s="37">
        <v>16.670000000000002</v>
      </c>
      <c r="AC466" s="24">
        <f>(+R466*$R$8)+(S466*$S$8)-(T466*$T$8)+(U466*$U$8)+(V466*$V$8)-(W466*$W$8)-(X466*$X$8)-(Y466*$Y$8)+(Z466*$Z$8)</f>
        <v>27.5</v>
      </c>
      <c r="AD466" s="25">
        <f>(-R466*$R$8)+(S466*$S$8)+(T466*$T$8)-(U466*$U$8)-(V466*$V$8)+(W466*$W$8)+(X466*$X$8)+(Y466*$Y$8)-(Z466*$Z$8)</f>
        <v>-27.5</v>
      </c>
      <c r="AE466" s="40" t="str">
        <f>IF(G466&gt;H466,"Win","Loss")</f>
        <v>Win</v>
      </c>
      <c r="AF466" s="40" t="str">
        <f>IF(G466=H466,"Win","Loss")</f>
        <v>Loss</v>
      </c>
      <c r="AG466" s="40" t="str">
        <f>IF(G466&lt;H466,"Win","Loss")</f>
        <v>Loss</v>
      </c>
      <c r="AH466" s="40">
        <f>IF(AE466="Win",(I466*$B$2)-$B$2,-$B$2)</f>
        <v>56.5</v>
      </c>
      <c r="AI466" s="40">
        <f>IF(AF466="Win",(J466*$B$2)-$B$2,-$B$2)</f>
        <v>-50</v>
      </c>
      <c r="AJ466" s="40">
        <f>IF(AG466="Win",(K466*$B$2)-$B$2,-$B$2)</f>
        <v>-50</v>
      </c>
    </row>
    <row r="467" spans="1:36" x14ac:dyDescent="0.2">
      <c r="A467" s="36">
        <v>43590</v>
      </c>
      <c r="B467" s="37" t="s">
        <v>1605</v>
      </c>
      <c r="C467" s="37" t="s">
        <v>1606</v>
      </c>
      <c r="D467" s="37" t="s">
        <v>1610</v>
      </c>
      <c r="E467" s="37" t="s">
        <v>1611</v>
      </c>
      <c r="F467" s="37" t="s">
        <v>1612</v>
      </c>
      <c r="G467" s="37">
        <v>4</v>
      </c>
      <c r="H467" s="37">
        <v>1</v>
      </c>
      <c r="I467" s="37">
        <v>1.6</v>
      </c>
      <c r="J467" s="37">
        <v>3.38</v>
      </c>
      <c r="K467" s="37">
        <v>5.45</v>
      </c>
      <c r="L467" s="37">
        <v>-3.85</v>
      </c>
      <c r="M467" s="37">
        <v>23</v>
      </c>
      <c r="N467" s="37">
        <v>24</v>
      </c>
      <c r="O467" s="37">
        <v>1</v>
      </c>
      <c r="P467" s="37">
        <v>11</v>
      </c>
      <c r="Q467" s="37">
        <v>12</v>
      </c>
      <c r="R467" s="37">
        <v>0</v>
      </c>
      <c r="S467" s="37">
        <v>100</v>
      </c>
      <c r="T467" s="37">
        <v>0</v>
      </c>
      <c r="U467" s="37">
        <v>56.52</v>
      </c>
      <c r="V467" s="37">
        <v>26.09</v>
      </c>
      <c r="W467" s="37">
        <v>17.39</v>
      </c>
      <c r="X467" s="37">
        <v>33.33</v>
      </c>
      <c r="Y467" s="37">
        <v>20.83</v>
      </c>
      <c r="Z467" s="37">
        <v>45.83</v>
      </c>
      <c r="AA467" s="37">
        <v>54.55</v>
      </c>
      <c r="AB467" s="37">
        <v>0</v>
      </c>
      <c r="AC467" s="24">
        <f>(+R467*$R$8)+(S467*$S$8)-(T467*$T$8)+(U467*$U$8)+(V467*$V$8)-(W467*$W$8)-(X467*$X$8)-(Y467*$Y$8)+(Z467*$Z$8)</f>
        <v>20.852000000000004</v>
      </c>
      <c r="AD467" s="25">
        <f>(-R467*$R$8)+(S467*$S$8)+(T467*$T$8)-(U467*$U$8)-(V467*$V$8)+(W467*$W$8)+(X467*$X$8)+(Y467*$Y$8)-(Z467*$Z$8)</f>
        <v>-0.85200000000000209</v>
      </c>
      <c r="AE467" s="40" t="str">
        <f>IF(G467&gt;H467,"Win","Loss")</f>
        <v>Win</v>
      </c>
      <c r="AF467" s="40" t="str">
        <f>IF(G467=H467,"Win","Loss")</f>
        <v>Loss</v>
      </c>
      <c r="AG467" s="40" t="str">
        <f>IF(G467&lt;H467,"Win","Loss")</f>
        <v>Loss</v>
      </c>
      <c r="AH467" s="40">
        <f>IF(AE467="Win",(I467*$B$2)-$B$2,-$B$2)</f>
        <v>30</v>
      </c>
      <c r="AI467" s="40">
        <f>IF(AF467="Win",(J467*$B$2)-$B$2,-$B$2)</f>
        <v>-50</v>
      </c>
      <c r="AJ467" s="40">
        <f>IF(AG467="Win",(K467*$B$2)-$B$2,-$B$2)</f>
        <v>-50</v>
      </c>
    </row>
    <row r="468" spans="1:36" x14ac:dyDescent="0.2">
      <c r="A468" s="36">
        <v>43590</v>
      </c>
      <c r="B468" s="37" t="s">
        <v>1605</v>
      </c>
      <c r="C468" s="37" t="s">
        <v>1606</v>
      </c>
      <c r="D468" s="37" t="s">
        <v>1613</v>
      </c>
      <c r="E468" s="37" t="s">
        <v>1614</v>
      </c>
      <c r="F468" s="37" t="s">
        <v>1615</v>
      </c>
      <c r="G468" s="37">
        <v>1</v>
      </c>
      <c r="H468" s="37">
        <v>0</v>
      </c>
      <c r="I468" s="37">
        <v>1.83</v>
      </c>
      <c r="J468" s="37">
        <v>3.19</v>
      </c>
      <c r="K468" s="37">
        <v>4.0599999999999996</v>
      </c>
      <c r="L468" s="37">
        <v>-2.23</v>
      </c>
      <c r="M468" s="37">
        <v>24</v>
      </c>
      <c r="N468" s="37">
        <v>23</v>
      </c>
      <c r="O468" s="37">
        <v>1</v>
      </c>
      <c r="P468" s="37">
        <v>11</v>
      </c>
      <c r="Q468" s="37">
        <v>12</v>
      </c>
      <c r="R468" s="37">
        <v>0</v>
      </c>
      <c r="S468" s="37">
        <v>100</v>
      </c>
      <c r="T468" s="37">
        <v>0</v>
      </c>
      <c r="U468" s="37">
        <v>33.33</v>
      </c>
      <c r="V468" s="37">
        <v>12.5</v>
      </c>
      <c r="W468" s="37">
        <v>54.17</v>
      </c>
      <c r="X468" s="37">
        <v>17.39</v>
      </c>
      <c r="Y468" s="37">
        <v>34.78</v>
      </c>
      <c r="Z468" s="37">
        <v>47.83</v>
      </c>
      <c r="AA468" s="37">
        <v>54.55</v>
      </c>
      <c r="AB468" s="37">
        <v>0</v>
      </c>
      <c r="AC468" s="24">
        <f>(+R468*$R$8)+(S468*$S$8)-(T468*$T$8)+(U468*$U$8)+(V468*$V$8)-(W468*$W$8)-(X468*$X$8)-(Y468*$Y$8)+(Z468*$Z$8)</f>
        <v>9.6920000000000002</v>
      </c>
      <c r="AD468" s="25">
        <f>(-R468*$R$8)+(S468*$S$8)+(T468*$T$8)-(U468*$U$8)-(V468*$V$8)+(W468*$W$8)+(X468*$X$8)+(Y468*$Y$8)-(Z468*$Z$8)</f>
        <v>10.308000000000002</v>
      </c>
      <c r="AE468" s="40" t="str">
        <f>IF(G468&gt;H468,"Win","Loss")</f>
        <v>Win</v>
      </c>
      <c r="AF468" s="40" t="str">
        <f>IF(G468=H468,"Win","Loss")</f>
        <v>Loss</v>
      </c>
      <c r="AG468" s="40" t="str">
        <f>IF(G468&lt;H468,"Win","Loss")</f>
        <v>Loss</v>
      </c>
      <c r="AH468" s="40">
        <f>IF(AE468="Win",(I468*$B$2)-$B$2,-$B$2)</f>
        <v>41.5</v>
      </c>
      <c r="AI468" s="40">
        <f>IF(AF468="Win",(J468*$B$2)-$B$2,-$B$2)</f>
        <v>-50</v>
      </c>
      <c r="AJ468" s="40">
        <f>IF(AG468="Win",(K468*$B$2)-$B$2,-$B$2)</f>
        <v>-50</v>
      </c>
    </row>
    <row r="469" spans="1:36" x14ac:dyDescent="0.2">
      <c r="A469" s="36">
        <v>43590</v>
      </c>
      <c r="B469" s="37" t="s">
        <v>398</v>
      </c>
      <c r="C469" s="37" t="s">
        <v>1302</v>
      </c>
      <c r="D469" s="37" t="s">
        <v>1565</v>
      </c>
      <c r="E469" s="37" t="s">
        <v>1566</v>
      </c>
      <c r="F469" s="37" t="s">
        <v>1567</v>
      </c>
      <c r="G469" s="37">
        <v>0</v>
      </c>
      <c r="H469" s="37">
        <v>1</v>
      </c>
      <c r="I469" s="37">
        <v>2.41</v>
      </c>
      <c r="J469" s="37">
        <v>3.8</v>
      </c>
      <c r="K469" s="37">
        <v>2.2999999999999998</v>
      </c>
      <c r="L469" s="37">
        <v>0.11</v>
      </c>
      <c r="M469" s="37">
        <v>57</v>
      </c>
      <c r="N469" s="37">
        <v>23</v>
      </c>
      <c r="O469" s="37">
        <v>1</v>
      </c>
      <c r="P469" s="37">
        <v>28</v>
      </c>
      <c r="Q469" s="37">
        <v>12</v>
      </c>
      <c r="R469" s="37">
        <v>0</v>
      </c>
      <c r="S469" s="37">
        <v>0</v>
      </c>
      <c r="T469" s="37">
        <v>100</v>
      </c>
      <c r="U469" s="37">
        <v>19.3</v>
      </c>
      <c r="V469" s="37">
        <v>12.28</v>
      </c>
      <c r="W469" s="37">
        <v>68.42</v>
      </c>
      <c r="X469" s="37">
        <v>52.17</v>
      </c>
      <c r="Y469" s="37">
        <v>8.6999999999999993</v>
      </c>
      <c r="Z469" s="37">
        <v>39.130000000000003</v>
      </c>
      <c r="AA469" s="37">
        <v>28.57</v>
      </c>
      <c r="AB469" s="37">
        <v>50</v>
      </c>
      <c r="AC469" s="24">
        <f>(+R469*$R$8)+(S469*$S$8)-(T469*$T$8)+(U469*$U$8)+(V469*$V$8)-(W469*$W$8)-(X469*$X$8)-(Y469*$Y$8)+(Z469*$Z$8)</f>
        <v>-42.073999999999998</v>
      </c>
      <c r="AD469" s="25">
        <f>(-R469*$R$8)+(S469*$S$8)+(T469*$T$8)-(U469*$U$8)-(V469*$V$8)+(W469*$W$8)+(X469*$X$8)+(Y469*$Y$8)-(Z469*$Z$8)</f>
        <v>42.073999999999998</v>
      </c>
      <c r="AE469" s="40" t="str">
        <f>IF(G469&gt;H469,"Win","Loss")</f>
        <v>Loss</v>
      </c>
      <c r="AF469" s="40" t="str">
        <f>IF(G469=H469,"Win","Loss")</f>
        <v>Loss</v>
      </c>
      <c r="AG469" s="40" t="str">
        <f>IF(G469&lt;H469,"Win","Loss")</f>
        <v>Win</v>
      </c>
      <c r="AH469" s="40">
        <f>IF(AE469="Win",(I469*$B$2)-$B$2,-$B$2)</f>
        <v>-50</v>
      </c>
      <c r="AI469" s="40">
        <f>IF(AF469="Win",(J469*$B$2)-$B$2,-$B$2)</f>
        <v>-50</v>
      </c>
      <c r="AJ469" s="40">
        <f>IF(AG469="Win",(K469*$B$2)-$B$2,-$B$2)</f>
        <v>64.999999999999986</v>
      </c>
    </row>
    <row r="470" spans="1:36" x14ac:dyDescent="0.2">
      <c r="A470" s="36">
        <v>43590</v>
      </c>
      <c r="B470" s="37" t="s">
        <v>1605</v>
      </c>
      <c r="C470" s="37" t="s">
        <v>1606</v>
      </c>
      <c r="D470" s="37" t="s">
        <v>1619</v>
      </c>
      <c r="E470" s="37" t="s">
        <v>1620</v>
      </c>
      <c r="F470" s="37" t="s">
        <v>1621</v>
      </c>
      <c r="G470" s="37">
        <v>0</v>
      </c>
      <c r="H470" s="37">
        <v>1</v>
      </c>
      <c r="I470" s="37">
        <v>4.13</v>
      </c>
      <c r="J470" s="37">
        <v>3.05</v>
      </c>
      <c r="K470" s="37">
        <v>1.87</v>
      </c>
      <c r="L470" s="37">
        <v>2.2599999999999998</v>
      </c>
      <c r="M470" s="37">
        <v>24</v>
      </c>
      <c r="N470" s="37">
        <v>24</v>
      </c>
      <c r="O470" s="37">
        <v>1</v>
      </c>
      <c r="P470" s="37">
        <v>12</v>
      </c>
      <c r="Q470" s="37">
        <v>11</v>
      </c>
      <c r="R470" s="37">
        <v>100</v>
      </c>
      <c r="S470" s="37">
        <v>0</v>
      </c>
      <c r="T470" s="37">
        <v>0</v>
      </c>
      <c r="U470" s="37">
        <v>54.17</v>
      </c>
      <c r="V470" s="37">
        <v>16.670000000000002</v>
      </c>
      <c r="W470" s="37">
        <v>29.17</v>
      </c>
      <c r="X470" s="37">
        <v>70.83</v>
      </c>
      <c r="Y470" s="37">
        <v>12.5</v>
      </c>
      <c r="Z470" s="37">
        <v>16.670000000000002</v>
      </c>
      <c r="AA470" s="37">
        <v>75</v>
      </c>
      <c r="AB470" s="37">
        <v>54.55</v>
      </c>
      <c r="AC470" s="24">
        <f>(+R470*$R$8)+(S470*$S$8)-(T470*$T$8)+(U470*$U$8)+(V470*$V$8)-(W470*$W$8)-(X470*$X$8)-(Y470*$Y$8)+(Z470*$Z$8)</f>
        <v>24.585000000000001</v>
      </c>
      <c r="AD470" s="25">
        <f>(-R470*$R$8)+(S470*$S$8)+(T470*$T$8)-(U470*$U$8)-(V470*$V$8)+(W470*$W$8)+(X470*$X$8)+(Y470*$Y$8)-(Z470*$Z$8)</f>
        <v>-24.585000000000001</v>
      </c>
      <c r="AE470" s="40" t="str">
        <f>IF(G470&gt;H470,"Win","Loss")</f>
        <v>Loss</v>
      </c>
      <c r="AF470" s="40" t="str">
        <f>IF(G470=H470,"Win","Loss")</f>
        <v>Loss</v>
      </c>
      <c r="AG470" s="40" t="str">
        <f>IF(G470&lt;H470,"Win","Loss")</f>
        <v>Win</v>
      </c>
      <c r="AH470" s="40">
        <f>IF(AE470="Win",(I470*$B$2)-$B$2,-$B$2)</f>
        <v>-50</v>
      </c>
      <c r="AI470" s="40">
        <f>IF(AF470="Win",(J470*$B$2)-$B$2,-$B$2)</f>
        <v>-50</v>
      </c>
      <c r="AJ470" s="40">
        <f>IF(AG470="Win",(K470*$B$2)-$B$2,-$B$2)</f>
        <v>43.5</v>
      </c>
    </row>
    <row r="471" spans="1:36" x14ac:dyDescent="0.2">
      <c r="A471" s="36">
        <v>43590</v>
      </c>
      <c r="B471" s="37" t="s">
        <v>812</v>
      </c>
      <c r="C471" s="37" t="s">
        <v>1622</v>
      </c>
      <c r="D471" s="37" t="s">
        <v>1623</v>
      </c>
      <c r="E471" s="37" t="s">
        <v>1624</v>
      </c>
      <c r="F471" s="37" t="s">
        <v>1625</v>
      </c>
      <c r="G471" s="37">
        <v>1</v>
      </c>
      <c r="H471" s="37">
        <v>1</v>
      </c>
      <c r="I471" s="37">
        <v>3.09</v>
      </c>
      <c r="J471" s="37">
        <v>3.1</v>
      </c>
      <c r="K471" s="37">
        <v>2.2000000000000002</v>
      </c>
      <c r="L471" s="37">
        <v>0.89</v>
      </c>
      <c r="M471" s="37">
        <v>23</v>
      </c>
      <c r="N471" s="37">
        <v>25</v>
      </c>
      <c r="O471" s="37">
        <v>1</v>
      </c>
      <c r="P471" s="37">
        <v>11</v>
      </c>
      <c r="Q471" s="37">
        <v>14</v>
      </c>
      <c r="R471" s="37">
        <v>0</v>
      </c>
      <c r="S471" s="37">
        <v>100</v>
      </c>
      <c r="T471" s="37">
        <v>0</v>
      </c>
      <c r="U471" s="37">
        <v>4.3499999999999996</v>
      </c>
      <c r="V471" s="37">
        <v>30.43</v>
      </c>
      <c r="W471" s="37">
        <v>65.22</v>
      </c>
      <c r="X471" s="37">
        <v>40</v>
      </c>
      <c r="Y471" s="37">
        <v>20</v>
      </c>
      <c r="Z471" s="37">
        <v>40</v>
      </c>
      <c r="AA471" s="37">
        <v>9.09</v>
      </c>
      <c r="AB471" s="37">
        <v>35.71</v>
      </c>
      <c r="AC471" s="24">
        <f>(+R471*$R$8)+(S471*$S$8)-(T471*$T$8)+(U471*$U$8)+(V471*$V$8)-(W471*$W$8)-(X471*$X$8)-(Y471*$Y$8)+(Z471*$Z$8)</f>
        <v>-1.1310000000000002</v>
      </c>
      <c r="AD471" s="25">
        <f>(-R471*$R$8)+(S471*$S$8)+(T471*$T$8)-(U471*$U$8)-(V471*$V$8)+(W471*$W$8)+(X471*$X$8)+(Y471*$Y$8)-(Z471*$Z$8)</f>
        <v>21.131</v>
      </c>
      <c r="AE471" s="40" t="str">
        <f>IF(G471&gt;H471,"Win","Loss")</f>
        <v>Loss</v>
      </c>
      <c r="AF471" s="40" t="str">
        <f>IF(G471=H471,"Win","Loss")</f>
        <v>Win</v>
      </c>
      <c r="AG471" s="40" t="str">
        <f>IF(G471&lt;H471,"Win","Loss")</f>
        <v>Loss</v>
      </c>
      <c r="AH471" s="40">
        <f>IF(AE471="Win",(I471*$B$2)-$B$2,-$B$2)</f>
        <v>-50</v>
      </c>
      <c r="AI471" s="40">
        <f>IF(AF471="Win",(J471*$B$2)-$B$2,-$B$2)</f>
        <v>105</v>
      </c>
      <c r="AJ471" s="40">
        <f>IF(AG471="Win",(K471*$B$2)-$B$2,-$B$2)</f>
        <v>-50</v>
      </c>
    </row>
    <row r="472" spans="1:36" x14ac:dyDescent="0.2">
      <c r="A472" s="36">
        <v>43590</v>
      </c>
      <c r="B472" s="37" t="s">
        <v>1626</v>
      </c>
      <c r="C472" s="37" t="s">
        <v>1627</v>
      </c>
      <c r="D472" s="37" t="s">
        <v>1628</v>
      </c>
      <c r="E472" s="37" t="s">
        <v>1629</v>
      </c>
      <c r="F472" s="37" t="s">
        <v>1630</v>
      </c>
      <c r="G472" s="37">
        <v>0</v>
      </c>
      <c r="H472" s="37">
        <v>1</v>
      </c>
      <c r="I472" s="37">
        <v>3.16</v>
      </c>
      <c r="J472" s="37">
        <v>3.01</v>
      </c>
      <c r="K472" s="37">
        <v>2.2599999999999998</v>
      </c>
      <c r="L472" s="37">
        <v>0.9</v>
      </c>
      <c r="M472" s="37">
        <v>31</v>
      </c>
      <c r="N472" s="37">
        <v>30</v>
      </c>
      <c r="O472" s="37">
        <v>1</v>
      </c>
      <c r="P472" s="37">
        <v>14</v>
      </c>
      <c r="Q472" s="37">
        <v>15</v>
      </c>
      <c r="R472" s="37">
        <v>0</v>
      </c>
      <c r="S472" s="37">
        <v>0</v>
      </c>
      <c r="T472" s="37">
        <v>100</v>
      </c>
      <c r="U472" s="37">
        <v>35.479999999999997</v>
      </c>
      <c r="V472" s="37">
        <v>35.479999999999997</v>
      </c>
      <c r="W472" s="37">
        <v>29.03</v>
      </c>
      <c r="X472" s="37">
        <v>53.33</v>
      </c>
      <c r="Y472" s="37">
        <v>23.33</v>
      </c>
      <c r="Z472" s="37">
        <v>23.33</v>
      </c>
      <c r="AA472" s="37">
        <v>42.86</v>
      </c>
      <c r="AB472" s="37">
        <v>33.33</v>
      </c>
      <c r="AC472" s="24">
        <f>(+R472*$R$8)+(S472*$S$8)-(T472*$T$8)+(U472*$U$8)+(V472*$V$8)-(W472*$W$8)-(X472*$X$8)-(Y472*$Y$8)+(Z472*$Z$8)</f>
        <v>-33.495000000000005</v>
      </c>
      <c r="AD472" s="25">
        <f>(-R472*$R$8)+(S472*$S$8)+(T472*$T$8)-(U472*$U$8)-(V472*$V$8)+(W472*$W$8)+(X472*$X$8)+(Y472*$Y$8)-(Z472*$Z$8)</f>
        <v>33.495000000000005</v>
      </c>
      <c r="AE472" s="40" t="str">
        <f>IF(G472&gt;H472,"Win","Loss")</f>
        <v>Loss</v>
      </c>
      <c r="AF472" s="40" t="str">
        <f>IF(G472=H472,"Win","Loss")</f>
        <v>Loss</v>
      </c>
      <c r="AG472" s="40" t="str">
        <f>IF(G472&lt;H472,"Win","Loss")</f>
        <v>Win</v>
      </c>
      <c r="AH472" s="40">
        <f>IF(AE472="Win",(I472*$B$2)-$B$2,-$B$2)</f>
        <v>-50</v>
      </c>
      <c r="AI472" s="40">
        <f>IF(AF472="Win",(J472*$B$2)-$B$2,-$B$2)</f>
        <v>-50</v>
      </c>
      <c r="AJ472" s="40">
        <f>IF(AG472="Win",(K472*$B$2)-$B$2,-$B$2)</f>
        <v>62.999999999999986</v>
      </c>
    </row>
    <row r="473" spans="1:36" x14ac:dyDescent="0.2">
      <c r="A473" s="36">
        <v>43590</v>
      </c>
      <c r="B473" s="37" t="s">
        <v>1631</v>
      </c>
      <c r="C473" s="37" t="s">
        <v>1632</v>
      </c>
      <c r="D473" s="37" t="s">
        <v>1633</v>
      </c>
      <c r="E473" s="37" t="s">
        <v>1634</v>
      </c>
      <c r="F473" s="37" t="s">
        <v>1635</v>
      </c>
      <c r="G473" s="37">
        <v>0</v>
      </c>
      <c r="H473" s="37">
        <v>3</v>
      </c>
      <c r="I473" s="37">
        <v>5.29</v>
      </c>
      <c r="J473" s="37">
        <v>4.24</v>
      </c>
      <c r="K473" s="37">
        <v>1.49</v>
      </c>
      <c r="L473" s="37">
        <v>3.8</v>
      </c>
      <c r="M473" s="37">
        <v>39</v>
      </c>
      <c r="N473" s="37">
        <v>39</v>
      </c>
      <c r="O473" s="37">
        <v>4</v>
      </c>
      <c r="P473" s="37">
        <v>18</v>
      </c>
      <c r="Q473" s="37">
        <v>22</v>
      </c>
      <c r="R473" s="37">
        <v>25</v>
      </c>
      <c r="S473" s="37">
        <v>0</v>
      </c>
      <c r="T473" s="37">
        <v>75</v>
      </c>
      <c r="U473" s="37">
        <v>64.099999999999994</v>
      </c>
      <c r="V473" s="37">
        <v>12.82</v>
      </c>
      <c r="W473" s="37">
        <v>23.08</v>
      </c>
      <c r="X473" s="37">
        <v>74.36</v>
      </c>
      <c r="Y473" s="37">
        <v>12.82</v>
      </c>
      <c r="Z473" s="37">
        <v>12.82</v>
      </c>
      <c r="AA473" s="37">
        <v>72.22</v>
      </c>
      <c r="AB473" s="37">
        <v>72.73</v>
      </c>
      <c r="AC473" s="24">
        <f>(+R473*$R$8)+(S473*$S$8)-(T473*$T$8)+(U473*$U$8)+(V473*$V$8)-(W473*$W$8)-(X473*$X$8)-(Y473*$Y$8)+(Z473*$Z$8)</f>
        <v>-19.103999999999999</v>
      </c>
      <c r="AD473" s="25">
        <f>(-R473*$R$8)+(S473*$S$8)+(T473*$T$8)-(U473*$U$8)-(V473*$V$8)+(W473*$W$8)+(X473*$X$8)+(Y473*$Y$8)-(Z473*$Z$8)</f>
        <v>19.103999999999999</v>
      </c>
      <c r="AE473" s="40" t="str">
        <f>IF(G473&gt;H473,"Win","Loss")</f>
        <v>Loss</v>
      </c>
      <c r="AF473" s="40" t="str">
        <f>IF(G473=H473,"Win","Loss")</f>
        <v>Loss</v>
      </c>
      <c r="AG473" s="40" t="str">
        <f>IF(G473&lt;H473,"Win","Loss")</f>
        <v>Win</v>
      </c>
      <c r="AH473" s="40">
        <f>IF(AE473="Win",(I473*$B$2)-$B$2,-$B$2)</f>
        <v>-50</v>
      </c>
      <c r="AI473" s="40">
        <f>IF(AF473="Win",(J473*$B$2)-$B$2,-$B$2)</f>
        <v>-50</v>
      </c>
      <c r="AJ473" s="40">
        <f>IF(AG473="Win",(K473*$B$2)-$B$2,-$B$2)</f>
        <v>24.5</v>
      </c>
    </row>
    <row r="474" spans="1:36" x14ac:dyDescent="0.2">
      <c r="A474" s="36">
        <v>43590</v>
      </c>
      <c r="B474" s="37" t="s">
        <v>71</v>
      </c>
      <c r="C474" s="37" t="s">
        <v>1636</v>
      </c>
      <c r="D474" s="37" t="s">
        <v>1637</v>
      </c>
      <c r="E474" s="37" t="s">
        <v>1638</v>
      </c>
      <c r="F474" s="37" t="s">
        <v>1639</v>
      </c>
      <c r="G474" s="37">
        <v>0</v>
      </c>
      <c r="H474" s="37">
        <v>0</v>
      </c>
      <c r="I474" s="37">
        <v>2.46</v>
      </c>
      <c r="J474" s="37">
        <v>3.05</v>
      </c>
      <c r="K474" s="37">
        <v>2.71</v>
      </c>
      <c r="L474" s="37">
        <v>-0.25</v>
      </c>
      <c r="M474" s="37">
        <v>26</v>
      </c>
      <c r="N474" s="37">
        <v>23</v>
      </c>
      <c r="O474" s="37">
        <v>1</v>
      </c>
      <c r="P474" s="37">
        <v>13</v>
      </c>
      <c r="Q474" s="37">
        <v>13</v>
      </c>
      <c r="R474" s="37">
        <v>0</v>
      </c>
      <c r="S474" s="37">
        <v>0</v>
      </c>
      <c r="T474" s="37">
        <v>100</v>
      </c>
      <c r="U474" s="37">
        <v>30.77</v>
      </c>
      <c r="V474" s="37">
        <v>30.77</v>
      </c>
      <c r="W474" s="37">
        <v>38.46</v>
      </c>
      <c r="X474" s="37">
        <v>43.48</v>
      </c>
      <c r="Y474" s="37">
        <v>30.43</v>
      </c>
      <c r="Z474" s="37">
        <v>26.09</v>
      </c>
      <c r="AA474" s="37">
        <v>46.15</v>
      </c>
      <c r="AB474" s="37">
        <v>30.77</v>
      </c>
      <c r="AC474" s="24">
        <f>(+R474*$R$8)+(S474*$S$8)-(T474*$T$8)+(U474*$U$8)+(V474*$V$8)-(W474*$W$8)-(X474*$X$8)-(Y474*$Y$8)+(Z474*$Z$8)</f>
        <v>-34.981999999999999</v>
      </c>
      <c r="AD474" s="25">
        <f>(-R474*$R$8)+(S474*$S$8)+(T474*$T$8)-(U474*$U$8)-(V474*$V$8)+(W474*$W$8)+(X474*$X$8)+(Y474*$Y$8)-(Z474*$Z$8)</f>
        <v>34.981999999999999</v>
      </c>
      <c r="AE474" s="40" t="str">
        <f>IF(G474&gt;H474,"Win","Loss")</f>
        <v>Loss</v>
      </c>
      <c r="AF474" s="40" t="str">
        <f>IF(G474=H474,"Win","Loss")</f>
        <v>Win</v>
      </c>
      <c r="AG474" s="40" t="str">
        <f>IF(G474&lt;H474,"Win","Loss")</f>
        <v>Loss</v>
      </c>
      <c r="AH474" s="40">
        <f>IF(AE474="Win",(I474*$B$2)-$B$2,-$B$2)</f>
        <v>-50</v>
      </c>
      <c r="AI474" s="40">
        <f>IF(AF474="Win",(J474*$B$2)-$B$2,-$B$2)</f>
        <v>102.5</v>
      </c>
      <c r="AJ474" s="40">
        <f>IF(AG474="Win",(K474*$B$2)-$B$2,-$B$2)</f>
        <v>-50</v>
      </c>
    </row>
    <row r="475" spans="1:36" x14ac:dyDescent="0.2">
      <c r="A475" s="36">
        <v>43590</v>
      </c>
      <c r="B475" s="37" t="s">
        <v>1129</v>
      </c>
      <c r="C475" s="37" t="s">
        <v>291</v>
      </c>
      <c r="D475" s="37" t="s">
        <v>1640</v>
      </c>
      <c r="E475" s="37" t="s">
        <v>1641</v>
      </c>
      <c r="F475" s="37" t="s">
        <v>1642</v>
      </c>
      <c r="G475" s="37">
        <v>1</v>
      </c>
      <c r="H475" s="37">
        <v>3</v>
      </c>
      <c r="I475" s="37">
        <v>4.28</v>
      </c>
      <c r="J475" s="37">
        <v>3.46</v>
      </c>
      <c r="K475" s="37">
        <v>1.73</v>
      </c>
      <c r="L475" s="37">
        <v>2.5499999999999998</v>
      </c>
      <c r="M475" s="37">
        <v>29</v>
      </c>
      <c r="N475" s="37">
        <v>29</v>
      </c>
      <c r="O475" s="37">
        <v>3</v>
      </c>
      <c r="P475" s="37">
        <v>14</v>
      </c>
      <c r="Q475" s="37">
        <v>15</v>
      </c>
      <c r="R475" s="37">
        <v>33.33</v>
      </c>
      <c r="S475" s="37">
        <v>33.33</v>
      </c>
      <c r="T475" s="37">
        <v>33.33</v>
      </c>
      <c r="U475" s="37">
        <v>41.38</v>
      </c>
      <c r="V475" s="37">
        <v>27.59</v>
      </c>
      <c r="W475" s="37">
        <v>31.03</v>
      </c>
      <c r="X475" s="37">
        <v>58.62</v>
      </c>
      <c r="Y475" s="37">
        <v>24.14</v>
      </c>
      <c r="Z475" s="37">
        <v>17.239999999999998</v>
      </c>
      <c r="AA475" s="37">
        <v>57.14</v>
      </c>
      <c r="AB475" s="37">
        <v>60</v>
      </c>
      <c r="AC475" s="24">
        <f>(+R475*$R$8)+(S475*$S$8)-(T475*$T$8)+(U475*$U$8)+(V475*$V$8)-(W475*$W$8)-(X475*$X$8)-(Y475*$Y$8)+(Z475*$Z$8)</f>
        <v>-2.5279999999999974</v>
      </c>
      <c r="AD475" s="25">
        <f>(-R475*$R$8)+(S475*$S$8)+(T475*$T$8)-(U475*$U$8)-(V475*$V$8)+(W475*$W$8)+(X475*$X$8)+(Y475*$Y$8)-(Z475*$Z$8)</f>
        <v>9.1939999999999973</v>
      </c>
      <c r="AE475" s="40" t="str">
        <f>IF(G475&gt;H475,"Win","Loss")</f>
        <v>Loss</v>
      </c>
      <c r="AF475" s="40" t="str">
        <f>IF(G475=H475,"Win","Loss")</f>
        <v>Loss</v>
      </c>
      <c r="AG475" s="40" t="str">
        <f>IF(G475&lt;H475,"Win","Loss")</f>
        <v>Win</v>
      </c>
      <c r="AH475" s="40">
        <f>IF(AE475="Win",(I475*$B$2)-$B$2,-$B$2)</f>
        <v>-50</v>
      </c>
      <c r="AI475" s="40">
        <f>IF(AF475="Win",(J475*$B$2)-$B$2,-$B$2)</f>
        <v>-50</v>
      </c>
      <c r="AJ475" s="40">
        <f>IF(AG475="Win",(K475*$B$2)-$B$2,-$B$2)</f>
        <v>36.5</v>
      </c>
    </row>
    <row r="476" spans="1:36" x14ac:dyDescent="0.2">
      <c r="A476" s="36">
        <v>43590</v>
      </c>
      <c r="B476" s="37" t="s">
        <v>398</v>
      </c>
      <c r="C476" s="37" t="s">
        <v>879</v>
      </c>
      <c r="D476" s="37" t="s">
        <v>886</v>
      </c>
      <c r="E476" s="37" t="s">
        <v>887</v>
      </c>
      <c r="F476" s="37" t="s">
        <v>888</v>
      </c>
      <c r="G476" s="37">
        <v>1</v>
      </c>
      <c r="H476" s="37">
        <v>1</v>
      </c>
      <c r="I476" s="37">
        <v>2.95</v>
      </c>
      <c r="J476" s="37">
        <v>3.42</v>
      </c>
      <c r="K476" s="37">
        <v>2.15</v>
      </c>
      <c r="L476" s="37">
        <v>0.8</v>
      </c>
      <c r="M476" s="37">
        <v>31</v>
      </c>
      <c r="N476" s="37">
        <v>31</v>
      </c>
      <c r="O476" s="37">
        <v>1</v>
      </c>
      <c r="P476" s="37">
        <v>15</v>
      </c>
      <c r="Q476" s="37">
        <v>15</v>
      </c>
      <c r="R476" s="37">
        <v>0</v>
      </c>
      <c r="S476" s="37">
        <v>0</v>
      </c>
      <c r="T476" s="37">
        <v>100</v>
      </c>
      <c r="U476" s="37">
        <v>19.350000000000001</v>
      </c>
      <c r="V476" s="37">
        <v>22.58</v>
      </c>
      <c r="W476" s="37">
        <v>58.06</v>
      </c>
      <c r="X476" s="37">
        <v>51.61</v>
      </c>
      <c r="Y476" s="37">
        <v>22.58</v>
      </c>
      <c r="Z476" s="37">
        <v>25.81</v>
      </c>
      <c r="AA476" s="37">
        <v>33.33</v>
      </c>
      <c r="AB476" s="37">
        <v>26.67</v>
      </c>
      <c r="AC476" s="24">
        <f>(+R476*$R$8)+(S476*$S$8)-(T476*$T$8)+(U476*$U$8)+(V476*$V$8)-(W476*$W$8)-(X476*$X$8)-(Y476*$Y$8)+(Z476*$Z$8)</f>
        <v>-42.902000000000008</v>
      </c>
      <c r="AD476" s="25">
        <f>(-R476*$R$8)+(S476*$S$8)+(T476*$T$8)-(U476*$U$8)-(V476*$V$8)+(W476*$W$8)+(X476*$X$8)+(Y476*$Y$8)-(Z476*$Z$8)</f>
        <v>42.902000000000008</v>
      </c>
      <c r="AE476" s="40" t="str">
        <f>IF(G476&gt;H476,"Win","Loss")</f>
        <v>Loss</v>
      </c>
      <c r="AF476" s="40" t="str">
        <f>IF(G476=H476,"Win","Loss")</f>
        <v>Win</v>
      </c>
      <c r="AG476" s="40" t="str">
        <f>IF(G476&lt;H476,"Win","Loss")</f>
        <v>Loss</v>
      </c>
      <c r="AH476" s="40">
        <f>IF(AE476="Win",(I476*$B$2)-$B$2,-$B$2)</f>
        <v>-50</v>
      </c>
      <c r="AI476" s="40">
        <f>IF(AF476="Win",(J476*$B$2)-$B$2,-$B$2)</f>
        <v>121</v>
      </c>
      <c r="AJ476" s="40">
        <f>IF(AG476="Win",(K476*$B$2)-$B$2,-$B$2)</f>
        <v>-50</v>
      </c>
    </row>
    <row r="477" spans="1:36" x14ac:dyDescent="0.2">
      <c r="A477" s="36">
        <v>43590</v>
      </c>
      <c r="B477" s="37" t="s">
        <v>617</v>
      </c>
      <c r="C477" s="37" t="s">
        <v>926</v>
      </c>
      <c r="D477" s="37" t="s">
        <v>1646</v>
      </c>
      <c r="E477" s="37" t="s">
        <v>1647</v>
      </c>
      <c r="F477" s="37" t="s">
        <v>1648</v>
      </c>
      <c r="G477" s="37">
        <v>3</v>
      </c>
      <c r="H477" s="37">
        <v>0</v>
      </c>
      <c r="I477" s="37">
        <v>1.78</v>
      </c>
      <c r="J477" s="37">
        <v>3.53</v>
      </c>
      <c r="K477" s="37">
        <v>3.71</v>
      </c>
      <c r="L477" s="37">
        <v>-1.93</v>
      </c>
      <c r="M477" s="37">
        <v>29</v>
      </c>
      <c r="N477" s="37">
        <v>29</v>
      </c>
      <c r="O477" s="37">
        <v>1</v>
      </c>
      <c r="P477" s="37">
        <v>16</v>
      </c>
      <c r="Q477" s="37">
        <v>14</v>
      </c>
      <c r="R477" s="37">
        <v>100</v>
      </c>
      <c r="S477" s="37">
        <v>0</v>
      </c>
      <c r="T477" s="37">
        <v>0</v>
      </c>
      <c r="U477" s="37">
        <v>62.07</v>
      </c>
      <c r="V477" s="37">
        <v>17.239999999999998</v>
      </c>
      <c r="W477" s="37">
        <v>20.69</v>
      </c>
      <c r="X477" s="37">
        <v>37.93</v>
      </c>
      <c r="Y477" s="37">
        <v>31.03</v>
      </c>
      <c r="Z477" s="37">
        <v>31.03</v>
      </c>
      <c r="AA477" s="37">
        <v>75</v>
      </c>
      <c r="AB477" s="37">
        <v>28.57</v>
      </c>
      <c r="AC477" s="24">
        <f>(+R477*$R$8)+(S477*$S$8)-(T477*$T$8)+(U477*$U$8)+(V477*$V$8)-(W477*$W$8)-(X477*$X$8)-(Y477*$Y$8)+(Z477*$Z$8)</f>
        <v>35.517000000000003</v>
      </c>
      <c r="AD477" s="25">
        <f>(-R477*$R$8)+(S477*$S$8)+(T477*$T$8)-(U477*$U$8)-(V477*$V$8)+(W477*$W$8)+(X477*$X$8)+(Y477*$Y$8)-(Z477*$Z$8)</f>
        <v>-35.517000000000003</v>
      </c>
      <c r="AE477" s="40" t="str">
        <f>IF(G477&gt;H477,"Win","Loss")</f>
        <v>Win</v>
      </c>
      <c r="AF477" s="40" t="str">
        <f>IF(G477=H477,"Win","Loss")</f>
        <v>Loss</v>
      </c>
      <c r="AG477" s="40" t="str">
        <f>IF(G477&lt;H477,"Win","Loss")</f>
        <v>Loss</v>
      </c>
      <c r="AH477" s="40">
        <f>IF(AE477="Win",(I477*$B$2)-$B$2,-$B$2)</f>
        <v>39</v>
      </c>
      <c r="AI477" s="40">
        <f>IF(AF477="Win",(J477*$B$2)-$B$2,-$B$2)</f>
        <v>-50</v>
      </c>
      <c r="AJ477" s="40">
        <f>IF(AG477="Win",(K477*$B$2)-$B$2,-$B$2)</f>
        <v>-50</v>
      </c>
    </row>
    <row r="478" spans="1:36" x14ac:dyDescent="0.2">
      <c r="A478" s="36">
        <v>43590</v>
      </c>
      <c r="B478" s="37" t="s">
        <v>617</v>
      </c>
      <c r="C478" s="37" t="s">
        <v>926</v>
      </c>
      <c r="D478" s="37" t="s">
        <v>1649</v>
      </c>
      <c r="E478" s="37" t="s">
        <v>1650</v>
      </c>
      <c r="F478" s="37" t="s">
        <v>1651</v>
      </c>
      <c r="G478" s="37">
        <v>2</v>
      </c>
      <c r="H478" s="37">
        <v>1</v>
      </c>
      <c r="I478" s="37">
        <v>1.18</v>
      </c>
      <c r="J478" s="37">
        <v>6.02</v>
      </c>
      <c r="K478" s="37">
        <v>9.23</v>
      </c>
      <c r="L478" s="37">
        <v>-8.0500000000000007</v>
      </c>
      <c r="M478" s="37">
        <v>24</v>
      </c>
      <c r="N478" s="37">
        <v>25</v>
      </c>
      <c r="O478" s="37">
        <v>1</v>
      </c>
      <c r="P478" s="37">
        <v>13</v>
      </c>
      <c r="Q478" s="37">
        <v>15</v>
      </c>
      <c r="R478" s="37">
        <v>100</v>
      </c>
      <c r="S478" s="37">
        <v>0</v>
      </c>
      <c r="T478" s="37">
        <v>0</v>
      </c>
      <c r="U478" s="37">
        <v>58.33</v>
      </c>
      <c r="V478" s="37">
        <v>16.670000000000002</v>
      </c>
      <c r="W478" s="37">
        <v>25</v>
      </c>
      <c r="X478" s="37">
        <v>20</v>
      </c>
      <c r="Y478" s="37">
        <v>36</v>
      </c>
      <c r="Z478" s="37">
        <v>44</v>
      </c>
      <c r="AA478" s="37">
        <v>53.85</v>
      </c>
      <c r="AB478" s="37">
        <v>33.33</v>
      </c>
      <c r="AC478" s="24">
        <f>(+R478*$R$8)+(S478*$S$8)-(T478*$T$8)+(U478*$U$8)+(V478*$V$8)-(W478*$W$8)-(X478*$X$8)-(Y478*$Y$8)+(Z478*$Z$8)</f>
        <v>39.533000000000001</v>
      </c>
      <c r="AD478" s="25">
        <f>(-R478*$R$8)+(S478*$S$8)+(T478*$T$8)-(U478*$U$8)-(V478*$V$8)+(W478*$W$8)+(X478*$X$8)+(Y478*$Y$8)-(Z478*$Z$8)</f>
        <v>-39.533000000000001</v>
      </c>
      <c r="AE478" s="40" t="str">
        <f>IF(G478&gt;H478,"Win","Loss")</f>
        <v>Win</v>
      </c>
      <c r="AF478" s="40" t="str">
        <f>IF(G478=H478,"Win","Loss")</f>
        <v>Loss</v>
      </c>
      <c r="AG478" s="40" t="str">
        <f>IF(G478&lt;H478,"Win","Loss")</f>
        <v>Loss</v>
      </c>
      <c r="AH478" s="40">
        <f>IF(AE478="Win",(I478*$B$2)-$B$2,-$B$2)</f>
        <v>9</v>
      </c>
      <c r="AI478" s="40">
        <f>IF(AF478="Win",(J478*$B$2)-$B$2,-$B$2)</f>
        <v>-50</v>
      </c>
      <c r="AJ478" s="40">
        <f>IF(AG478="Win",(K478*$B$2)-$B$2,-$B$2)</f>
        <v>-50</v>
      </c>
    </row>
    <row r="479" spans="1:36" x14ac:dyDescent="0.2">
      <c r="A479" s="36">
        <v>43590</v>
      </c>
      <c r="B479" s="37" t="s">
        <v>51</v>
      </c>
      <c r="C479" s="37" t="s">
        <v>76</v>
      </c>
      <c r="D479" s="37" t="s">
        <v>1652</v>
      </c>
      <c r="E479" s="37" t="s">
        <v>1653</v>
      </c>
      <c r="F479" s="37" t="s">
        <v>1654</v>
      </c>
      <c r="G479" s="37">
        <v>1</v>
      </c>
      <c r="H479" s="37">
        <v>1</v>
      </c>
      <c r="I479" s="37">
        <v>2.4900000000000002</v>
      </c>
      <c r="J479" s="37">
        <v>2.96</v>
      </c>
      <c r="K479" s="37">
        <v>3.04</v>
      </c>
      <c r="L479" s="37">
        <v>-0.55000000000000004</v>
      </c>
      <c r="M479" s="37">
        <v>63</v>
      </c>
      <c r="N479" s="37">
        <v>0</v>
      </c>
      <c r="O479" s="37">
        <v>0</v>
      </c>
      <c r="P479" s="37">
        <v>32</v>
      </c>
      <c r="Q479" s="37">
        <v>0</v>
      </c>
      <c r="R479" s="37">
        <v>0</v>
      </c>
      <c r="S479" s="37">
        <v>0</v>
      </c>
      <c r="T479" s="37">
        <v>0</v>
      </c>
      <c r="U479" s="37">
        <v>38.1</v>
      </c>
      <c r="V479" s="37">
        <v>30.16</v>
      </c>
      <c r="W479" s="37">
        <v>31.75</v>
      </c>
      <c r="X479" s="37">
        <v>0</v>
      </c>
      <c r="Y479" s="37">
        <v>0</v>
      </c>
      <c r="Z479" s="37">
        <v>0</v>
      </c>
      <c r="AA479" s="37">
        <v>56.25</v>
      </c>
      <c r="AB479" s="37">
        <v>0</v>
      </c>
      <c r="AC479" s="24">
        <f>(+R479*$R$8)+(S479*$S$8)-(T479*$T$8)+(U479*$U$8)+(V479*$V$8)-(W479*$W$8)-(X479*$X$8)-(Y479*$Y$8)+(Z479*$Z$8)</f>
        <v>4.2860000000000005</v>
      </c>
      <c r="AD479" s="25">
        <f>(-R479*$R$8)+(S479*$S$8)+(T479*$T$8)-(U479*$U$8)-(V479*$V$8)+(W479*$W$8)+(X479*$X$8)+(Y479*$Y$8)-(Z479*$Z$8)</f>
        <v>-4.2860000000000005</v>
      </c>
      <c r="AE479" s="40" t="str">
        <f>IF(G479&gt;H479,"Win","Loss")</f>
        <v>Loss</v>
      </c>
      <c r="AF479" s="40" t="str">
        <f>IF(G479=H479,"Win","Loss")</f>
        <v>Win</v>
      </c>
      <c r="AG479" s="40" t="str">
        <f>IF(G479&lt;H479,"Win","Loss")</f>
        <v>Loss</v>
      </c>
      <c r="AH479" s="40">
        <f>IF(AE479="Win",(I479*$B$2)-$B$2,-$B$2)</f>
        <v>-50</v>
      </c>
      <c r="AI479" s="40">
        <f>IF(AF479="Win",(J479*$B$2)-$B$2,-$B$2)</f>
        <v>98</v>
      </c>
      <c r="AJ479" s="40">
        <f>IF(AG479="Win",(K479*$B$2)-$B$2,-$B$2)</f>
        <v>-50</v>
      </c>
    </row>
    <row r="480" spans="1:36" x14ac:dyDescent="0.2">
      <c r="A480" s="36">
        <v>43590</v>
      </c>
      <c r="B480" s="37" t="s">
        <v>515</v>
      </c>
      <c r="C480" s="37" t="s">
        <v>516</v>
      </c>
      <c r="D480" s="37" t="s">
        <v>1655</v>
      </c>
      <c r="E480" s="37" t="s">
        <v>1656</v>
      </c>
      <c r="F480" s="37" t="s">
        <v>1657</v>
      </c>
      <c r="G480" s="37">
        <v>3</v>
      </c>
      <c r="H480" s="37">
        <v>2</v>
      </c>
      <c r="I480" s="37">
        <v>1.53</v>
      </c>
      <c r="J480" s="37">
        <v>4.4800000000000004</v>
      </c>
      <c r="K480" s="37">
        <v>5.43</v>
      </c>
      <c r="L480" s="37">
        <v>-3.9</v>
      </c>
      <c r="M480" s="37">
        <v>34</v>
      </c>
      <c r="N480" s="37">
        <v>36</v>
      </c>
      <c r="O480" s="37">
        <v>3</v>
      </c>
      <c r="P480" s="37">
        <v>16</v>
      </c>
      <c r="Q480" s="37">
        <v>19</v>
      </c>
      <c r="R480" s="37">
        <v>100</v>
      </c>
      <c r="S480" s="37">
        <v>0</v>
      </c>
      <c r="T480" s="37">
        <v>0</v>
      </c>
      <c r="U480" s="37">
        <v>76.47</v>
      </c>
      <c r="V480" s="37">
        <v>11.76</v>
      </c>
      <c r="W480" s="37">
        <v>11.76</v>
      </c>
      <c r="X480" s="37">
        <v>44.44</v>
      </c>
      <c r="Y480" s="37">
        <v>19.440000000000001</v>
      </c>
      <c r="Z480" s="37">
        <v>36.11</v>
      </c>
      <c r="AA480" s="37">
        <v>87.5</v>
      </c>
      <c r="AB480" s="37">
        <v>57.89</v>
      </c>
      <c r="AC480" s="24">
        <f>(+R480*$R$8)+(S480*$S$8)-(T480*$T$8)+(U480*$U$8)+(V480*$V$8)-(W480*$W$8)-(X480*$X$8)-(Y480*$Y$8)+(Z480*$Z$8)</f>
        <v>40.508000000000003</v>
      </c>
      <c r="AD480" s="25">
        <f>(-R480*$R$8)+(S480*$S$8)+(T480*$T$8)-(U480*$U$8)-(V480*$V$8)+(W480*$W$8)+(X480*$X$8)+(Y480*$Y$8)-(Z480*$Z$8)</f>
        <v>-40.508000000000003</v>
      </c>
      <c r="AE480" s="40" t="str">
        <f>IF(G480&gt;H480,"Win","Loss")</f>
        <v>Win</v>
      </c>
      <c r="AF480" s="40" t="str">
        <f>IF(G480=H480,"Win","Loss")</f>
        <v>Loss</v>
      </c>
      <c r="AG480" s="40" t="str">
        <f>IF(G480&lt;H480,"Win","Loss")</f>
        <v>Loss</v>
      </c>
      <c r="AH480" s="40">
        <f>IF(AE480="Win",(I480*$B$2)-$B$2,-$B$2)</f>
        <v>26.5</v>
      </c>
      <c r="AI480" s="40">
        <f>IF(AF480="Win",(J480*$B$2)-$B$2,-$B$2)</f>
        <v>-50</v>
      </c>
      <c r="AJ480" s="40">
        <f>IF(AG480="Win",(K480*$B$2)-$B$2,-$B$2)</f>
        <v>-50</v>
      </c>
    </row>
    <row r="481" spans="1:36" x14ac:dyDescent="0.2">
      <c r="A481" s="36">
        <v>43590</v>
      </c>
      <c r="B481" s="37" t="s">
        <v>823</v>
      </c>
      <c r="C481" s="37" t="s">
        <v>1658</v>
      </c>
      <c r="D481" s="37" t="s">
        <v>1659</v>
      </c>
      <c r="E481" s="37" t="s">
        <v>1660</v>
      </c>
      <c r="F481" s="37" t="s">
        <v>1661</v>
      </c>
      <c r="G481" s="37">
        <v>0</v>
      </c>
      <c r="H481" s="37">
        <v>1</v>
      </c>
      <c r="I481" s="37">
        <v>1.81</v>
      </c>
      <c r="J481" s="37">
        <v>3.39</v>
      </c>
      <c r="K481" s="37">
        <v>4.0999999999999996</v>
      </c>
      <c r="L481" s="37">
        <v>-2.29</v>
      </c>
      <c r="M481" s="37">
        <v>50</v>
      </c>
      <c r="N481" s="37">
        <v>48</v>
      </c>
      <c r="O481" s="37">
        <v>2</v>
      </c>
      <c r="P481" s="37">
        <v>26</v>
      </c>
      <c r="Q481" s="37">
        <v>22</v>
      </c>
      <c r="R481" s="37">
        <v>50</v>
      </c>
      <c r="S481" s="37">
        <v>0</v>
      </c>
      <c r="T481" s="37">
        <v>50</v>
      </c>
      <c r="U481" s="37">
        <v>54</v>
      </c>
      <c r="V481" s="37">
        <v>24</v>
      </c>
      <c r="W481" s="37">
        <v>22</v>
      </c>
      <c r="X481" s="37">
        <v>54.17</v>
      </c>
      <c r="Y481" s="37">
        <v>20.83</v>
      </c>
      <c r="Z481" s="37">
        <v>25</v>
      </c>
      <c r="AA481" s="37">
        <v>65.38</v>
      </c>
      <c r="AB481" s="37">
        <v>50</v>
      </c>
      <c r="AC481" s="24">
        <f>(+R481*$R$8)+(S481*$S$8)-(T481*$T$8)+(U481*$U$8)+(V481*$V$8)-(W481*$W$8)-(X481*$X$8)-(Y481*$Y$8)+(Z481*$Z$8)</f>
        <v>0.88299999999999912</v>
      </c>
      <c r="AD481" s="25">
        <f>(-R481*$R$8)+(S481*$S$8)+(T481*$T$8)-(U481*$U$8)-(V481*$V$8)+(W481*$W$8)+(X481*$X$8)+(Y481*$Y$8)-(Z481*$Z$8)</f>
        <v>-0.88299999999999912</v>
      </c>
      <c r="AE481" s="40" t="str">
        <f>IF(G481&gt;H481,"Win","Loss")</f>
        <v>Loss</v>
      </c>
      <c r="AF481" s="40" t="str">
        <f>IF(G481=H481,"Win","Loss")</f>
        <v>Loss</v>
      </c>
      <c r="AG481" s="40" t="str">
        <f>IF(G481&lt;H481,"Win","Loss")</f>
        <v>Win</v>
      </c>
      <c r="AH481" s="40">
        <f>IF(AE481="Win",(I481*$B$2)-$B$2,-$B$2)</f>
        <v>-50</v>
      </c>
      <c r="AI481" s="40">
        <f>IF(AF481="Win",(J481*$B$2)-$B$2,-$B$2)</f>
        <v>-50</v>
      </c>
      <c r="AJ481" s="40">
        <f>IF(AG481="Win",(K481*$B$2)-$B$2,-$B$2)</f>
        <v>154.99999999999997</v>
      </c>
    </row>
    <row r="482" spans="1:36" x14ac:dyDescent="0.2">
      <c r="A482" s="36">
        <v>43590</v>
      </c>
      <c r="B482" s="37" t="s">
        <v>823</v>
      </c>
      <c r="C482" s="37" t="s">
        <v>1658</v>
      </c>
      <c r="D482" s="37" t="s">
        <v>1662</v>
      </c>
      <c r="E482" s="37" t="s">
        <v>1663</v>
      </c>
      <c r="F482" s="37" t="s">
        <v>1664</v>
      </c>
      <c r="G482" s="37">
        <v>2</v>
      </c>
      <c r="H482" s="37">
        <v>1</v>
      </c>
      <c r="I482" s="37">
        <v>2.02</v>
      </c>
      <c r="J482" s="37">
        <v>3.48</v>
      </c>
      <c r="K482" s="37">
        <v>3.23</v>
      </c>
      <c r="L482" s="37">
        <v>-1.21</v>
      </c>
      <c r="M482" s="37">
        <v>48</v>
      </c>
      <c r="N482" s="37">
        <v>48</v>
      </c>
      <c r="O482" s="37">
        <v>2</v>
      </c>
      <c r="P482" s="37">
        <v>24</v>
      </c>
      <c r="Q482" s="37">
        <v>22</v>
      </c>
      <c r="R482" s="37">
        <v>50</v>
      </c>
      <c r="S482" s="37">
        <v>0</v>
      </c>
      <c r="T482" s="37">
        <v>50</v>
      </c>
      <c r="U482" s="37">
        <v>56.25</v>
      </c>
      <c r="V482" s="37">
        <v>20.83</v>
      </c>
      <c r="W482" s="37">
        <v>22.92</v>
      </c>
      <c r="X482" s="37">
        <v>50</v>
      </c>
      <c r="Y482" s="37">
        <v>22.92</v>
      </c>
      <c r="Z482" s="37">
        <v>27.08</v>
      </c>
      <c r="AA482" s="37">
        <v>70.83</v>
      </c>
      <c r="AB482" s="37">
        <v>50</v>
      </c>
      <c r="AC482" s="24">
        <f>(+R482*$R$8)+(S482*$S$8)-(T482*$T$8)+(U482*$U$8)+(V482*$V$8)-(W482*$W$8)-(X482*$X$8)-(Y482*$Y$8)+(Z482*$Z$8)</f>
        <v>1.8729999999999989</v>
      </c>
      <c r="AD482" s="25">
        <f>(-R482*$R$8)+(S482*$S$8)+(T482*$T$8)-(U482*$U$8)-(V482*$V$8)+(W482*$W$8)+(X482*$X$8)+(Y482*$Y$8)-(Z482*$Z$8)</f>
        <v>-1.8729999999999989</v>
      </c>
      <c r="AE482" s="40" t="str">
        <f>IF(G482&gt;H482,"Win","Loss")</f>
        <v>Win</v>
      </c>
      <c r="AF482" s="40" t="str">
        <f>IF(G482=H482,"Win","Loss")</f>
        <v>Loss</v>
      </c>
      <c r="AG482" s="40" t="str">
        <f>IF(G482&lt;H482,"Win","Loss")</f>
        <v>Loss</v>
      </c>
      <c r="AH482" s="40">
        <f>IF(AE482="Win",(I482*$B$2)-$B$2,-$B$2)</f>
        <v>51</v>
      </c>
      <c r="AI482" s="40">
        <f>IF(AF482="Win",(J482*$B$2)-$B$2,-$B$2)</f>
        <v>-50</v>
      </c>
      <c r="AJ482" s="40">
        <f>IF(AG482="Win",(K482*$B$2)-$B$2,-$B$2)</f>
        <v>-50</v>
      </c>
    </row>
    <row r="483" spans="1:36" x14ac:dyDescent="0.2">
      <c r="A483" s="36">
        <v>43590</v>
      </c>
      <c r="B483" s="37" t="s">
        <v>823</v>
      </c>
      <c r="C483" s="37" t="s">
        <v>1665</v>
      </c>
      <c r="D483" s="37" t="s">
        <v>1666</v>
      </c>
      <c r="E483" s="37" t="s">
        <v>1667</v>
      </c>
      <c r="F483" s="37" t="s">
        <v>1668</v>
      </c>
      <c r="G483" s="37">
        <v>3</v>
      </c>
      <c r="H483" s="37">
        <v>2</v>
      </c>
      <c r="I483" s="37">
        <v>2.23</v>
      </c>
      <c r="J483" s="37">
        <v>3.22</v>
      </c>
      <c r="K483" s="37">
        <v>3.02</v>
      </c>
      <c r="L483" s="37">
        <v>-0.79</v>
      </c>
      <c r="M483" s="37">
        <v>47</v>
      </c>
      <c r="N483" s="37">
        <v>44</v>
      </c>
      <c r="O483" s="37">
        <v>2</v>
      </c>
      <c r="P483" s="37">
        <v>23</v>
      </c>
      <c r="Q483" s="37">
        <v>22</v>
      </c>
      <c r="R483" s="37">
        <v>50</v>
      </c>
      <c r="S483" s="37">
        <v>50</v>
      </c>
      <c r="T483" s="37">
        <v>0</v>
      </c>
      <c r="U483" s="37">
        <v>53.19</v>
      </c>
      <c r="V483" s="37">
        <v>17.02</v>
      </c>
      <c r="W483" s="37">
        <v>29.79</v>
      </c>
      <c r="X483" s="37">
        <v>47.73</v>
      </c>
      <c r="Y483" s="37">
        <v>20.45</v>
      </c>
      <c r="Z483" s="37">
        <v>31.82</v>
      </c>
      <c r="AA483" s="37">
        <v>69.569999999999993</v>
      </c>
      <c r="AB483" s="37">
        <v>40.909999999999997</v>
      </c>
      <c r="AC483" s="24">
        <f>(+R483*$R$8)+(S483*$S$8)-(T483*$T$8)+(U483*$U$8)+(V483*$V$8)-(W483*$W$8)-(X483*$X$8)-(Y483*$Y$8)+(Z483*$Z$8)</f>
        <v>21.155000000000001</v>
      </c>
      <c r="AD483" s="25">
        <f>(-R483*$R$8)+(S483*$S$8)+(T483*$T$8)-(U483*$U$8)-(V483*$V$8)+(W483*$W$8)+(X483*$X$8)+(Y483*$Y$8)-(Z483*$Z$8)</f>
        <v>-11.154999999999999</v>
      </c>
      <c r="AE483" s="40" t="str">
        <f>IF(G483&gt;H483,"Win","Loss")</f>
        <v>Win</v>
      </c>
      <c r="AF483" s="40" t="str">
        <f>IF(G483=H483,"Win","Loss")</f>
        <v>Loss</v>
      </c>
      <c r="AG483" s="40" t="str">
        <f>IF(G483&lt;H483,"Win","Loss")</f>
        <v>Loss</v>
      </c>
      <c r="AH483" s="40">
        <f>IF(AE483="Win",(I483*$B$2)-$B$2,-$B$2)</f>
        <v>61.5</v>
      </c>
      <c r="AI483" s="40">
        <f>IF(AF483="Win",(J483*$B$2)-$B$2,-$B$2)</f>
        <v>-50</v>
      </c>
      <c r="AJ483" s="40">
        <f>IF(AG483="Win",(K483*$B$2)-$B$2,-$B$2)</f>
        <v>-50</v>
      </c>
    </row>
    <row r="484" spans="1:36" x14ac:dyDescent="0.2">
      <c r="A484" s="36">
        <v>43590</v>
      </c>
      <c r="B484" s="37" t="s">
        <v>823</v>
      </c>
      <c r="C484" s="37" t="s">
        <v>1665</v>
      </c>
      <c r="D484" s="37" t="s">
        <v>1669</v>
      </c>
      <c r="E484" s="37" t="s">
        <v>1670</v>
      </c>
      <c r="F484" s="37" t="s">
        <v>1671</v>
      </c>
      <c r="G484" s="37">
        <v>3</v>
      </c>
      <c r="H484" s="37">
        <v>2</v>
      </c>
      <c r="I484" s="37">
        <v>2.02</v>
      </c>
      <c r="J484" s="37">
        <v>3.3</v>
      </c>
      <c r="K484" s="37">
        <v>3.45</v>
      </c>
      <c r="L484" s="37">
        <v>-1.43</v>
      </c>
      <c r="M484" s="37">
        <v>51</v>
      </c>
      <c r="N484" s="37">
        <v>48</v>
      </c>
      <c r="O484" s="37">
        <v>2</v>
      </c>
      <c r="P484" s="37">
        <v>27</v>
      </c>
      <c r="Q484" s="37">
        <v>25</v>
      </c>
      <c r="R484" s="37">
        <v>0</v>
      </c>
      <c r="S484" s="37">
        <v>0</v>
      </c>
      <c r="T484" s="37">
        <v>100</v>
      </c>
      <c r="U484" s="37">
        <v>56.86</v>
      </c>
      <c r="V484" s="37">
        <v>19.61</v>
      </c>
      <c r="W484" s="37">
        <v>23.53</v>
      </c>
      <c r="X484" s="37">
        <v>45.83</v>
      </c>
      <c r="Y484" s="37">
        <v>25</v>
      </c>
      <c r="Z484" s="37">
        <v>29.17</v>
      </c>
      <c r="AA484" s="37">
        <v>59.26</v>
      </c>
      <c r="AB484" s="37">
        <v>48</v>
      </c>
      <c r="AC484" s="24">
        <f>(+R484*$R$8)+(S484*$S$8)-(T484*$T$8)+(U484*$U$8)+(V484*$V$8)-(W484*$W$8)-(X484*$X$8)-(Y484*$Y$8)+(Z484*$Z$8)</f>
        <v>-27.205000000000002</v>
      </c>
      <c r="AD484" s="25">
        <f>(-R484*$R$8)+(S484*$S$8)+(T484*$T$8)-(U484*$U$8)-(V484*$V$8)+(W484*$W$8)+(X484*$X$8)+(Y484*$Y$8)-(Z484*$Z$8)</f>
        <v>27.205000000000002</v>
      </c>
      <c r="AE484" s="40" t="str">
        <f>IF(G484&gt;H484,"Win","Loss")</f>
        <v>Win</v>
      </c>
      <c r="AF484" s="40" t="str">
        <f>IF(G484=H484,"Win","Loss")</f>
        <v>Loss</v>
      </c>
      <c r="AG484" s="40" t="str">
        <f>IF(G484&lt;H484,"Win","Loss")</f>
        <v>Loss</v>
      </c>
      <c r="AH484" s="40">
        <f>IF(AE484="Win",(I484*$B$2)-$B$2,-$B$2)</f>
        <v>51</v>
      </c>
      <c r="AI484" s="40">
        <f>IF(AF484="Win",(J484*$B$2)-$B$2,-$B$2)</f>
        <v>-50</v>
      </c>
      <c r="AJ484" s="40">
        <f>IF(AG484="Win",(K484*$B$2)-$B$2,-$B$2)</f>
        <v>-50</v>
      </c>
    </row>
    <row r="485" spans="1:36" x14ac:dyDescent="0.2">
      <c r="A485" s="36">
        <v>43590</v>
      </c>
      <c r="B485" s="37" t="s">
        <v>398</v>
      </c>
      <c r="C485" s="37" t="s">
        <v>879</v>
      </c>
      <c r="D485" s="37" t="s">
        <v>883</v>
      </c>
      <c r="E485" s="37" t="s">
        <v>884</v>
      </c>
      <c r="F485" s="37" t="s">
        <v>885</v>
      </c>
      <c r="G485" s="37">
        <v>4</v>
      </c>
      <c r="H485" s="37">
        <v>1</v>
      </c>
      <c r="I485" s="37">
        <v>1.42</v>
      </c>
      <c r="J485" s="37">
        <v>4.68</v>
      </c>
      <c r="K485" s="37">
        <v>5.75</v>
      </c>
      <c r="L485" s="37">
        <v>-4.33</v>
      </c>
      <c r="M485" s="37">
        <v>31</v>
      </c>
      <c r="N485" s="37">
        <v>31</v>
      </c>
      <c r="O485" s="37">
        <v>1</v>
      </c>
      <c r="P485" s="37">
        <v>15</v>
      </c>
      <c r="Q485" s="37">
        <v>15</v>
      </c>
      <c r="R485" s="37">
        <v>100</v>
      </c>
      <c r="S485" s="37">
        <v>0</v>
      </c>
      <c r="T485" s="37">
        <v>0</v>
      </c>
      <c r="U485" s="37">
        <v>61.29</v>
      </c>
      <c r="V485" s="37">
        <v>22.58</v>
      </c>
      <c r="W485" s="37">
        <v>16.13</v>
      </c>
      <c r="X485" s="37">
        <v>25.81</v>
      </c>
      <c r="Y485" s="37">
        <v>22.58</v>
      </c>
      <c r="Z485" s="37">
        <v>51.61</v>
      </c>
      <c r="AA485" s="37">
        <v>66.67</v>
      </c>
      <c r="AB485" s="37">
        <v>20</v>
      </c>
      <c r="AC485" s="24">
        <f>(+R485*$R$8)+(S485*$S$8)-(T485*$T$8)+(U485*$U$8)+(V485*$V$8)-(W485*$W$8)-(X485*$X$8)-(Y485*$Y$8)+(Z485*$Z$8)</f>
        <v>44.192000000000007</v>
      </c>
      <c r="AD485" s="25">
        <f>(-R485*$R$8)+(S485*$S$8)+(T485*$T$8)-(U485*$U$8)-(V485*$V$8)+(W485*$W$8)+(X485*$X$8)+(Y485*$Y$8)-(Z485*$Z$8)</f>
        <v>-44.192000000000007</v>
      </c>
      <c r="AE485" s="40" t="str">
        <f>IF(G485&gt;H485,"Win","Loss")</f>
        <v>Win</v>
      </c>
      <c r="AF485" s="40" t="str">
        <f>IF(G485=H485,"Win","Loss")</f>
        <v>Loss</v>
      </c>
      <c r="AG485" s="40" t="str">
        <f>IF(G485&lt;H485,"Win","Loss")</f>
        <v>Loss</v>
      </c>
      <c r="AH485" s="40">
        <f>IF(AE485="Win",(I485*$B$2)-$B$2,-$B$2)</f>
        <v>21</v>
      </c>
      <c r="AI485" s="40">
        <f>IF(AF485="Win",(J485*$B$2)-$B$2,-$B$2)</f>
        <v>-50</v>
      </c>
      <c r="AJ485" s="40">
        <f>IF(AG485="Win",(K485*$B$2)-$B$2,-$B$2)</f>
        <v>-50</v>
      </c>
    </row>
    <row r="486" spans="1:36" x14ac:dyDescent="0.2">
      <c r="A486" s="36">
        <v>43590</v>
      </c>
      <c r="B486" s="37" t="s">
        <v>1672</v>
      </c>
      <c r="C486" s="37" t="s">
        <v>291</v>
      </c>
      <c r="D486" s="37" t="s">
        <v>1676</v>
      </c>
      <c r="E486" s="37" t="s">
        <v>1677</v>
      </c>
      <c r="F486" s="37" t="s">
        <v>1678</v>
      </c>
      <c r="G486" s="37">
        <v>0</v>
      </c>
      <c r="H486" s="37">
        <v>4</v>
      </c>
      <c r="I486" s="37">
        <v>6.99</v>
      </c>
      <c r="J486" s="37">
        <v>5.22</v>
      </c>
      <c r="K486" s="37">
        <v>1.3</v>
      </c>
      <c r="L486" s="37">
        <v>5.69</v>
      </c>
      <c r="M486" s="37">
        <v>10</v>
      </c>
      <c r="N486" s="37">
        <v>6</v>
      </c>
      <c r="O486" s="37">
        <v>0</v>
      </c>
      <c r="P486" s="37">
        <v>5</v>
      </c>
      <c r="Q486" s="37">
        <v>3</v>
      </c>
      <c r="R486" s="37">
        <v>0</v>
      </c>
      <c r="S486" s="37">
        <v>0</v>
      </c>
      <c r="T486" s="37">
        <v>0</v>
      </c>
      <c r="U486" s="37">
        <v>20</v>
      </c>
      <c r="V486" s="37">
        <v>0</v>
      </c>
      <c r="W486" s="37">
        <v>80</v>
      </c>
      <c r="X486" s="37">
        <v>83.33</v>
      </c>
      <c r="Y486" s="37">
        <v>0</v>
      </c>
      <c r="Z486" s="37">
        <v>16.670000000000002</v>
      </c>
      <c r="AA486" s="37">
        <v>20</v>
      </c>
      <c r="AB486" s="37">
        <v>66.67</v>
      </c>
      <c r="AC486" s="24">
        <f>(+R486*$R$8)+(S486*$S$8)-(T486*$T$8)+(U486*$U$8)+(V486*$V$8)-(W486*$W$8)-(X486*$X$8)-(Y486*$Y$8)+(Z486*$Z$8)</f>
        <v>-25.332000000000001</v>
      </c>
      <c r="AD486" s="25">
        <f>(-R486*$R$8)+(S486*$S$8)+(T486*$T$8)-(U486*$U$8)-(V486*$V$8)+(W486*$W$8)+(X486*$X$8)+(Y486*$Y$8)-(Z486*$Z$8)</f>
        <v>25.332000000000001</v>
      </c>
      <c r="AE486" s="40" t="str">
        <f>IF(G486&gt;H486,"Win","Loss")</f>
        <v>Loss</v>
      </c>
      <c r="AF486" s="40" t="str">
        <f>IF(G486=H486,"Win","Loss")</f>
        <v>Loss</v>
      </c>
      <c r="AG486" s="40" t="str">
        <f>IF(G486&lt;H486,"Win","Loss")</f>
        <v>Win</v>
      </c>
      <c r="AH486" s="40">
        <f>IF(AE486="Win",(I486*$B$2)-$B$2,-$B$2)</f>
        <v>-50</v>
      </c>
      <c r="AI486" s="40">
        <f>IF(AF486="Win",(J486*$B$2)-$B$2,-$B$2)</f>
        <v>-50</v>
      </c>
      <c r="AJ486" s="40">
        <f>IF(AG486="Win",(K486*$B$2)-$B$2,-$B$2)</f>
        <v>15</v>
      </c>
    </row>
    <row r="487" spans="1:36" x14ac:dyDescent="0.2">
      <c r="A487" s="36">
        <v>43590</v>
      </c>
      <c r="B487" s="37" t="s">
        <v>1672</v>
      </c>
      <c r="C487" s="37" t="s">
        <v>291</v>
      </c>
      <c r="D487" s="37" t="s">
        <v>1679</v>
      </c>
      <c r="E487" s="37" t="s">
        <v>1680</v>
      </c>
      <c r="F487" s="37" t="s">
        <v>1681</v>
      </c>
      <c r="G487" s="37">
        <v>0</v>
      </c>
      <c r="H487" s="37">
        <v>3</v>
      </c>
      <c r="I487" s="37">
        <v>4.3</v>
      </c>
      <c r="J487" s="37">
        <v>3.8</v>
      </c>
      <c r="K487" s="37">
        <v>1.67</v>
      </c>
      <c r="L487" s="37">
        <v>2.63</v>
      </c>
      <c r="M487" s="37">
        <v>7</v>
      </c>
      <c r="N487" s="37">
        <v>11</v>
      </c>
      <c r="O487" s="37">
        <v>0</v>
      </c>
      <c r="P487" s="37">
        <v>2</v>
      </c>
      <c r="Q487" s="37">
        <v>5</v>
      </c>
      <c r="R487" s="37">
        <v>0</v>
      </c>
      <c r="S487" s="37">
        <v>0</v>
      </c>
      <c r="T487" s="37">
        <v>0</v>
      </c>
      <c r="U487" s="37">
        <v>42.86</v>
      </c>
      <c r="V487" s="37">
        <v>0</v>
      </c>
      <c r="W487" s="37">
        <v>57.14</v>
      </c>
      <c r="X487" s="37">
        <v>54.55</v>
      </c>
      <c r="Y487" s="37">
        <v>18.18</v>
      </c>
      <c r="Z487" s="37">
        <v>27.27</v>
      </c>
      <c r="AA487" s="37">
        <v>50</v>
      </c>
      <c r="AB487" s="37">
        <v>40</v>
      </c>
      <c r="AC487" s="24">
        <f>(+R487*$R$8)+(S487*$S$8)-(T487*$T$8)+(U487*$U$8)+(V487*$V$8)-(W487*$W$8)-(X487*$X$8)-(Y487*$Y$8)+(Z487*$Z$8)</f>
        <v>-10.129999999999999</v>
      </c>
      <c r="AD487" s="25">
        <f>(-R487*$R$8)+(S487*$S$8)+(T487*$T$8)-(U487*$U$8)-(V487*$V$8)+(W487*$W$8)+(X487*$X$8)+(Y487*$Y$8)-(Z487*$Z$8)</f>
        <v>10.129999999999999</v>
      </c>
      <c r="AE487" s="40" t="str">
        <f>IF(G487&gt;H487,"Win","Loss")</f>
        <v>Loss</v>
      </c>
      <c r="AF487" s="40" t="str">
        <f>IF(G487=H487,"Win","Loss")</f>
        <v>Loss</v>
      </c>
      <c r="AG487" s="40" t="str">
        <f>IF(G487&lt;H487,"Win","Loss")</f>
        <v>Win</v>
      </c>
      <c r="AH487" s="40">
        <f>IF(AE487="Win",(I487*$B$2)-$B$2,-$B$2)</f>
        <v>-50</v>
      </c>
      <c r="AI487" s="40">
        <f>IF(AF487="Win",(J487*$B$2)-$B$2,-$B$2)</f>
        <v>-50</v>
      </c>
      <c r="AJ487" s="40">
        <f>IF(AG487="Win",(K487*$B$2)-$B$2,-$B$2)</f>
        <v>33.5</v>
      </c>
    </row>
    <row r="488" spans="1:36" x14ac:dyDescent="0.2">
      <c r="A488" s="36">
        <v>43590</v>
      </c>
      <c r="B488" s="37" t="s">
        <v>1672</v>
      </c>
      <c r="C488" s="37" t="s">
        <v>291</v>
      </c>
      <c r="D488" s="37" t="s">
        <v>1682</v>
      </c>
      <c r="E488" s="37" t="s">
        <v>1683</v>
      </c>
      <c r="F488" s="37" t="s">
        <v>1684</v>
      </c>
      <c r="G488" s="37">
        <v>2</v>
      </c>
      <c r="H488" s="37">
        <v>3</v>
      </c>
      <c r="I488" s="37">
        <v>2.23</v>
      </c>
      <c r="J488" s="37">
        <v>3.48</v>
      </c>
      <c r="K488" s="37">
        <v>2.79</v>
      </c>
      <c r="L488" s="37">
        <v>-0.56000000000000005</v>
      </c>
      <c r="M488" s="37">
        <v>7</v>
      </c>
      <c r="N488" s="37">
        <v>7</v>
      </c>
      <c r="O488" s="37">
        <v>0</v>
      </c>
      <c r="P488" s="37">
        <v>3</v>
      </c>
      <c r="Q488" s="37">
        <v>4</v>
      </c>
      <c r="R488" s="37">
        <v>0</v>
      </c>
      <c r="S488" s="37">
        <v>0</v>
      </c>
      <c r="T488" s="37">
        <v>0</v>
      </c>
      <c r="U488" s="37">
        <v>71.430000000000007</v>
      </c>
      <c r="V488" s="37">
        <v>0</v>
      </c>
      <c r="W488" s="37">
        <v>28.57</v>
      </c>
      <c r="X488" s="37">
        <v>57.14</v>
      </c>
      <c r="Y488" s="37">
        <v>0</v>
      </c>
      <c r="Z488" s="37">
        <v>42.86</v>
      </c>
      <c r="AA488" s="37">
        <v>66.67</v>
      </c>
      <c r="AB488" s="37">
        <v>50</v>
      </c>
      <c r="AC488" s="24">
        <f>(+R488*$R$8)+(S488*$S$8)-(T488*$T$8)+(U488*$U$8)+(V488*$V$8)-(W488*$W$8)-(X488*$X$8)-(Y488*$Y$8)+(Z488*$Z$8)</f>
        <v>5.7160000000000011</v>
      </c>
      <c r="AD488" s="25">
        <f>(-R488*$R$8)+(S488*$S$8)+(T488*$T$8)-(U488*$U$8)-(V488*$V$8)+(W488*$W$8)+(X488*$X$8)+(Y488*$Y$8)-(Z488*$Z$8)</f>
        <v>-5.7160000000000011</v>
      </c>
      <c r="AE488" s="40" t="str">
        <f>IF(G488&gt;H488,"Win","Loss")</f>
        <v>Loss</v>
      </c>
      <c r="AF488" s="40" t="str">
        <f>IF(G488=H488,"Win","Loss")</f>
        <v>Loss</v>
      </c>
      <c r="AG488" s="40" t="str">
        <f>IF(G488&lt;H488,"Win","Loss")</f>
        <v>Win</v>
      </c>
      <c r="AH488" s="40">
        <f>IF(AE488="Win",(I488*$B$2)-$B$2,-$B$2)</f>
        <v>-50</v>
      </c>
      <c r="AI488" s="40">
        <f>IF(AF488="Win",(J488*$B$2)-$B$2,-$B$2)</f>
        <v>-50</v>
      </c>
      <c r="AJ488" s="40">
        <f>IF(AG488="Win",(K488*$B$2)-$B$2,-$B$2)</f>
        <v>89.5</v>
      </c>
    </row>
    <row r="489" spans="1:36" x14ac:dyDescent="0.2">
      <c r="A489" s="36">
        <v>43590</v>
      </c>
      <c r="B489" s="37" t="s">
        <v>398</v>
      </c>
      <c r="C489" s="37" t="s">
        <v>1685</v>
      </c>
      <c r="D489" s="37" t="s">
        <v>1686</v>
      </c>
      <c r="E489" s="37" t="s">
        <v>1687</v>
      </c>
      <c r="F489" s="37" t="s">
        <v>1688</v>
      </c>
      <c r="G489" s="37">
        <v>3</v>
      </c>
      <c r="H489" s="37">
        <v>2</v>
      </c>
      <c r="I489" s="37">
        <v>1.64</v>
      </c>
      <c r="J489" s="37">
        <v>4.17</v>
      </c>
      <c r="K489" s="37">
        <v>3.8</v>
      </c>
      <c r="L489" s="37">
        <v>-2.16</v>
      </c>
      <c r="M489" s="37">
        <v>27</v>
      </c>
      <c r="N489" s="37">
        <v>24</v>
      </c>
      <c r="O489" s="37">
        <v>1</v>
      </c>
      <c r="P489" s="37">
        <v>13</v>
      </c>
      <c r="Q489" s="37">
        <v>12</v>
      </c>
      <c r="R489" s="37">
        <v>100</v>
      </c>
      <c r="S489" s="37">
        <v>0</v>
      </c>
      <c r="T489" s="37">
        <v>0</v>
      </c>
      <c r="U489" s="37">
        <v>66.67</v>
      </c>
      <c r="V489" s="37">
        <v>14.81</v>
      </c>
      <c r="W489" s="37">
        <v>18.52</v>
      </c>
      <c r="X489" s="37">
        <v>45.83</v>
      </c>
      <c r="Y489" s="37">
        <v>20.83</v>
      </c>
      <c r="Z489" s="37">
        <v>33.33</v>
      </c>
      <c r="AA489" s="37">
        <v>84.62</v>
      </c>
      <c r="AB489" s="37">
        <v>41.67</v>
      </c>
      <c r="AC489" s="24">
        <f>(+R489*$R$8)+(S489*$S$8)-(T489*$T$8)+(U489*$U$8)+(V489*$V$8)-(W489*$W$8)-(X489*$X$8)-(Y489*$Y$8)+(Z489*$Z$8)</f>
        <v>36.528000000000006</v>
      </c>
      <c r="AD489" s="25">
        <f>(-R489*$R$8)+(S489*$S$8)+(T489*$T$8)-(U489*$U$8)-(V489*$V$8)+(W489*$W$8)+(X489*$X$8)+(Y489*$Y$8)-(Z489*$Z$8)</f>
        <v>-36.528000000000006</v>
      </c>
      <c r="AE489" s="40" t="str">
        <f>IF(G489&gt;H489,"Win","Loss")</f>
        <v>Win</v>
      </c>
      <c r="AF489" s="40" t="str">
        <f>IF(G489=H489,"Win","Loss")</f>
        <v>Loss</v>
      </c>
      <c r="AG489" s="40" t="str">
        <f>IF(G489&lt;H489,"Win","Loss")</f>
        <v>Loss</v>
      </c>
      <c r="AH489" s="40">
        <f>IF(AE489="Win",(I489*$B$2)-$B$2,-$B$2)</f>
        <v>32</v>
      </c>
      <c r="AI489" s="40">
        <f>IF(AF489="Win",(J489*$B$2)-$B$2,-$B$2)</f>
        <v>-50</v>
      </c>
      <c r="AJ489" s="40">
        <f>IF(AG489="Win",(K489*$B$2)-$B$2,-$B$2)</f>
        <v>-50</v>
      </c>
    </row>
    <row r="490" spans="1:36" x14ac:dyDescent="0.2">
      <c r="A490" s="36">
        <v>43590</v>
      </c>
      <c r="B490" s="37" t="s">
        <v>398</v>
      </c>
      <c r="C490" s="37" t="s">
        <v>1685</v>
      </c>
      <c r="D490" s="37" t="s">
        <v>1689</v>
      </c>
      <c r="E490" s="37" t="s">
        <v>1690</v>
      </c>
      <c r="F490" s="37" t="s">
        <v>1691</v>
      </c>
      <c r="G490" s="37">
        <v>2</v>
      </c>
      <c r="H490" s="37">
        <v>1</v>
      </c>
      <c r="I490" s="37">
        <v>1.87</v>
      </c>
      <c r="J490" s="37">
        <v>3.73</v>
      </c>
      <c r="K490" s="37">
        <v>3.26</v>
      </c>
      <c r="L490" s="37">
        <v>-1.39</v>
      </c>
      <c r="M490" s="37">
        <v>57</v>
      </c>
      <c r="N490" s="37">
        <v>24</v>
      </c>
      <c r="O490" s="37">
        <v>1</v>
      </c>
      <c r="P490" s="37">
        <v>29</v>
      </c>
      <c r="Q490" s="37">
        <v>11</v>
      </c>
      <c r="R490" s="37">
        <v>100</v>
      </c>
      <c r="S490" s="37">
        <v>0</v>
      </c>
      <c r="T490" s="37">
        <v>0</v>
      </c>
      <c r="U490" s="37">
        <v>36.840000000000003</v>
      </c>
      <c r="V490" s="37">
        <v>19.3</v>
      </c>
      <c r="W490" s="37">
        <v>43.86</v>
      </c>
      <c r="X490" s="37">
        <v>33.33</v>
      </c>
      <c r="Y490" s="37">
        <v>33.33</v>
      </c>
      <c r="Z490" s="37">
        <v>33.33</v>
      </c>
      <c r="AA490" s="37">
        <v>41.38</v>
      </c>
      <c r="AB490" s="37">
        <v>18.18</v>
      </c>
      <c r="AC490" s="24">
        <f>(+R490*$R$8)+(S490*$S$8)-(T490*$T$8)+(U490*$U$8)+(V490*$V$8)-(W490*$W$8)-(X490*$X$8)-(Y490*$Y$8)+(Z490*$Z$8)</f>
        <v>27.193000000000001</v>
      </c>
      <c r="AD490" s="25">
        <f>(-R490*$R$8)+(S490*$S$8)+(T490*$T$8)-(U490*$U$8)-(V490*$V$8)+(W490*$W$8)+(X490*$X$8)+(Y490*$Y$8)-(Z490*$Z$8)</f>
        <v>-27.193000000000001</v>
      </c>
      <c r="AE490" s="40" t="str">
        <f>IF(G490&gt;H490,"Win","Loss")</f>
        <v>Win</v>
      </c>
      <c r="AF490" s="40" t="str">
        <f>IF(G490=H490,"Win","Loss")</f>
        <v>Loss</v>
      </c>
      <c r="AG490" s="40" t="str">
        <f>IF(G490&lt;H490,"Win","Loss")</f>
        <v>Loss</v>
      </c>
      <c r="AH490" s="40">
        <f>IF(AE490="Win",(I490*$B$2)-$B$2,-$B$2)</f>
        <v>43.5</v>
      </c>
      <c r="AI490" s="40">
        <f>IF(AF490="Win",(J490*$B$2)-$B$2,-$B$2)</f>
        <v>-50</v>
      </c>
      <c r="AJ490" s="40">
        <f>IF(AG490="Win",(K490*$B$2)-$B$2,-$B$2)</f>
        <v>-50</v>
      </c>
    </row>
    <row r="491" spans="1:36" x14ac:dyDescent="0.2">
      <c r="A491" s="36">
        <v>43590</v>
      </c>
      <c r="B491" s="37" t="s">
        <v>1914</v>
      </c>
      <c r="C491" s="37" t="s">
        <v>1915</v>
      </c>
      <c r="D491" s="37" t="s">
        <v>2413</v>
      </c>
      <c r="E491" s="37" t="s">
        <v>2414</v>
      </c>
      <c r="F491" s="37" t="s">
        <v>2415</v>
      </c>
      <c r="G491" s="37">
        <v>1</v>
      </c>
      <c r="H491" s="37">
        <v>0</v>
      </c>
      <c r="I491" s="37">
        <v>1.53</v>
      </c>
      <c r="J491" s="37">
        <v>3.92</v>
      </c>
      <c r="K491" s="37">
        <v>5.24</v>
      </c>
      <c r="L491" s="37">
        <v>-3.71</v>
      </c>
      <c r="M491" s="37">
        <v>13</v>
      </c>
      <c r="N491" s="37">
        <v>10</v>
      </c>
      <c r="O491" s="37">
        <v>1</v>
      </c>
      <c r="P491" s="37">
        <v>7</v>
      </c>
      <c r="Q491" s="37">
        <v>3</v>
      </c>
      <c r="R491" s="37">
        <v>100</v>
      </c>
      <c r="S491" s="37">
        <v>0</v>
      </c>
      <c r="T491" s="37">
        <v>0</v>
      </c>
      <c r="U491" s="37">
        <v>61.54</v>
      </c>
      <c r="V491" s="37">
        <v>0</v>
      </c>
      <c r="W491" s="37">
        <v>38.46</v>
      </c>
      <c r="X491" s="37">
        <v>30</v>
      </c>
      <c r="Y491" s="37">
        <v>0</v>
      </c>
      <c r="Z491" s="37">
        <v>70</v>
      </c>
      <c r="AA491" s="37">
        <v>71.430000000000007</v>
      </c>
      <c r="AB491" s="37">
        <v>33.33</v>
      </c>
      <c r="AC491" s="24">
        <f>(+R491*$R$8)+(S491*$S$8)-(T491*$T$8)+(U491*$U$8)+(V491*$V$8)-(W491*$W$8)-(X491*$X$8)-(Y491*$Y$8)+(Z491*$Z$8)</f>
        <v>42.616</v>
      </c>
      <c r="AD491" s="25">
        <f>(-R491*$R$8)+(S491*$S$8)+(T491*$T$8)-(U491*$U$8)-(V491*$V$8)+(W491*$W$8)+(X491*$X$8)+(Y491*$Y$8)-(Z491*$Z$8)</f>
        <v>-42.616</v>
      </c>
      <c r="AE491" s="40" t="str">
        <f>IF(G491&gt;H491,"Win","Loss")</f>
        <v>Win</v>
      </c>
      <c r="AF491" s="40" t="str">
        <f>IF(G491=H491,"Win","Loss")</f>
        <v>Loss</v>
      </c>
      <c r="AG491" s="40" t="str">
        <f>IF(G491&lt;H491,"Win","Loss")</f>
        <v>Loss</v>
      </c>
      <c r="AH491" s="40">
        <f>IF(AE491="Win",(I491*$B$2)-$B$2,-$B$2)</f>
        <v>26.5</v>
      </c>
      <c r="AI491" s="40">
        <f>IF(AF491="Win",(J491*$B$2)-$B$2,-$B$2)</f>
        <v>-50</v>
      </c>
      <c r="AJ491" s="40">
        <f>IF(AG491="Win",(K491*$B$2)-$B$2,-$B$2)</f>
        <v>-50</v>
      </c>
    </row>
    <row r="492" spans="1:36" x14ac:dyDescent="0.2">
      <c r="A492" s="36">
        <v>43590</v>
      </c>
      <c r="B492" s="37" t="s">
        <v>398</v>
      </c>
      <c r="C492" s="37" t="s">
        <v>1246</v>
      </c>
      <c r="D492" s="37" t="s">
        <v>1695</v>
      </c>
      <c r="E492" s="37" t="s">
        <v>1696</v>
      </c>
      <c r="F492" s="37" t="s">
        <v>1697</v>
      </c>
      <c r="G492" s="37">
        <v>3</v>
      </c>
      <c r="H492" s="37">
        <v>1</v>
      </c>
      <c r="I492" s="37">
        <v>1.86</v>
      </c>
      <c r="J492" s="37">
        <v>3.89</v>
      </c>
      <c r="K492" s="37">
        <v>3.12</v>
      </c>
      <c r="L492" s="37">
        <v>-1.26</v>
      </c>
      <c r="M492" s="37">
        <v>19</v>
      </c>
      <c r="N492" s="37">
        <v>21</v>
      </c>
      <c r="O492" s="37">
        <v>1</v>
      </c>
      <c r="P492" s="37">
        <v>9</v>
      </c>
      <c r="Q492" s="37">
        <v>10</v>
      </c>
      <c r="R492" s="37">
        <v>0</v>
      </c>
      <c r="S492" s="37">
        <v>0</v>
      </c>
      <c r="T492" s="37">
        <v>100</v>
      </c>
      <c r="U492" s="37">
        <v>31.58</v>
      </c>
      <c r="V492" s="37">
        <v>26.32</v>
      </c>
      <c r="W492" s="37">
        <v>42.11</v>
      </c>
      <c r="X492" s="37">
        <v>38.1</v>
      </c>
      <c r="Y492" s="37">
        <v>19.05</v>
      </c>
      <c r="Z492" s="37">
        <v>42.86</v>
      </c>
      <c r="AA492" s="37">
        <v>22.22</v>
      </c>
      <c r="AB492" s="37">
        <v>10</v>
      </c>
      <c r="AC492" s="24">
        <f>(+R492*$R$8)+(S492*$S$8)-(T492*$T$8)+(U492*$U$8)+(V492*$V$8)-(W492*$W$8)-(X492*$X$8)-(Y492*$Y$8)+(Z492*$Z$8)</f>
        <v>-30.427</v>
      </c>
      <c r="AD492" s="25">
        <f>(-R492*$R$8)+(S492*$S$8)+(T492*$T$8)-(U492*$U$8)-(V492*$V$8)+(W492*$W$8)+(X492*$X$8)+(Y492*$Y$8)-(Z492*$Z$8)</f>
        <v>30.427</v>
      </c>
      <c r="AE492" s="40" t="str">
        <f>IF(G492&gt;H492,"Win","Loss")</f>
        <v>Win</v>
      </c>
      <c r="AF492" s="40" t="str">
        <f>IF(G492=H492,"Win","Loss")</f>
        <v>Loss</v>
      </c>
      <c r="AG492" s="40" t="str">
        <f>IF(G492&lt;H492,"Win","Loss")</f>
        <v>Loss</v>
      </c>
      <c r="AH492" s="40">
        <f>IF(AE492="Win",(I492*$B$2)-$B$2,-$B$2)</f>
        <v>43</v>
      </c>
      <c r="AI492" s="40">
        <f>IF(AF492="Win",(J492*$B$2)-$B$2,-$B$2)</f>
        <v>-50</v>
      </c>
      <c r="AJ492" s="40">
        <f>IF(AG492="Win",(K492*$B$2)-$B$2,-$B$2)</f>
        <v>-50</v>
      </c>
    </row>
    <row r="493" spans="1:36" x14ac:dyDescent="0.2">
      <c r="A493" s="36">
        <v>43590</v>
      </c>
      <c r="B493" s="37" t="s">
        <v>1011</v>
      </c>
      <c r="C493" s="37" t="s">
        <v>1698</v>
      </c>
      <c r="D493" s="37" t="s">
        <v>1699</v>
      </c>
      <c r="E493" s="37" t="s">
        <v>1700</v>
      </c>
      <c r="F493" s="37" t="s">
        <v>1701</v>
      </c>
      <c r="G493" s="37">
        <v>0</v>
      </c>
      <c r="H493" s="37">
        <v>0</v>
      </c>
      <c r="I493" s="37">
        <v>2.31</v>
      </c>
      <c r="J493" s="37">
        <v>2.96</v>
      </c>
      <c r="K493" s="37">
        <v>3.06</v>
      </c>
      <c r="L493" s="37">
        <v>-0.75</v>
      </c>
      <c r="M493" s="37">
        <v>11</v>
      </c>
      <c r="N493" s="37">
        <v>11</v>
      </c>
      <c r="O493" s="37">
        <v>0</v>
      </c>
      <c r="P493" s="37">
        <v>5</v>
      </c>
      <c r="Q493" s="37">
        <v>6</v>
      </c>
      <c r="R493" s="37">
        <v>0</v>
      </c>
      <c r="S493" s="37">
        <v>0</v>
      </c>
      <c r="T493" s="37">
        <v>0</v>
      </c>
      <c r="U493" s="37">
        <v>63.64</v>
      </c>
      <c r="V493" s="37">
        <v>18.18</v>
      </c>
      <c r="W493" s="37">
        <v>18.18</v>
      </c>
      <c r="X493" s="37">
        <v>81.819999999999993</v>
      </c>
      <c r="Y493" s="37">
        <v>18.18</v>
      </c>
      <c r="Z493" s="37">
        <v>0</v>
      </c>
      <c r="AA493" s="37">
        <v>80</v>
      </c>
      <c r="AB493" s="37">
        <v>83.33</v>
      </c>
      <c r="AC493" s="24">
        <f>(+R493*$R$8)+(S493*$S$8)-(T493*$T$8)+(U493*$U$8)+(V493*$V$8)-(W493*$W$8)-(X493*$X$8)-(Y493*$Y$8)+(Z493*$Z$8)</f>
        <v>-7.2720000000000002</v>
      </c>
      <c r="AD493" s="25">
        <f>(-R493*$R$8)+(S493*$S$8)+(T493*$T$8)-(U493*$U$8)-(V493*$V$8)+(W493*$W$8)+(X493*$X$8)+(Y493*$Y$8)-(Z493*$Z$8)</f>
        <v>7.2720000000000002</v>
      </c>
      <c r="AE493" s="40" t="str">
        <f>IF(G493&gt;H493,"Win","Loss")</f>
        <v>Loss</v>
      </c>
      <c r="AF493" s="40" t="str">
        <f>IF(G493=H493,"Win","Loss")</f>
        <v>Win</v>
      </c>
      <c r="AG493" s="40" t="str">
        <f>IF(G493&lt;H493,"Win","Loss")</f>
        <v>Loss</v>
      </c>
      <c r="AH493" s="40">
        <f>IF(AE493="Win",(I493*$B$2)-$B$2,-$B$2)</f>
        <v>-50</v>
      </c>
      <c r="AI493" s="40">
        <f>IF(AF493="Win",(J493*$B$2)-$B$2,-$B$2)</f>
        <v>98</v>
      </c>
      <c r="AJ493" s="40">
        <f>IF(AG493="Win",(K493*$B$2)-$B$2,-$B$2)</f>
        <v>-50</v>
      </c>
    </row>
    <row r="494" spans="1:36" x14ac:dyDescent="0.2">
      <c r="A494" s="36">
        <v>43590</v>
      </c>
      <c r="B494" s="37" t="s">
        <v>1011</v>
      </c>
      <c r="C494" s="37" t="s">
        <v>1698</v>
      </c>
      <c r="D494" s="37" t="s">
        <v>1702</v>
      </c>
      <c r="E494" s="37" t="s">
        <v>1703</v>
      </c>
      <c r="F494" s="37" t="s">
        <v>1704</v>
      </c>
      <c r="G494" s="37">
        <v>0</v>
      </c>
      <c r="H494" s="37">
        <v>1</v>
      </c>
      <c r="I494" s="37">
        <v>1.47</v>
      </c>
      <c r="J494" s="37">
        <v>3.87</v>
      </c>
      <c r="K494" s="37">
        <v>6.12</v>
      </c>
      <c r="L494" s="37">
        <v>-4.6500000000000004</v>
      </c>
      <c r="M494" s="37">
        <v>15</v>
      </c>
      <c r="N494" s="37">
        <v>11</v>
      </c>
      <c r="O494" s="37">
        <v>0</v>
      </c>
      <c r="P494" s="37">
        <v>9</v>
      </c>
      <c r="Q494" s="37">
        <v>7</v>
      </c>
      <c r="R494" s="37">
        <v>0</v>
      </c>
      <c r="S494" s="37">
        <v>0</v>
      </c>
      <c r="T494" s="37">
        <v>0</v>
      </c>
      <c r="U494" s="37">
        <v>73.33</v>
      </c>
      <c r="V494" s="37">
        <v>13.33</v>
      </c>
      <c r="W494" s="37">
        <v>13.33</v>
      </c>
      <c r="X494" s="37">
        <v>45.45</v>
      </c>
      <c r="Y494" s="37">
        <v>18.18</v>
      </c>
      <c r="Z494" s="37">
        <v>36.36</v>
      </c>
      <c r="AA494" s="37">
        <v>77.78</v>
      </c>
      <c r="AB494" s="37">
        <v>42.86</v>
      </c>
      <c r="AC494" s="24">
        <f>(+R494*$R$8)+(S494*$S$8)-(T494*$T$8)+(U494*$U$8)+(V494*$V$8)-(W494*$W$8)-(X494*$X$8)-(Y494*$Y$8)+(Z494*$Z$8)</f>
        <v>9.6969999999999992</v>
      </c>
      <c r="AD494" s="25">
        <f>(-R494*$R$8)+(S494*$S$8)+(T494*$T$8)-(U494*$U$8)-(V494*$V$8)+(W494*$W$8)+(X494*$X$8)+(Y494*$Y$8)-(Z494*$Z$8)</f>
        <v>-9.6969999999999992</v>
      </c>
      <c r="AE494" s="40" t="str">
        <f>IF(G494&gt;H494,"Win","Loss")</f>
        <v>Loss</v>
      </c>
      <c r="AF494" s="40" t="str">
        <f>IF(G494=H494,"Win","Loss")</f>
        <v>Loss</v>
      </c>
      <c r="AG494" s="40" t="str">
        <f>IF(G494&lt;H494,"Win","Loss")</f>
        <v>Win</v>
      </c>
      <c r="AH494" s="40">
        <f>IF(AE494="Win",(I494*$B$2)-$B$2,-$B$2)</f>
        <v>-50</v>
      </c>
      <c r="AI494" s="40">
        <f>IF(AF494="Win",(J494*$B$2)-$B$2,-$B$2)</f>
        <v>-50</v>
      </c>
      <c r="AJ494" s="40">
        <f>IF(AG494="Win",(K494*$B$2)-$B$2,-$B$2)</f>
        <v>256</v>
      </c>
    </row>
    <row r="495" spans="1:36" x14ac:dyDescent="0.2">
      <c r="A495" s="36">
        <v>43590</v>
      </c>
      <c r="B495" s="37" t="s">
        <v>1705</v>
      </c>
      <c r="C495" s="37" t="s">
        <v>1706</v>
      </c>
      <c r="D495" s="37" t="s">
        <v>1707</v>
      </c>
      <c r="E495" s="37" t="s">
        <v>1708</v>
      </c>
      <c r="F495" s="37" t="s">
        <v>1709</v>
      </c>
      <c r="G495" s="37">
        <v>2</v>
      </c>
      <c r="H495" s="37">
        <v>3</v>
      </c>
      <c r="I495" s="37">
        <v>1.54</v>
      </c>
      <c r="J495" s="37">
        <v>4.13</v>
      </c>
      <c r="K495" s="37">
        <v>4.91</v>
      </c>
      <c r="L495" s="37">
        <v>-3.37</v>
      </c>
      <c r="M495" s="37">
        <v>34</v>
      </c>
      <c r="N495" s="37">
        <v>30</v>
      </c>
      <c r="O495" s="37">
        <v>4</v>
      </c>
      <c r="P495" s="37">
        <v>15</v>
      </c>
      <c r="Q495" s="37">
        <v>14</v>
      </c>
      <c r="R495" s="37">
        <v>50</v>
      </c>
      <c r="S495" s="37">
        <v>50</v>
      </c>
      <c r="T495" s="37">
        <v>0</v>
      </c>
      <c r="U495" s="37">
        <v>41.18</v>
      </c>
      <c r="V495" s="37">
        <v>17.649999999999999</v>
      </c>
      <c r="W495" s="37">
        <v>41.18</v>
      </c>
      <c r="X495" s="37">
        <v>33.33</v>
      </c>
      <c r="Y495" s="37">
        <v>23.33</v>
      </c>
      <c r="Z495" s="37">
        <v>43.33</v>
      </c>
      <c r="AA495" s="37">
        <v>40</v>
      </c>
      <c r="AB495" s="37">
        <v>42.86</v>
      </c>
      <c r="AC495" s="24">
        <f>(+R495*$R$8)+(S495*$S$8)-(T495*$T$8)+(U495*$U$8)+(V495*$V$8)-(W495*$W$8)-(X495*$X$8)-(Y495*$Y$8)+(Z495*$Z$8)</f>
        <v>21.432000000000002</v>
      </c>
      <c r="AD495" s="25">
        <f>(-R495*$R$8)+(S495*$S$8)+(T495*$T$8)-(U495*$U$8)-(V495*$V$8)+(W495*$W$8)+(X495*$X$8)+(Y495*$Y$8)-(Z495*$Z$8)</f>
        <v>-11.432</v>
      </c>
      <c r="AE495" s="40" t="str">
        <f>IF(G495&gt;H495,"Win","Loss")</f>
        <v>Loss</v>
      </c>
      <c r="AF495" s="40" t="str">
        <f>IF(G495=H495,"Win","Loss")</f>
        <v>Loss</v>
      </c>
      <c r="AG495" s="40" t="str">
        <f>IF(G495&lt;H495,"Win","Loss")</f>
        <v>Win</v>
      </c>
      <c r="AH495" s="40">
        <f>IF(AE495="Win",(I495*$B$2)-$B$2,-$B$2)</f>
        <v>-50</v>
      </c>
      <c r="AI495" s="40">
        <f>IF(AF495="Win",(J495*$B$2)-$B$2,-$B$2)</f>
        <v>-50</v>
      </c>
      <c r="AJ495" s="40">
        <f>IF(AG495="Win",(K495*$B$2)-$B$2,-$B$2)</f>
        <v>195.5</v>
      </c>
    </row>
    <row r="496" spans="1:36" x14ac:dyDescent="0.2">
      <c r="A496" s="36">
        <v>43590</v>
      </c>
      <c r="B496" s="37" t="s">
        <v>1705</v>
      </c>
      <c r="C496" s="37" t="s">
        <v>1706</v>
      </c>
      <c r="D496" s="37" t="s">
        <v>1710</v>
      </c>
      <c r="E496" s="37" t="s">
        <v>1711</v>
      </c>
      <c r="F496" s="37" t="s">
        <v>1712</v>
      </c>
      <c r="G496" s="37">
        <v>2</v>
      </c>
      <c r="H496" s="37">
        <v>0</v>
      </c>
      <c r="I496" s="37">
        <v>1.76</v>
      </c>
      <c r="J496" s="37">
        <v>3.76</v>
      </c>
      <c r="K496" s="37">
        <v>3.85</v>
      </c>
      <c r="L496" s="37">
        <v>-2.09</v>
      </c>
      <c r="M496" s="37">
        <v>30</v>
      </c>
      <c r="N496" s="37">
        <v>28</v>
      </c>
      <c r="O496" s="37">
        <v>0</v>
      </c>
      <c r="P496" s="37">
        <v>12</v>
      </c>
      <c r="Q496" s="37">
        <v>12</v>
      </c>
      <c r="R496" s="37">
        <v>0</v>
      </c>
      <c r="S496" s="37">
        <v>0</v>
      </c>
      <c r="T496" s="37">
        <v>0</v>
      </c>
      <c r="U496" s="37">
        <v>53.33</v>
      </c>
      <c r="V496" s="37">
        <v>23.33</v>
      </c>
      <c r="W496" s="37">
        <v>23.33</v>
      </c>
      <c r="X496" s="37">
        <v>57.14</v>
      </c>
      <c r="Y496" s="37">
        <v>14.29</v>
      </c>
      <c r="Z496" s="37">
        <v>28.57</v>
      </c>
      <c r="AA496" s="37">
        <v>50</v>
      </c>
      <c r="AB496" s="37">
        <v>33.33</v>
      </c>
      <c r="AC496" s="24">
        <f>(+R496*$R$8)+(S496*$S$8)-(T496*$T$8)+(U496*$U$8)+(V496*$V$8)-(W496*$W$8)-(X496*$X$8)-(Y496*$Y$8)+(Z496*$Z$8)</f>
        <v>1.1900000000000013</v>
      </c>
      <c r="AD496" s="25">
        <f>(-R496*$R$8)+(S496*$S$8)+(T496*$T$8)-(U496*$U$8)-(V496*$V$8)+(W496*$W$8)+(X496*$X$8)+(Y496*$Y$8)-(Z496*$Z$8)</f>
        <v>-1.1900000000000013</v>
      </c>
      <c r="AE496" s="40" t="str">
        <f>IF(G496&gt;H496,"Win","Loss")</f>
        <v>Win</v>
      </c>
      <c r="AF496" s="40" t="str">
        <f>IF(G496=H496,"Win","Loss")</f>
        <v>Loss</v>
      </c>
      <c r="AG496" s="40" t="str">
        <f>IF(G496&lt;H496,"Win","Loss")</f>
        <v>Loss</v>
      </c>
      <c r="AH496" s="40">
        <f>IF(AE496="Win",(I496*$B$2)-$B$2,-$B$2)</f>
        <v>38</v>
      </c>
      <c r="AI496" s="40">
        <f>IF(AF496="Win",(J496*$B$2)-$B$2,-$B$2)</f>
        <v>-50</v>
      </c>
      <c r="AJ496" s="40">
        <f>IF(AG496="Win",(K496*$B$2)-$B$2,-$B$2)</f>
        <v>-50</v>
      </c>
    </row>
    <row r="497" spans="1:36" x14ac:dyDescent="0.2">
      <c r="A497" s="36">
        <v>43590</v>
      </c>
      <c r="B497" s="37" t="s">
        <v>1705</v>
      </c>
      <c r="C497" s="37" t="s">
        <v>1706</v>
      </c>
      <c r="D497" s="37" t="s">
        <v>1713</v>
      </c>
      <c r="E497" s="37" t="s">
        <v>1714</v>
      </c>
      <c r="F497" s="37" t="s">
        <v>1715</v>
      </c>
      <c r="G497" s="37">
        <v>2</v>
      </c>
      <c r="H497" s="37">
        <v>1</v>
      </c>
      <c r="I497" s="37">
        <v>1.38</v>
      </c>
      <c r="J497" s="37">
        <v>4.57</v>
      </c>
      <c r="K497" s="37">
        <v>6.68</v>
      </c>
      <c r="L497" s="37">
        <v>-5.3</v>
      </c>
      <c r="M497" s="37">
        <v>36</v>
      </c>
      <c r="N497" s="37">
        <v>30</v>
      </c>
      <c r="O497" s="37">
        <v>0</v>
      </c>
      <c r="P497" s="37">
        <v>17</v>
      </c>
      <c r="Q497" s="37">
        <v>14</v>
      </c>
      <c r="R497" s="37">
        <v>0</v>
      </c>
      <c r="S497" s="37">
        <v>0</v>
      </c>
      <c r="T497" s="37">
        <v>0</v>
      </c>
      <c r="U497" s="37">
        <v>36.11</v>
      </c>
      <c r="V497" s="37">
        <v>25</v>
      </c>
      <c r="W497" s="37">
        <v>38.89</v>
      </c>
      <c r="X497" s="37">
        <v>26.67</v>
      </c>
      <c r="Y497" s="37">
        <v>16.670000000000002</v>
      </c>
      <c r="Z497" s="37">
        <v>56.67</v>
      </c>
      <c r="AA497" s="37">
        <v>23.53</v>
      </c>
      <c r="AB497" s="37">
        <v>21.43</v>
      </c>
      <c r="AC497" s="24">
        <f>(+R497*$R$8)+(S497*$S$8)-(T497*$T$8)+(U497*$U$8)+(V497*$V$8)-(W497*$W$8)-(X497*$X$8)-(Y497*$Y$8)+(Z497*$Z$8)</f>
        <v>6.277000000000001</v>
      </c>
      <c r="AD497" s="25">
        <f>(-R497*$R$8)+(S497*$S$8)+(T497*$T$8)-(U497*$U$8)-(V497*$V$8)+(W497*$W$8)+(X497*$X$8)+(Y497*$Y$8)-(Z497*$Z$8)</f>
        <v>-6.277000000000001</v>
      </c>
      <c r="AE497" s="40" t="str">
        <f>IF(G497&gt;H497,"Win","Loss")</f>
        <v>Win</v>
      </c>
      <c r="AF497" s="40" t="str">
        <f>IF(G497=H497,"Win","Loss")</f>
        <v>Loss</v>
      </c>
      <c r="AG497" s="40" t="str">
        <f>IF(G497&lt;H497,"Win","Loss")</f>
        <v>Loss</v>
      </c>
      <c r="AH497" s="40">
        <f>IF(AE497="Win",(I497*$B$2)-$B$2,-$B$2)</f>
        <v>19</v>
      </c>
      <c r="AI497" s="40">
        <f>IF(AF497="Win",(J497*$B$2)-$B$2,-$B$2)</f>
        <v>-50</v>
      </c>
      <c r="AJ497" s="40">
        <f>IF(AG497="Win",(K497*$B$2)-$B$2,-$B$2)</f>
        <v>-50</v>
      </c>
    </row>
    <row r="498" spans="1:36" x14ac:dyDescent="0.2">
      <c r="A498" s="36">
        <v>43590</v>
      </c>
      <c r="B498" s="37" t="s">
        <v>1705</v>
      </c>
      <c r="C498" s="37" t="s">
        <v>1706</v>
      </c>
      <c r="D498" s="37" t="s">
        <v>1716</v>
      </c>
      <c r="E498" s="37" t="s">
        <v>1717</v>
      </c>
      <c r="F498" s="37" t="s">
        <v>1718</v>
      </c>
      <c r="G498" s="37">
        <v>2</v>
      </c>
      <c r="H498" s="37">
        <v>1</v>
      </c>
      <c r="I498" s="37">
        <v>1.76</v>
      </c>
      <c r="J498" s="37">
        <v>3.83</v>
      </c>
      <c r="K498" s="37">
        <v>3.77</v>
      </c>
      <c r="L498" s="37">
        <v>-2.0099999999999998</v>
      </c>
      <c r="M498" s="37">
        <v>34</v>
      </c>
      <c r="N498" s="37">
        <v>35</v>
      </c>
      <c r="O498" s="37">
        <v>0</v>
      </c>
      <c r="P498" s="37">
        <v>18</v>
      </c>
      <c r="Q498" s="37">
        <v>16</v>
      </c>
      <c r="R498" s="37">
        <v>0</v>
      </c>
      <c r="S498" s="37">
        <v>0</v>
      </c>
      <c r="T498" s="37">
        <v>0</v>
      </c>
      <c r="U498" s="37">
        <v>11.76</v>
      </c>
      <c r="V498" s="37">
        <v>17.649999999999999</v>
      </c>
      <c r="W498" s="37">
        <v>70.59</v>
      </c>
      <c r="X498" s="37">
        <v>31.43</v>
      </c>
      <c r="Y498" s="37">
        <v>17.14</v>
      </c>
      <c r="Z498" s="37">
        <v>51.43</v>
      </c>
      <c r="AA498" s="37">
        <v>16.670000000000002</v>
      </c>
      <c r="AB498" s="37">
        <v>25</v>
      </c>
      <c r="AC498" s="24">
        <f>(+R498*$R$8)+(S498*$S$8)-(T498*$T$8)+(U498*$U$8)+(V498*$V$8)-(W498*$W$8)-(X498*$X$8)-(Y498*$Y$8)+(Z498*$Z$8)</f>
        <v>-7.7149999999999999</v>
      </c>
      <c r="AD498" s="25">
        <f>(-R498*$R$8)+(S498*$S$8)+(T498*$T$8)-(U498*$U$8)-(V498*$V$8)+(W498*$W$8)+(X498*$X$8)+(Y498*$Y$8)-(Z498*$Z$8)</f>
        <v>7.7149999999999999</v>
      </c>
      <c r="AE498" s="40" t="str">
        <f>IF(G498&gt;H498,"Win","Loss")</f>
        <v>Win</v>
      </c>
      <c r="AF498" s="40" t="str">
        <f>IF(G498=H498,"Win","Loss")</f>
        <v>Loss</v>
      </c>
      <c r="AG498" s="40" t="str">
        <f>IF(G498&lt;H498,"Win","Loss")</f>
        <v>Loss</v>
      </c>
      <c r="AH498" s="40">
        <f>IF(AE498="Win",(I498*$B$2)-$B$2,-$B$2)</f>
        <v>38</v>
      </c>
      <c r="AI498" s="40">
        <f>IF(AF498="Win",(J498*$B$2)-$B$2,-$B$2)</f>
        <v>-50</v>
      </c>
      <c r="AJ498" s="40">
        <f>IF(AG498="Win",(K498*$B$2)-$B$2,-$B$2)</f>
        <v>-50</v>
      </c>
    </row>
    <row r="499" spans="1:36" x14ac:dyDescent="0.2">
      <c r="A499" s="36">
        <v>43590</v>
      </c>
      <c r="B499" s="37" t="s">
        <v>1719</v>
      </c>
      <c r="C499" s="37" t="s">
        <v>516</v>
      </c>
      <c r="D499" s="37" t="s">
        <v>1720</v>
      </c>
      <c r="E499" s="37" t="s">
        <v>1721</v>
      </c>
      <c r="F499" s="37" t="s">
        <v>1722</v>
      </c>
      <c r="G499" s="37">
        <v>0</v>
      </c>
      <c r="H499" s="37">
        <v>1</v>
      </c>
      <c r="I499" s="37">
        <v>2.27</v>
      </c>
      <c r="J499" s="37">
        <v>3.2</v>
      </c>
      <c r="K499" s="37">
        <v>2.8</v>
      </c>
      <c r="L499" s="37">
        <v>-0.53</v>
      </c>
      <c r="M499" s="37">
        <v>17</v>
      </c>
      <c r="N499" s="37">
        <v>17</v>
      </c>
      <c r="O499" s="37">
        <v>1</v>
      </c>
      <c r="P499" s="37">
        <v>9</v>
      </c>
      <c r="Q499" s="37">
        <v>10</v>
      </c>
      <c r="R499" s="37">
        <v>0</v>
      </c>
      <c r="S499" s="37">
        <v>100</v>
      </c>
      <c r="T499" s="37">
        <v>0</v>
      </c>
      <c r="U499" s="37">
        <v>29.41</v>
      </c>
      <c r="V499" s="37">
        <v>29.41</v>
      </c>
      <c r="W499" s="37">
        <v>41.18</v>
      </c>
      <c r="X499" s="37">
        <v>29.41</v>
      </c>
      <c r="Y499" s="37">
        <v>35.29</v>
      </c>
      <c r="Z499" s="37">
        <v>35.29</v>
      </c>
      <c r="AA499" s="37">
        <v>33.33</v>
      </c>
      <c r="AB499" s="37">
        <v>20</v>
      </c>
      <c r="AC499" s="24">
        <f>(+R499*$R$8)+(S499*$S$8)-(T499*$T$8)+(U499*$U$8)+(V499*$V$8)-(W499*$W$8)-(X499*$X$8)-(Y499*$Y$8)+(Z499*$Z$8)</f>
        <v>8.2339999999999982</v>
      </c>
      <c r="AD499" s="25">
        <f>(-R499*$R$8)+(S499*$S$8)+(T499*$T$8)-(U499*$U$8)-(V499*$V$8)+(W499*$W$8)+(X499*$X$8)+(Y499*$Y$8)-(Z499*$Z$8)</f>
        <v>11.766000000000002</v>
      </c>
      <c r="AE499" s="40" t="str">
        <f>IF(G499&gt;H499,"Win","Loss")</f>
        <v>Loss</v>
      </c>
      <c r="AF499" s="40" t="str">
        <f>IF(G499=H499,"Win","Loss")</f>
        <v>Loss</v>
      </c>
      <c r="AG499" s="40" t="str">
        <f>IF(G499&lt;H499,"Win","Loss")</f>
        <v>Win</v>
      </c>
      <c r="AH499" s="40">
        <f>IF(AE499="Win",(I499*$B$2)-$B$2,-$B$2)</f>
        <v>-50</v>
      </c>
      <c r="AI499" s="40">
        <f>IF(AF499="Win",(J499*$B$2)-$B$2,-$B$2)</f>
        <v>-50</v>
      </c>
      <c r="AJ499" s="40">
        <f>IF(AG499="Win",(K499*$B$2)-$B$2,-$B$2)</f>
        <v>90</v>
      </c>
    </row>
    <row r="500" spans="1:36" x14ac:dyDescent="0.2">
      <c r="A500" s="36">
        <v>43590</v>
      </c>
      <c r="B500" s="37" t="s">
        <v>1672</v>
      </c>
      <c r="C500" s="37" t="s">
        <v>291</v>
      </c>
      <c r="D500" s="37" t="s">
        <v>1673</v>
      </c>
      <c r="E500" s="37" t="s">
        <v>1674</v>
      </c>
      <c r="F500" s="37" t="s">
        <v>1675</v>
      </c>
      <c r="G500" s="37">
        <v>3</v>
      </c>
      <c r="H500" s="37">
        <v>0</v>
      </c>
      <c r="I500" s="37">
        <v>1.23</v>
      </c>
      <c r="J500" s="37">
        <v>5.49</v>
      </c>
      <c r="K500" s="37">
        <v>9.8800000000000008</v>
      </c>
      <c r="L500" s="37">
        <v>-8.65</v>
      </c>
      <c r="M500" s="37">
        <v>10</v>
      </c>
      <c r="N500" s="37">
        <v>5</v>
      </c>
      <c r="O500" s="37">
        <v>1</v>
      </c>
      <c r="P500" s="37">
        <v>5</v>
      </c>
      <c r="Q500" s="37">
        <v>2</v>
      </c>
      <c r="R500" s="37">
        <v>100</v>
      </c>
      <c r="S500" s="37">
        <v>0</v>
      </c>
      <c r="T500" s="37">
        <v>0</v>
      </c>
      <c r="U500" s="37">
        <v>70</v>
      </c>
      <c r="V500" s="37">
        <v>0</v>
      </c>
      <c r="W500" s="37">
        <v>30</v>
      </c>
      <c r="X500" s="37">
        <v>20</v>
      </c>
      <c r="Y500" s="37">
        <v>0</v>
      </c>
      <c r="Z500" s="37">
        <v>80</v>
      </c>
      <c r="AA500" s="37">
        <v>80</v>
      </c>
      <c r="AB500" s="37">
        <v>50</v>
      </c>
      <c r="AC500" s="24">
        <f>(+R500*$R$8)+(S500*$S$8)-(T500*$T$8)+(U500*$U$8)+(V500*$V$8)-(W500*$W$8)-(X500*$X$8)-(Y500*$Y$8)+(Z500*$Z$8)</f>
        <v>50</v>
      </c>
      <c r="AD500" s="25">
        <f>(-R500*$R$8)+(S500*$S$8)+(T500*$T$8)-(U500*$U$8)-(V500*$V$8)+(W500*$W$8)+(X500*$X$8)+(Y500*$Y$8)-(Z500*$Z$8)</f>
        <v>-50</v>
      </c>
      <c r="AE500" s="40" t="str">
        <f>IF(G500&gt;H500,"Win","Loss")</f>
        <v>Win</v>
      </c>
      <c r="AF500" s="40" t="str">
        <f>IF(G500=H500,"Win","Loss")</f>
        <v>Loss</v>
      </c>
      <c r="AG500" s="40" t="str">
        <f>IF(G500&lt;H500,"Win","Loss")</f>
        <v>Loss</v>
      </c>
      <c r="AH500" s="40">
        <f>IF(AE500="Win",(I500*$B$2)-$B$2,-$B$2)</f>
        <v>11.5</v>
      </c>
      <c r="AI500" s="40">
        <f>IF(AF500="Win",(J500*$B$2)-$B$2,-$B$2)</f>
        <v>-50</v>
      </c>
      <c r="AJ500" s="40">
        <f>IF(AG500="Win",(K500*$B$2)-$B$2,-$B$2)</f>
        <v>-50</v>
      </c>
    </row>
    <row r="501" spans="1:36" x14ac:dyDescent="0.2">
      <c r="A501" s="36">
        <v>43590</v>
      </c>
      <c r="B501" s="37" t="s">
        <v>823</v>
      </c>
      <c r="C501" s="37" t="s">
        <v>824</v>
      </c>
      <c r="D501" s="37" t="s">
        <v>840</v>
      </c>
      <c r="E501" s="37" t="s">
        <v>841</v>
      </c>
      <c r="F501" s="37" t="s">
        <v>842</v>
      </c>
      <c r="G501" s="37">
        <v>1</v>
      </c>
      <c r="H501" s="37">
        <v>0</v>
      </c>
      <c r="I501" s="37">
        <v>1.33</v>
      </c>
      <c r="J501" s="37">
        <v>5.17</v>
      </c>
      <c r="K501" s="37">
        <v>9.1300000000000008</v>
      </c>
      <c r="L501" s="37">
        <v>-7.8</v>
      </c>
      <c r="M501" s="37">
        <v>50</v>
      </c>
      <c r="N501" s="37">
        <v>47</v>
      </c>
      <c r="O501" s="37">
        <v>1</v>
      </c>
      <c r="P501" s="37">
        <v>25</v>
      </c>
      <c r="Q501" s="37">
        <v>24</v>
      </c>
      <c r="R501" s="37">
        <v>100</v>
      </c>
      <c r="S501" s="37">
        <v>0</v>
      </c>
      <c r="T501" s="37">
        <v>0</v>
      </c>
      <c r="U501" s="37">
        <v>38</v>
      </c>
      <c r="V501" s="37">
        <v>30</v>
      </c>
      <c r="W501" s="37">
        <v>32</v>
      </c>
      <c r="X501" s="37">
        <v>19.149999999999999</v>
      </c>
      <c r="Y501" s="37">
        <v>17.02</v>
      </c>
      <c r="Z501" s="37">
        <v>63.83</v>
      </c>
      <c r="AA501" s="37">
        <v>60</v>
      </c>
      <c r="AB501" s="37">
        <v>16.670000000000002</v>
      </c>
      <c r="AC501" s="24">
        <f>(+R501*$R$8)+(S501*$S$8)-(T501*$T$8)+(U501*$U$8)+(V501*$V$8)-(W501*$W$8)-(X501*$X$8)-(Y501*$Y$8)+(Z501*$Z$8)</f>
        <v>41.434000000000005</v>
      </c>
      <c r="AD501" s="25">
        <f>(-R501*$R$8)+(S501*$S$8)+(T501*$T$8)-(U501*$U$8)-(V501*$V$8)+(W501*$W$8)+(X501*$X$8)+(Y501*$Y$8)-(Z501*$Z$8)</f>
        <v>-41.434000000000005</v>
      </c>
      <c r="AE501" s="40" t="str">
        <f>IF(G501&gt;H501,"Win","Loss")</f>
        <v>Win</v>
      </c>
      <c r="AF501" s="40" t="str">
        <f>IF(G501=H501,"Win","Loss")</f>
        <v>Loss</v>
      </c>
      <c r="AG501" s="40" t="str">
        <f>IF(G501&lt;H501,"Win","Loss")</f>
        <v>Loss</v>
      </c>
      <c r="AH501" s="40">
        <f>IF(AE501="Win",(I501*$B$2)-$B$2,-$B$2)</f>
        <v>16.5</v>
      </c>
      <c r="AI501" s="40">
        <f>IF(AF501="Win",(J501*$B$2)-$B$2,-$B$2)</f>
        <v>-50</v>
      </c>
      <c r="AJ501" s="40">
        <f>IF(AG501="Win",(K501*$B$2)-$B$2,-$B$2)</f>
        <v>-50</v>
      </c>
    </row>
    <row r="502" spans="1:36" x14ac:dyDescent="0.2">
      <c r="A502" s="36">
        <v>43590</v>
      </c>
      <c r="B502" s="37" t="s">
        <v>726</v>
      </c>
      <c r="C502" s="37" t="s">
        <v>1421</v>
      </c>
      <c r="D502" s="37" t="s">
        <v>1731</v>
      </c>
      <c r="E502" s="37" t="s">
        <v>1732</v>
      </c>
      <c r="F502" s="37" t="s">
        <v>1733</v>
      </c>
      <c r="G502" s="37">
        <v>1</v>
      </c>
      <c r="H502" s="37">
        <v>1</v>
      </c>
      <c r="I502" s="37">
        <v>1.72</v>
      </c>
      <c r="J502" s="37">
        <v>3.86</v>
      </c>
      <c r="K502" s="37">
        <v>3.9</v>
      </c>
      <c r="L502" s="37">
        <v>-2.1800000000000002</v>
      </c>
      <c r="M502" s="37">
        <v>34</v>
      </c>
      <c r="N502" s="37">
        <v>56</v>
      </c>
      <c r="O502" s="37">
        <v>0</v>
      </c>
      <c r="P502" s="37">
        <v>16</v>
      </c>
      <c r="Q502" s="37">
        <v>27</v>
      </c>
      <c r="R502" s="37">
        <v>0</v>
      </c>
      <c r="S502" s="37">
        <v>0</v>
      </c>
      <c r="T502" s="37">
        <v>0</v>
      </c>
      <c r="U502" s="37">
        <v>52.94</v>
      </c>
      <c r="V502" s="37">
        <v>29.41</v>
      </c>
      <c r="W502" s="37">
        <v>17.649999999999999</v>
      </c>
      <c r="X502" s="37">
        <v>57.14</v>
      </c>
      <c r="Y502" s="37">
        <v>17.86</v>
      </c>
      <c r="Z502" s="37">
        <v>25</v>
      </c>
      <c r="AA502" s="37">
        <v>68.75</v>
      </c>
      <c r="AB502" s="37">
        <v>48.15</v>
      </c>
      <c r="AC502" s="24">
        <f>(+R502*$R$8)+(S502*$S$8)-(T502*$T$8)+(U502*$U$8)+(V502*$V$8)-(W502*$W$8)-(X502*$X$8)-(Y502*$Y$8)+(Z502*$Z$8)</f>
        <v>1.7850000000000015</v>
      </c>
      <c r="AD502" s="25">
        <f>(-R502*$R$8)+(S502*$S$8)+(T502*$T$8)-(U502*$U$8)-(V502*$V$8)+(W502*$W$8)+(X502*$X$8)+(Y502*$Y$8)-(Z502*$Z$8)</f>
        <v>-1.7850000000000015</v>
      </c>
      <c r="AE502" s="40" t="str">
        <f>IF(G502&gt;H502,"Win","Loss")</f>
        <v>Loss</v>
      </c>
      <c r="AF502" s="40" t="str">
        <f>IF(G502=H502,"Win","Loss")</f>
        <v>Win</v>
      </c>
      <c r="AG502" s="40" t="str">
        <f>IF(G502&lt;H502,"Win","Loss")</f>
        <v>Loss</v>
      </c>
      <c r="AH502" s="40">
        <f>IF(AE502="Win",(I502*$B$2)-$B$2,-$B$2)</f>
        <v>-50</v>
      </c>
      <c r="AI502" s="40">
        <f>IF(AF502="Win",(J502*$B$2)-$B$2,-$B$2)</f>
        <v>143</v>
      </c>
      <c r="AJ502" s="40">
        <f>IF(AG502="Win",(K502*$B$2)-$B$2,-$B$2)</f>
        <v>-50</v>
      </c>
    </row>
    <row r="503" spans="1:36" x14ac:dyDescent="0.2">
      <c r="A503" s="36">
        <v>43590</v>
      </c>
      <c r="B503" s="37" t="s">
        <v>726</v>
      </c>
      <c r="C503" s="37" t="s">
        <v>727</v>
      </c>
      <c r="D503" s="37" t="s">
        <v>1734</v>
      </c>
      <c r="E503" s="37" t="s">
        <v>1735</v>
      </c>
      <c r="F503" s="37" t="s">
        <v>1736</v>
      </c>
      <c r="G503" s="37">
        <v>2</v>
      </c>
      <c r="H503" s="37">
        <v>1</v>
      </c>
      <c r="I503" s="37">
        <v>1.6</v>
      </c>
      <c r="J503" s="37">
        <v>4.09</v>
      </c>
      <c r="K503" s="37">
        <v>4.47</v>
      </c>
      <c r="L503" s="37">
        <v>-2.87</v>
      </c>
      <c r="M503" s="37">
        <v>27</v>
      </c>
      <c r="N503" s="37">
        <v>54</v>
      </c>
      <c r="O503" s="37">
        <v>2</v>
      </c>
      <c r="P503" s="37">
        <v>14</v>
      </c>
      <c r="Q503" s="37">
        <v>27</v>
      </c>
      <c r="R503" s="37">
        <v>0</v>
      </c>
      <c r="S503" s="37">
        <v>0</v>
      </c>
      <c r="T503" s="37">
        <v>100</v>
      </c>
      <c r="U503" s="37">
        <v>51.85</v>
      </c>
      <c r="V503" s="37">
        <v>25.93</v>
      </c>
      <c r="W503" s="37">
        <v>22.22</v>
      </c>
      <c r="X503" s="37">
        <v>51.85</v>
      </c>
      <c r="Y503" s="37">
        <v>16.670000000000002</v>
      </c>
      <c r="Z503" s="37">
        <v>31.48</v>
      </c>
      <c r="AA503" s="37">
        <v>50</v>
      </c>
      <c r="AB503" s="37">
        <v>48.15</v>
      </c>
      <c r="AC503" s="24">
        <f>(+R503*$R$8)+(S503*$S$8)-(T503*$T$8)+(U503*$U$8)+(V503*$V$8)-(W503*$W$8)-(X503*$X$8)-(Y503*$Y$8)+(Z503*$Z$8)</f>
        <v>-27.222000000000001</v>
      </c>
      <c r="AD503" s="25">
        <f>(-R503*$R$8)+(S503*$S$8)+(T503*$T$8)-(U503*$U$8)-(V503*$V$8)+(W503*$W$8)+(X503*$X$8)+(Y503*$Y$8)-(Z503*$Z$8)</f>
        <v>27.222000000000001</v>
      </c>
      <c r="AE503" s="40" t="str">
        <f>IF(G503&gt;H503,"Win","Loss")</f>
        <v>Win</v>
      </c>
      <c r="AF503" s="40" t="str">
        <f>IF(G503=H503,"Win","Loss")</f>
        <v>Loss</v>
      </c>
      <c r="AG503" s="40" t="str">
        <f>IF(G503&lt;H503,"Win","Loss")</f>
        <v>Loss</v>
      </c>
      <c r="AH503" s="40">
        <f>IF(AE503="Win",(I503*$B$2)-$B$2,-$B$2)</f>
        <v>30</v>
      </c>
      <c r="AI503" s="40">
        <f>IF(AF503="Win",(J503*$B$2)-$B$2,-$B$2)</f>
        <v>-50</v>
      </c>
      <c r="AJ503" s="40">
        <f>IF(AG503="Win",(K503*$B$2)-$B$2,-$B$2)</f>
        <v>-50</v>
      </c>
    </row>
    <row r="504" spans="1:36" x14ac:dyDescent="0.2">
      <c r="A504" s="36">
        <v>43590</v>
      </c>
      <c r="B504" s="37" t="s">
        <v>726</v>
      </c>
      <c r="C504" s="37" t="s">
        <v>1050</v>
      </c>
      <c r="D504" s="37" t="s">
        <v>1737</v>
      </c>
      <c r="E504" s="37" t="s">
        <v>1738</v>
      </c>
      <c r="F504" s="37" t="s">
        <v>1739</v>
      </c>
      <c r="G504" s="37">
        <v>3</v>
      </c>
      <c r="H504" s="37">
        <v>4</v>
      </c>
      <c r="I504" s="37">
        <v>1.39</v>
      </c>
      <c r="J504" s="37">
        <v>4.96</v>
      </c>
      <c r="K504" s="37">
        <v>5.54</v>
      </c>
      <c r="L504" s="37">
        <v>-4.1500000000000004</v>
      </c>
      <c r="M504" s="37">
        <v>23</v>
      </c>
      <c r="N504" s="37">
        <v>3</v>
      </c>
      <c r="O504" s="37">
        <v>0</v>
      </c>
      <c r="P504" s="37">
        <v>12</v>
      </c>
      <c r="Q504" s="37">
        <v>1</v>
      </c>
      <c r="R504" s="37">
        <v>0</v>
      </c>
      <c r="S504" s="37">
        <v>0</v>
      </c>
      <c r="T504" s="37">
        <v>0</v>
      </c>
      <c r="U504" s="37">
        <v>17.39</v>
      </c>
      <c r="V504" s="37">
        <v>30.43</v>
      </c>
      <c r="W504" s="37">
        <v>52.17</v>
      </c>
      <c r="X504" s="37">
        <v>33.33</v>
      </c>
      <c r="Y504" s="37">
        <v>33.33</v>
      </c>
      <c r="Z504" s="37">
        <v>33.33</v>
      </c>
      <c r="AA504" s="37">
        <v>8.33</v>
      </c>
      <c r="AB504" s="37">
        <v>0</v>
      </c>
      <c r="AC504" s="24">
        <f>(+R504*$R$8)+(S504*$S$8)-(T504*$T$8)+(U504*$U$8)+(V504*$V$8)-(W504*$W$8)-(X504*$X$8)-(Y504*$Y$8)+(Z504*$Z$8)</f>
        <v>-7.2460000000000004</v>
      </c>
      <c r="AD504" s="25">
        <f>(-R504*$R$8)+(S504*$S$8)+(T504*$T$8)-(U504*$U$8)-(V504*$V$8)+(W504*$W$8)+(X504*$X$8)+(Y504*$Y$8)-(Z504*$Z$8)</f>
        <v>7.2460000000000004</v>
      </c>
      <c r="AE504" s="40" t="str">
        <f>IF(G504&gt;H504,"Win","Loss")</f>
        <v>Loss</v>
      </c>
      <c r="AF504" s="40" t="str">
        <f>IF(G504=H504,"Win","Loss")</f>
        <v>Loss</v>
      </c>
      <c r="AG504" s="40" t="str">
        <f>IF(G504&lt;H504,"Win","Loss")</f>
        <v>Win</v>
      </c>
      <c r="AH504" s="40">
        <f>IF(AE504="Win",(I504*$B$2)-$B$2,-$B$2)</f>
        <v>-50</v>
      </c>
      <c r="AI504" s="40">
        <f>IF(AF504="Win",(J504*$B$2)-$B$2,-$B$2)</f>
        <v>-50</v>
      </c>
      <c r="AJ504" s="40">
        <f>IF(AG504="Win",(K504*$B$2)-$B$2,-$B$2)</f>
        <v>227</v>
      </c>
    </row>
    <row r="505" spans="1:36" x14ac:dyDescent="0.2">
      <c r="A505" s="36">
        <v>43590</v>
      </c>
      <c r="B505" s="37" t="s">
        <v>726</v>
      </c>
      <c r="C505" s="37" t="s">
        <v>1428</v>
      </c>
      <c r="D505" s="37" t="s">
        <v>1740</v>
      </c>
      <c r="E505" s="37" t="s">
        <v>1741</v>
      </c>
      <c r="F505" s="37" t="s">
        <v>1742</v>
      </c>
      <c r="G505" s="37">
        <v>0</v>
      </c>
      <c r="H505" s="37">
        <v>0</v>
      </c>
      <c r="I505" s="37">
        <v>3.29</v>
      </c>
      <c r="J505" s="37">
        <v>3.92</v>
      </c>
      <c r="K505" s="37">
        <v>1.84</v>
      </c>
      <c r="L505" s="37">
        <v>1.45</v>
      </c>
      <c r="M505" s="37">
        <v>30</v>
      </c>
      <c r="N505" s="37">
        <v>56</v>
      </c>
      <c r="O505" s="37">
        <v>0</v>
      </c>
      <c r="P505" s="37">
        <v>15</v>
      </c>
      <c r="Q505" s="37">
        <v>28</v>
      </c>
      <c r="R505" s="37">
        <v>0</v>
      </c>
      <c r="S505" s="37">
        <v>0</v>
      </c>
      <c r="T505" s="37">
        <v>0</v>
      </c>
      <c r="U505" s="37">
        <v>36.67</v>
      </c>
      <c r="V505" s="37">
        <v>20</v>
      </c>
      <c r="W505" s="37">
        <v>43.33</v>
      </c>
      <c r="X505" s="37">
        <v>44.64</v>
      </c>
      <c r="Y505" s="37">
        <v>23.21</v>
      </c>
      <c r="Z505" s="37">
        <v>32.14</v>
      </c>
      <c r="AA505" s="37">
        <v>53.33</v>
      </c>
      <c r="AB505" s="37">
        <v>32.14</v>
      </c>
      <c r="AC505" s="24">
        <f>(+R505*$R$8)+(S505*$S$8)-(T505*$T$8)+(U505*$U$8)+(V505*$V$8)-(W505*$W$8)-(X505*$X$8)-(Y505*$Y$8)+(Z505*$Z$8)</f>
        <v>-4.1530000000000005</v>
      </c>
      <c r="AD505" s="25">
        <f>(-R505*$R$8)+(S505*$S$8)+(T505*$T$8)-(U505*$U$8)-(V505*$V$8)+(W505*$W$8)+(X505*$X$8)+(Y505*$Y$8)-(Z505*$Z$8)</f>
        <v>4.1530000000000005</v>
      </c>
      <c r="AE505" s="40" t="str">
        <f>IF(G505&gt;H505,"Win","Loss")</f>
        <v>Loss</v>
      </c>
      <c r="AF505" s="40" t="str">
        <f>IF(G505=H505,"Win","Loss")</f>
        <v>Win</v>
      </c>
      <c r="AG505" s="40" t="str">
        <f>IF(G505&lt;H505,"Win","Loss")</f>
        <v>Loss</v>
      </c>
      <c r="AH505" s="40">
        <f>IF(AE505="Win",(I505*$B$2)-$B$2,-$B$2)</f>
        <v>-50</v>
      </c>
      <c r="AI505" s="40">
        <f>IF(AF505="Win",(J505*$B$2)-$B$2,-$B$2)</f>
        <v>146</v>
      </c>
      <c r="AJ505" s="40">
        <f>IF(AG505="Win",(K505*$B$2)-$B$2,-$B$2)</f>
        <v>-50</v>
      </c>
    </row>
    <row r="506" spans="1:36" x14ac:dyDescent="0.2">
      <c r="A506" s="36">
        <v>43590</v>
      </c>
      <c r="B506" s="37" t="s">
        <v>425</v>
      </c>
      <c r="C506" s="37" t="s">
        <v>1452</v>
      </c>
      <c r="D506" s="37" t="s">
        <v>1743</v>
      </c>
      <c r="E506" s="37" t="s">
        <v>1744</v>
      </c>
      <c r="F506" s="37" t="s">
        <v>1745</v>
      </c>
      <c r="G506" s="37">
        <v>2</v>
      </c>
      <c r="H506" s="37">
        <v>0</v>
      </c>
      <c r="I506" s="37">
        <v>5.14</v>
      </c>
      <c r="J506" s="37">
        <v>4.2699999999999996</v>
      </c>
      <c r="K506" s="37">
        <v>1.5</v>
      </c>
      <c r="L506" s="37">
        <v>3.64</v>
      </c>
      <c r="M506" s="37">
        <v>26</v>
      </c>
      <c r="N506" s="37">
        <v>60</v>
      </c>
      <c r="O506" s="37">
        <v>1</v>
      </c>
      <c r="P506" s="37">
        <v>14</v>
      </c>
      <c r="Q506" s="37">
        <v>29</v>
      </c>
      <c r="R506" s="37">
        <v>0</v>
      </c>
      <c r="S506" s="37">
        <v>100</v>
      </c>
      <c r="T506" s="37">
        <v>0</v>
      </c>
      <c r="U506" s="37">
        <v>34.619999999999997</v>
      </c>
      <c r="V506" s="37">
        <v>19.23</v>
      </c>
      <c r="W506" s="37">
        <v>46.15</v>
      </c>
      <c r="X506" s="37">
        <v>38.33</v>
      </c>
      <c r="Y506" s="37">
        <v>28.33</v>
      </c>
      <c r="Z506" s="37">
        <v>33.33</v>
      </c>
      <c r="AA506" s="37">
        <v>50</v>
      </c>
      <c r="AB506" s="37">
        <v>24.14</v>
      </c>
      <c r="AC506" s="24">
        <f>(+R506*$R$8)+(S506*$S$8)-(T506*$T$8)+(U506*$U$8)+(V506*$V$8)-(W506*$W$8)-(X506*$X$8)-(Y506*$Y$8)+(Z506*$Z$8)</f>
        <v>5.7840000000000007</v>
      </c>
      <c r="AD506" s="25">
        <f>(-R506*$R$8)+(S506*$S$8)+(T506*$T$8)-(U506*$U$8)-(V506*$V$8)+(W506*$W$8)+(X506*$X$8)+(Y506*$Y$8)-(Z506*$Z$8)</f>
        <v>14.215999999999998</v>
      </c>
      <c r="AE506" s="40" t="str">
        <f>IF(G506&gt;H506,"Win","Loss")</f>
        <v>Win</v>
      </c>
      <c r="AF506" s="40" t="str">
        <f>IF(G506=H506,"Win","Loss")</f>
        <v>Loss</v>
      </c>
      <c r="AG506" s="40" t="str">
        <f>IF(G506&lt;H506,"Win","Loss")</f>
        <v>Loss</v>
      </c>
      <c r="AH506" s="40">
        <f>IF(AE506="Win",(I506*$B$2)-$B$2,-$B$2)</f>
        <v>207</v>
      </c>
      <c r="AI506" s="40">
        <f>IF(AF506="Win",(J506*$B$2)-$B$2,-$B$2)</f>
        <v>-50</v>
      </c>
      <c r="AJ506" s="40">
        <f>IF(AG506="Win",(K506*$B$2)-$B$2,-$B$2)</f>
        <v>-50</v>
      </c>
    </row>
    <row r="507" spans="1:36" x14ac:dyDescent="0.2">
      <c r="A507" s="36">
        <v>43590</v>
      </c>
      <c r="B507" s="37" t="s">
        <v>602</v>
      </c>
      <c r="C507" s="37" t="s">
        <v>1746</v>
      </c>
      <c r="D507" s="37" t="s">
        <v>1747</v>
      </c>
      <c r="E507" s="37" t="s">
        <v>1748</v>
      </c>
      <c r="F507" s="37" t="s">
        <v>1749</v>
      </c>
      <c r="G507" s="37">
        <v>1</v>
      </c>
      <c r="H507" s="37">
        <v>3</v>
      </c>
      <c r="I507" s="37">
        <v>1.57</v>
      </c>
      <c r="J507" s="37">
        <v>3.91</v>
      </c>
      <c r="K507" s="37">
        <v>5.84</v>
      </c>
      <c r="L507" s="37">
        <v>-4.2699999999999996</v>
      </c>
      <c r="M507" s="37">
        <v>38</v>
      </c>
      <c r="N507" s="37">
        <v>34</v>
      </c>
      <c r="O507" s="37">
        <v>1</v>
      </c>
      <c r="P507" s="37">
        <v>17</v>
      </c>
      <c r="Q507" s="37">
        <v>17</v>
      </c>
      <c r="R507" s="37">
        <v>100</v>
      </c>
      <c r="S507" s="37">
        <v>0</v>
      </c>
      <c r="T507" s="37">
        <v>0</v>
      </c>
      <c r="U507" s="37">
        <v>34.21</v>
      </c>
      <c r="V507" s="37">
        <v>18.420000000000002</v>
      </c>
      <c r="W507" s="37">
        <v>47.37</v>
      </c>
      <c r="X507" s="37">
        <v>32.35</v>
      </c>
      <c r="Y507" s="37">
        <v>23.53</v>
      </c>
      <c r="Z507" s="37">
        <v>44.12</v>
      </c>
      <c r="AA507" s="37">
        <v>47.06</v>
      </c>
      <c r="AB507" s="37">
        <v>35.29</v>
      </c>
      <c r="AC507" s="24">
        <f>(+R507*$R$8)+(S507*$S$8)-(T507*$T$8)+(U507*$U$8)+(V507*$V$8)-(W507*$W$8)-(X507*$X$8)-(Y507*$Y$8)+(Z507*$Z$8)</f>
        <v>29.210999999999991</v>
      </c>
      <c r="AD507" s="25">
        <f>(-R507*$R$8)+(S507*$S$8)+(T507*$T$8)-(U507*$U$8)-(V507*$V$8)+(W507*$W$8)+(X507*$X$8)+(Y507*$Y$8)-(Z507*$Z$8)</f>
        <v>-29.210999999999991</v>
      </c>
      <c r="AE507" s="40" t="str">
        <f>IF(G507&gt;H507,"Win","Loss")</f>
        <v>Loss</v>
      </c>
      <c r="AF507" s="40" t="str">
        <f>IF(G507=H507,"Win","Loss")</f>
        <v>Loss</v>
      </c>
      <c r="AG507" s="40" t="str">
        <f>IF(G507&lt;H507,"Win","Loss")</f>
        <v>Win</v>
      </c>
      <c r="AH507" s="40">
        <f>IF(AE507="Win",(I507*$B$2)-$B$2,-$B$2)</f>
        <v>-50</v>
      </c>
      <c r="AI507" s="40">
        <f>IF(AF507="Win",(J507*$B$2)-$B$2,-$B$2)</f>
        <v>-50</v>
      </c>
      <c r="AJ507" s="40">
        <f>IF(AG507="Win",(K507*$B$2)-$B$2,-$B$2)</f>
        <v>242</v>
      </c>
    </row>
    <row r="508" spans="1:36" x14ac:dyDescent="0.2">
      <c r="A508" s="36">
        <v>43590</v>
      </c>
      <c r="B508" s="37" t="s">
        <v>1750</v>
      </c>
      <c r="C508" s="37" t="s">
        <v>1751</v>
      </c>
      <c r="D508" s="37" t="s">
        <v>1752</v>
      </c>
      <c r="E508" s="37" t="s">
        <v>1753</v>
      </c>
      <c r="F508" s="37" t="s">
        <v>1754</v>
      </c>
      <c r="G508" s="37">
        <v>1</v>
      </c>
      <c r="H508" s="37">
        <v>0</v>
      </c>
      <c r="I508" s="37">
        <v>1.25</v>
      </c>
      <c r="J508" s="37">
        <v>4.88</v>
      </c>
      <c r="K508" s="37">
        <v>8.3000000000000007</v>
      </c>
      <c r="L508" s="37">
        <v>-7.05</v>
      </c>
      <c r="M508" s="37">
        <v>31</v>
      </c>
      <c r="N508" s="37">
        <v>36</v>
      </c>
      <c r="O508" s="37">
        <v>2</v>
      </c>
      <c r="P508" s="37">
        <v>14</v>
      </c>
      <c r="Q508" s="37">
        <v>18</v>
      </c>
      <c r="R508" s="37">
        <v>100</v>
      </c>
      <c r="S508" s="37">
        <v>0</v>
      </c>
      <c r="T508" s="37">
        <v>0</v>
      </c>
      <c r="U508" s="37">
        <v>67.739999999999995</v>
      </c>
      <c r="V508" s="37">
        <v>25.81</v>
      </c>
      <c r="W508" s="37">
        <v>6.45</v>
      </c>
      <c r="X508" s="37">
        <v>41.67</v>
      </c>
      <c r="Y508" s="37">
        <v>30.56</v>
      </c>
      <c r="Z508" s="37">
        <v>27.78</v>
      </c>
      <c r="AA508" s="37">
        <v>85.71</v>
      </c>
      <c r="AB508" s="37">
        <v>22.22</v>
      </c>
      <c r="AC508" s="24">
        <f>(+R508*$R$8)+(S508*$S$8)-(T508*$T$8)+(U508*$U$8)+(V508*$V$8)-(W508*$W$8)-(X508*$X$8)-(Y508*$Y$8)+(Z508*$Z$8)</f>
        <v>39.00500000000001</v>
      </c>
      <c r="AD508" s="25">
        <f>(-R508*$R$8)+(S508*$S$8)+(T508*$T$8)-(U508*$U$8)-(V508*$V$8)+(W508*$W$8)+(X508*$X$8)+(Y508*$Y$8)-(Z508*$Z$8)</f>
        <v>-39.00500000000001</v>
      </c>
      <c r="AE508" s="40" t="str">
        <f>IF(G508&gt;H508,"Win","Loss")</f>
        <v>Win</v>
      </c>
      <c r="AF508" s="40" t="str">
        <f>IF(G508=H508,"Win","Loss")</f>
        <v>Loss</v>
      </c>
      <c r="AG508" s="40" t="str">
        <f>IF(G508&lt;H508,"Win","Loss")</f>
        <v>Loss</v>
      </c>
      <c r="AH508" s="40">
        <f>IF(AE508="Win",(I508*$B$2)-$B$2,-$B$2)</f>
        <v>12.5</v>
      </c>
      <c r="AI508" s="40">
        <f>IF(AF508="Win",(J508*$B$2)-$B$2,-$B$2)</f>
        <v>-50</v>
      </c>
      <c r="AJ508" s="40">
        <f>IF(AG508="Win",(K508*$B$2)-$B$2,-$B$2)</f>
        <v>-50</v>
      </c>
    </row>
    <row r="509" spans="1:36" x14ac:dyDescent="0.2">
      <c r="A509" s="36">
        <v>43590</v>
      </c>
      <c r="B509" s="37" t="s">
        <v>1750</v>
      </c>
      <c r="C509" s="37" t="s">
        <v>1751</v>
      </c>
      <c r="D509" s="37" t="s">
        <v>1755</v>
      </c>
      <c r="E509" s="37" t="s">
        <v>1756</v>
      </c>
      <c r="F509" s="37" t="s">
        <v>1757</v>
      </c>
      <c r="G509" s="37">
        <v>3</v>
      </c>
      <c r="H509" s="37">
        <v>1</v>
      </c>
      <c r="I509" s="37">
        <v>1.1499999999999999</v>
      </c>
      <c r="J509" s="37">
        <v>6.06</v>
      </c>
      <c r="K509" s="37">
        <v>13.13</v>
      </c>
      <c r="L509" s="37">
        <v>-11.98</v>
      </c>
      <c r="M509" s="37">
        <v>32</v>
      </c>
      <c r="N509" s="37">
        <v>33</v>
      </c>
      <c r="O509" s="37">
        <v>2</v>
      </c>
      <c r="P509" s="37">
        <v>17</v>
      </c>
      <c r="Q509" s="37">
        <v>16</v>
      </c>
      <c r="R509" s="37">
        <v>0</v>
      </c>
      <c r="S509" s="37">
        <v>100</v>
      </c>
      <c r="T509" s="37">
        <v>0</v>
      </c>
      <c r="U509" s="37">
        <v>46.88</v>
      </c>
      <c r="V509" s="37">
        <v>21.88</v>
      </c>
      <c r="W509" s="37">
        <v>31.25</v>
      </c>
      <c r="X509" s="37">
        <v>27.27</v>
      </c>
      <c r="Y509" s="37">
        <v>36.36</v>
      </c>
      <c r="Z509" s="37">
        <v>36.36</v>
      </c>
      <c r="AA509" s="37">
        <v>58.82</v>
      </c>
      <c r="AB509" s="37">
        <v>6.25</v>
      </c>
      <c r="AC509" s="24">
        <f>(+R509*$R$8)+(S509*$S$8)-(T509*$T$8)+(U509*$U$8)+(V509*$V$8)-(W509*$W$8)-(X509*$X$8)-(Y509*$Y$8)+(Z509*$Z$8)</f>
        <v>13.495999999999999</v>
      </c>
      <c r="AD509" s="25">
        <f>(-R509*$R$8)+(S509*$S$8)+(T509*$T$8)-(U509*$U$8)-(V509*$V$8)+(W509*$W$8)+(X509*$X$8)+(Y509*$Y$8)-(Z509*$Z$8)</f>
        <v>6.5039999999999996</v>
      </c>
      <c r="AE509" s="40" t="str">
        <f>IF(G509&gt;H509,"Win","Loss")</f>
        <v>Win</v>
      </c>
      <c r="AF509" s="40" t="str">
        <f>IF(G509=H509,"Win","Loss")</f>
        <v>Loss</v>
      </c>
      <c r="AG509" s="40" t="str">
        <f>IF(G509&lt;H509,"Win","Loss")</f>
        <v>Loss</v>
      </c>
      <c r="AH509" s="40">
        <f>IF(AE509="Win",(I509*$B$2)-$B$2,-$B$2)</f>
        <v>7.4999999999999929</v>
      </c>
      <c r="AI509" s="40">
        <f>IF(AF509="Win",(J509*$B$2)-$B$2,-$B$2)</f>
        <v>-50</v>
      </c>
      <c r="AJ509" s="40">
        <f>IF(AG509="Win",(K509*$B$2)-$B$2,-$B$2)</f>
        <v>-50</v>
      </c>
    </row>
    <row r="510" spans="1:36" x14ac:dyDescent="0.2">
      <c r="A510" s="36">
        <v>43590</v>
      </c>
      <c r="B510" s="37" t="s">
        <v>1750</v>
      </c>
      <c r="C510" s="37" t="s">
        <v>1751</v>
      </c>
      <c r="D510" s="37" t="s">
        <v>1758</v>
      </c>
      <c r="E510" s="37" t="s">
        <v>1759</v>
      </c>
      <c r="F510" s="37" t="s">
        <v>1760</v>
      </c>
      <c r="G510" s="37">
        <v>1</v>
      </c>
      <c r="H510" s="37">
        <v>0</v>
      </c>
      <c r="I510" s="37">
        <v>2.2400000000000002</v>
      </c>
      <c r="J510" s="37">
        <v>3.4</v>
      </c>
      <c r="K510" s="37">
        <v>2.65</v>
      </c>
      <c r="L510" s="37">
        <v>-0.41</v>
      </c>
      <c r="M510" s="37">
        <v>30</v>
      </c>
      <c r="N510" s="37">
        <v>30</v>
      </c>
      <c r="O510" s="37">
        <v>1</v>
      </c>
      <c r="P510" s="37">
        <v>15</v>
      </c>
      <c r="Q510" s="37">
        <v>16</v>
      </c>
      <c r="R510" s="37">
        <v>0</v>
      </c>
      <c r="S510" s="37">
        <v>0</v>
      </c>
      <c r="T510" s="37">
        <v>100</v>
      </c>
      <c r="U510" s="37">
        <v>40</v>
      </c>
      <c r="V510" s="37">
        <v>10</v>
      </c>
      <c r="W510" s="37">
        <v>50</v>
      </c>
      <c r="X510" s="37">
        <v>46.67</v>
      </c>
      <c r="Y510" s="37">
        <v>13.33</v>
      </c>
      <c r="Z510" s="37">
        <v>40</v>
      </c>
      <c r="AA510" s="37">
        <v>53.33</v>
      </c>
      <c r="AB510" s="37">
        <v>31.25</v>
      </c>
      <c r="AC510" s="24">
        <f>(+R510*$R$8)+(S510*$S$8)-(T510*$T$8)+(U510*$U$8)+(V510*$V$8)-(W510*$W$8)-(X510*$X$8)-(Y510*$Y$8)+(Z510*$Z$8)</f>
        <v>-33.667000000000002</v>
      </c>
      <c r="AD510" s="25">
        <f>(-R510*$R$8)+(S510*$S$8)+(T510*$T$8)-(U510*$U$8)-(V510*$V$8)+(W510*$W$8)+(X510*$X$8)+(Y510*$Y$8)-(Z510*$Z$8)</f>
        <v>33.667000000000002</v>
      </c>
      <c r="AE510" s="40" t="str">
        <f>IF(G510&gt;H510,"Win","Loss")</f>
        <v>Win</v>
      </c>
      <c r="AF510" s="40" t="str">
        <f>IF(G510=H510,"Win","Loss")</f>
        <v>Loss</v>
      </c>
      <c r="AG510" s="40" t="str">
        <f>IF(G510&lt;H510,"Win","Loss")</f>
        <v>Loss</v>
      </c>
      <c r="AH510" s="40">
        <f>IF(AE510="Win",(I510*$B$2)-$B$2,-$B$2)</f>
        <v>62.000000000000014</v>
      </c>
      <c r="AI510" s="40">
        <f>IF(AF510="Win",(J510*$B$2)-$B$2,-$B$2)</f>
        <v>-50</v>
      </c>
      <c r="AJ510" s="40">
        <f>IF(AG510="Win",(K510*$B$2)-$B$2,-$B$2)</f>
        <v>-50</v>
      </c>
    </row>
    <row r="511" spans="1:36" x14ac:dyDescent="0.2">
      <c r="A511" s="36">
        <v>43590</v>
      </c>
      <c r="B511" s="37" t="s">
        <v>1750</v>
      </c>
      <c r="C511" s="37" t="s">
        <v>1751</v>
      </c>
      <c r="D511" s="37" t="s">
        <v>1761</v>
      </c>
      <c r="E511" s="37" t="s">
        <v>1762</v>
      </c>
      <c r="F511" s="37" t="s">
        <v>1763</v>
      </c>
      <c r="G511" s="37">
        <v>1</v>
      </c>
      <c r="H511" s="37">
        <v>0</v>
      </c>
      <c r="I511" s="37">
        <v>1.75</v>
      </c>
      <c r="J511" s="37">
        <v>3.21</v>
      </c>
      <c r="K511" s="37">
        <v>4.33</v>
      </c>
      <c r="L511" s="37">
        <v>-2.58</v>
      </c>
      <c r="M511" s="37">
        <v>31</v>
      </c>
      <c r="N511" s="37">
        <v>28</v>
      </c>
      <c r="O511" s="37">
        <v>1</v>
      </c>
      <c r="P511" s="37">
        <v>16</v>
      </c>
      <c r="Q511" s="37">
        <v>15</v>
      </c>
      <c r="R511" s="37">
        <v>0</v>
      </c>
      <c r="S511" s="37">
        <v>100</v>
      </c>
      <c r="T511" s="37">
        <v>0</v>
      </c>
      <c r="U511" s="37">
        <v>38.71</v>
      </c>
      <c r="V511" s="37">
        <v>19.350000000000001</v>
      </c>
      <c r="W511" s="37">
        <v>41.94</v>
      </c>
      <c r="X511" s="37">
        <v>35.71</v>
      </c>
      <c r="Y511" s="37">
        <v>21.43</v>
      </c>
      <c r="Z511" s="37">
        <v>42.86</v>
      </c>
      <c r="AA511" s="37">
        <v>43.75</v>
      </c>
      <c r="AB511" s="37">
        <v>26.67</v>
      </c>
      <c r="AC511" s="24">
        <f>(+R511*$R$8)+(S511*$S$8)-(T511*$T$8)+(U511*$U$8)+(V511*$V$8)-(W511*$W$8)-(X511*$X$8)-(Y511*$Y$8)+(Z511*$Z$8)</f>
        <v>10.576000000000001</v>
      </c>
      <c r="AD511" s="25">
        <f>(-R511*$R$8)+(S511*$S$8)+(T511*$T$8)-(U511*$U$8)-(V511*$V$8)+(W511*$W$8)+(X511*$X$8)+(Y511*$Y$8)-(Z511*$Z$8)</f>
        <v>9.4239999999999977</v>
      </c>
      <c r="AE511" s="40" t="str">
        <f>IF(G511&gt;H511,"Win","Loss")</f>
        <v>Win</v>
      </c>
      <c r="AF511" s="40" t="str">
        <f>IF(G511=H511,"Win","Loss")</f>
        <v>Loss</v>
      </c>
      <c r="AG511" s="40" t="str">
        <f>IF(G511&lt;H511,"Win","Loss")</f>
        <v>Loss</v>
      </c>
      <c r="AH511" s="40">
        <f>IF(AE511="Win",(I511*$B$2)-$B$2,-$B$2)</f>
        <v>37.5</v>
      </c>
      <c r="AI511" s="40">
        <f>IF(AF511="Win",(J511*$B$2)-$B$2,-$B$2)</f>
        <v>-50</v>
      </c>
      <c r="AJ511" s="40">
        <f>IF(AG511="Win",(K511*$B$2)-$B$2,-$B$2)</f>
        <v>-50</v>
      </c>
    </row>
    <row r="512" spans="1:36" x14ac:dyDescent="0.2">
      <c r="A512" s="36">
        <v>43590</v>
      </c>
      <c r="B512" s="37" t="s">
        <v>1750</v>
      </c>
      <c r="C512" s="37" t="s">
        <v>1751</v>
      </c>
      <c r="D512" s="37" t="s">
        <v>1764</v>
      </c>
      <c r="E512" s="37" t="s">
        <v>1765</v>
      </c>
      <c r="F512" s="37" t="s">
        <v>1766</v>
      </c>
      <c r="G512" s="37">
        <v>2</v>
      </c>
      <c r="H512" s="37">
        <v>2</v>
      </c>
      <c r="I512" s="37">
        <v>1.49</v>
      </c>
      <c r="J512" s="37">
        <v>4.03</v>
      </c>
      <c r="K512" s="37">
        <v>4.99</v>
      </c>
      <c r="L512" s="37">
        <v>-3.5</v>
      </c>
      <c r="M512" s="37">
        <v>30</v>
      </c>
      <c r="N512" s="37">
        <v>31</v>
      </c>
      <c r="O512" s="37">
        <v>1</v>
      </c>
      <c r="P512" s="37">
        <v>14</v>
      </c>
      <c r="Q512" s="37">
        <v>14</v>
      </c>
      <c r="R512" s="37">
        <v>0</v>
      </c>
      <c r="S512" s="37">
        <v>100</v>
      </c>
      <c r="T512" s="37">
        <v>0</v>
      </c>
      <c r="U512" s="37">
        <v>20</v>
      </c>
      <c r="V512" s="37">
        <v>26.67</v>
      </c>
      <c r="W512" s="37">
        <v>53.33</v>
      </c>
      <c r="X512" s="37">
        <v>19.350000000000001</v>
      </c>
      <c r="Y512" s="37">
        <v>19.350000000000001</v>
      </c>
      <c r="Z512" s="37">
        <v>61.29</v>
      </c>
      <c r="AA512" s="37">
        <v>28.57</v>
      </c>
      <c r="AB512" s="37">
        <v>7.14</v>
      </c>
      <c r="AC512" s="24">
        <f>(+R512*$R$8)+(S512*$S$8)-(T512*$T$8)+(U512*$U$8)+(V512*$V$8)-(W512*$W$8)-(X512*$X$8)-(Y512*$Y$8)+(Z512*$Z$8)</f>
        <v>12.454000000000001</v>
      </c>
      <c r="AD512" s="25">
        <f>(-R512*$R$8)+(S512*$S$8)+(T512*$T$8)-(U512*$U$8)-(V512*$V$8)+(W512*$W$8)+(X512*$X$8)+(Y512*$Y$8)-(Z512*$Z$8)</f>
        <v>7.5459999999999976</v>
      </c>
      <c r="AE512" s="40" t="str">
        <f>IF(G512&gt;H512,"Win","Loss")</f>
        <v>Loss</v>
      </c>
      <c r="AF512" s="40" t="str">
        <f>IF(G512=H512,"Win","Loss")</f>
        <v>Win</v>
      </c>
      <c r="AG512" s="40" t="str">
        <f>IF(G512&lt;H512,"Win","Loss")</f>
        <v>Loss</v>
      </c>
      <c r="AH512" s="40">
        <f>IF(AE512="Win",(I512*$B$2)-$B$2,-$B$2)</f>
        <v>-50</v>
      </c>
      <c r="AI512" s="40">
        <f>IF(AF512="Win",(J512*$B$2)-$B$2,-$B$2)</f>
        <v>151.5</v>
      </c>
      <c r="AJ512" s="40">
        <f>IF(AG512="Win",(K512*$B$2)-$B$2,-$B$2)</f>
        <v>-50</v>
      </c>
    </row>
    <row r="513" spans="1:36" x14ac:dyDescent="0.2">
      <c r="A513" s="36">
        <v>43590</v>
      </c>
      <c r="B513" s="37" t="s">
        <v>1750</v>
      </c>
      <c r="C513" s="37" t="s">
        <v>1751</v>
      </c>
      <c r="D513" s="37" t="s">
        <v>1767</v>
      </c>
      <c r="E513" s="37" t="s">
        <v>1768</v>
      </c>
      <c r="F513" s="37" t="s">
        <v>1769</v>
      </c>
      <c r="G513" s="37">
        <v>0</v>
      </c>
      <c r="H513" s="37">
        <v>1</v>
      </c>
      <c r="I513" s="37">
        <v>1.46</v>
      </c>
      <c r="J513" s="37">
        <v>3.99</v>
      </c>
      <c r="K513" s="37">
        <v>5.36</v>
      </c>
      <c r="L513" s="37">
        <v>-3.9</v>
      </c>
      <c r="M513" s="37">
        <v>30</v>
      </c>
      <c r="N513" s="37">
        <v>32</v>
      </c>
      <c r="O513" s="37">
        <v>2</v>
      </c>
      <c r="P513" s="37">
        <v>12</v>
      </c>
      <c r="Q513" s="37">
        <v>16</v>
      </c>
      <c r="R513" s="37">
        <v>0</v>
      </c>
      <c r="S513" s="37">
        <v>100</v>
      </c>
      <c r="T513" s="37">
        <v>0</v>
      </c>
      <c r="U513" s="37">
        <v>30</v>
      </c>
      <c r="V513" s="37">
        <v>30</v>
      </c>
      <c r="W513" s="37">
        <v>40</v>
      </c>
      <c r="X513" s="37">
        <v>37.5</v>
      </c>
      <c r="Y513" s="37">
        <v>21.88</v>
      </c>
      <c r="Z513" s="37">
        <v>40.630000000000003</v>
      </c>
      <c r="AA513" s="37">
        <v>58.33</v>
      </c>
      <c r="AB513" s="37">
        <v>31.25</v>
      </c>
      <c r="AC513" s="24">
        <f>(+R513*$R$8)+(S513*$S$8)-(T513*$T$8)+(U513*$U$8)+(V513*$V$8)-(W513*$W$8)-(X513*$X$8)-(Y513*$Y$8)+(Z513*$Z$8)</f>
        <v>9.4380000000000006</v>
      </c>
      <c r="AD513" s="25">
        <f>(-R513*$R$8)+(S513*$S$8)+(T513*$T$8)-(U513*$U$8)-(V513*$V$8)+(W513*$W$8)+(X513*$X$8)+(Y513*$Y$8)-(Z513*$Z$8)</f>
        <v>10.561999999999998</v>
      </c>
      <c r="AE513" s="40" t="str">
        <f>IF(G513&gt;H513,"Win","Loss")</f>
        <v>Loss</v>
      </c>
      <c r="AF513" s="40" t="str">
        <f>IF(G513=H513,"Win","Loss")</f>
        <v>Loss</v>
      </c>
      <c r="AG513" s="40" t="str">
        <f>IF(G513&lt;H513,"Win","Loss")</f>
        <v>Win</v>
      </c>
      <c r="AH513" s="40">
        <f>IF(AE513="Win",(I513*$B$2)-$B$2,-$B$2)</f>
        <v>-50</v>
      </c>
      <c r="AI513" s="40">
        <f>IF(AF513="Win",(J513*$B$2)-$B$2,-$B$2)</f>
        <v>-50</v>
      </c>
      <c r="AJ513" s="40">
        <f>IF(AG513="Win",(K513*$B$2)-$B$2,-$B$2)</f>
        <v>218</v>
      </c>
    </row>
    <row r="514" spans="1:36" x14ac:dyDescent="0.2">
      <c r="A514" s="36">
        <v>43590</v>
      </c>
      <c r="B514" s="37" t="s">
        <v>1750</v>
      </c>
      <c r="C514" s="37" t="s">
        <v>1751</v>
      </c>
      <c r="D514" s="37" t="s">
        <v>1770</v>
      </c>
      <c r="E514" s="37" t="s">
        <v>1771</v>
      </c>
      <c r="F514" s="37" t="s">
        <v>1772</v>
      </c>
      <c r="G514" s="37">
        <v>3</v>
      </c>
      <c r="H514" s="37">
        <v>1</v>
      </c>
      <c r="I514" s="37">
        <v>1.07</v>
      </c>
      <c r="J514" s="37">
        <v>7.25</v>
      </c>
      <c r="K514" s="37">
        <v>32.5</v>
      </c>
      <c r="L514" s="37">
        <v>-31.43</v>
      </c>
      <c r="M514" s="37">
        <v>32</v>
      </c>
      <c r="N514" s="37">
        <v>32</v>
      </c>
      <c r="O514" s="37">
        <v>2</v>
      </c>
      <c r="P514" s="37">
        <v>17</v>
      </c>
      <c r="Q514" s="37">
        <v>15</v>
      </c>
      <c r="R514" s="37">
        <v>50</v>
      </c>
      <c r="S514" s="37">
        <v>50</v>
      </c>
      <c r="T514" s="37">
        <v>0</v>
      </c>
      <c r="U514" s="37">
        <v>31.25</v>
      </c>
      <c r="V514" s="37">
        <v>15.63</v>
      </c>
      <c r="W514" s="37">
        <v>53.13</v>
      </c>
      <c r="X514" s="37">
        <v>12.5</v>
      </c>
      <c r="Y514" s="37">
        <v>25</v>
      </c>
      <c r="Z514" s="37">
        <v>62.5</v>
      </c>
      <c r="AA514" s="37">
        <v>41.18</v>
      </c>
      <c r="AB514" s="37">
        <v>0</v>
      </c>
      <c r="AC514" s="24">
        <f>(+R514*$R$8)+(S514*$S$8)-(T514*$T$8)+(U514*$U$8)+(V514*$V$8)-(W514*$W$8)-(X514*$X$8)-(Y514*$Y$8)+(Z514*$Z$8)</f>
        <v>24.686999999999998</v>
      </c>
      <c r="AD514" s="25">
        <f>(-R514*$R$8)+(S514*$S$8)+(T514*$T$8)-(U514*$U$8)-(V514*$V$8)+(W514*$W$8)+(X514*$X$8)+(Y514*$Y$8)-(Z514*$Z$8)</f>
        <v>-14.686999999999998</v>
      </c>
      <c r="AE514" s="40" t="str">
        <f>IF(G514&gt;H514,"Win","Loss")</f>
        <v>Win</v>
      </c>
      <c r="AF514" s="40" t="str">
        <f>IF(G514=H514,"Win","Loss")</f>
        <v>Loss</v>
      </c>
      <c r="AG514" s="40" t="str">
        <f>IF(G514&lt;H514,"Win","Loss")</f>
        <v>Loss</v>
      </c>
      <c r="AH514" s="40">
        <f>IF(AE514="Win",(I514*$B$2)-$B$2,-$B$2)</f>
        <v>3.5</v>
      </c>
      <c r="AI514" s="40">
        <f>IF(AF514="Win",(J514*$B$2)-$B$2,-$B$2)</f>
        <v>-50</v>
      </c>
      <c r="AJ514" s="40">
        <f>IF(AG514="Win",(K514*$B$2)-$B$2,-$B$2)</f>
        <v>-50</v>
      </c>
    </row>
    <row r="515" spans="1:36" x14ac:dyDescent="0.2">
      <c r="A515" s="36">
        <v>43590</v>
      </c>
      <c r="B515" s="37" t="s">
        <v>1750</v>
      </c>
      <c r="C515" s="37" t="s">
        <v>1773</v>
      </c>
      <c r="D515" s="37" t="s">
        <v>1774</v>
      </c>
      <c r="E515" s="37" t="s">
        <v>1775</v>
      </c>
      <c r="F515" s="37" t="s">
        <v>1776</v>
      </c>
      <c r="G515" s="37">
        <v>3</v>
      </c>
      <c r="H515" s="37">
        <v>3</v>
      </c>
      <c r="I515" s="37">
        <v>2.5299999999999998</v>
      </c>
      <c r="J515" s="37">
        <v>3.04</v>
      </c>
      <c r="K515" s="37">
        <v>2.76</v>
      </c>
      <c r="L515" s="37">
        <v>-0.23</v>
      </c>
      <c r="M515" s="37">
        <v>37</v>
      </c>
      <c r="N515" s="37">
        <v>37</v>
      </c>
      <c r="O515" s="37">
        <v>2</v>
      </c>
      <c r="P515" s="37">
        <v>19</v>
      </c>
      <c r="Q515" s="37">
        <v>18</v>
      </c>
      <c r="R515" s="37">
        <v>50</v>
      </c>
      <c r="S515" s="37">
        <v>50</v>
      </c>
      <c r="T515" s="37">
        <v>0</v>
      </c>
      <c r="U515" s="37">
        <v>35.14</v>
      </c>
      <c r="V515" s="37">
        <v>24.32</v>
      </c>
      <c r="W515" s="37">
        <v>40.54</v>
      </c>
      <c r="X515" s="37">
        <v>37.840000000000003</v>
      </c>
      <c r="Y515" s="37">
        <v>18.920000000000002</v>
      </c>
      <c r="Z515" s="37">
        <v>43.24</v>
      </c>
      <c r="AA515" s="37">
        <v>47.37</v>
      </c>
      <c r="AB515" s="37">
        <v>16.670000000000002</v>
      </c>
      <c r="AC515" s="24">
        <f>(+R515*$R$8)+(S515*$S$8)-(T515*$T$8)+(U515*$U$8)+(V515*$V$8)-(W515*$W$8)-(X515*$X$8)-(Y515*$Y$8)+(Z515*$Z$8)</f>
        <v>20.54</v>
      </c>
      <c r="AD515" s="25">
        <f>(-R515*$R$8)+(S515*$S$8)+(T515*$T$8)-(U515*$U$8)-(V515*$V$8)+(W515*$W$8)+(X515*$X$8)+(Y515*$Y$8)-(Z515*$Z$8)</f>
        <v>-10.54</v>
      </c>
      <c r="AE515" s="40" t="str">
        <f>IF(G515&gt;H515,"Win","Loss")</f>
        <v>Loss</v>
      </c>
      <c r="AF515" s="40" t="str">
        <f>IF(G515=H515,"Win","Loss")</f>
        <v>Win</v>
      </c>
      <c r="AG515" s="40" t="str">
        <f>IF(G515&lt;H515,"Win","Loss")</f>
        <v>Loss</v>
      </c>
      <c r="AH515" s="40">
        <f>IF(AE515="Win",(I515*$B$2)-$B$2,-$B$2)</f>
        <v>-50</v>
      </c>
      <c r="AI515" s="40">
        <f>IF(AF515="Win",(J515*$B$2)-$B$2,-$B$2)</f>
        <v>102</v>
      </c>
      <c r="AJ515" s="40">
        <f>IF(AG515="Win",(K515*$B$2)-$B$2,-$B$2)</f>
        <v>-50</v>
      </c>
    </row>
    <row r="516" spans="1:36" x14ac:dyDescent="0.2">
      <c r="A516" s="36">
        <v>43590</v>
      </c>
      <c r="B516" s="37" t="s">
        <v>1750</v>
      </c>
      <c r="C516" s="37" t="s">
        <v>1773</v>
      </c>
      <c r="D516" s="37" t="s">
        <v>1777</v>
      </c>
      <c r="E516" s="37" t="s">
        <v>1778</v>
      </c>
      <c r="F516" s="37" t="s">
        <v>1779</v>
      </c>
      <c r="G516" s="37">
        <v>1</v>
      </c>
      <c r="H516" s="37">
        <v>1</v>
      </c>
      <c r="I516" s="37">
        <v>1.48</v>
      </c>
      <c r="J516" s="37">
        <v>3.81</v>
      </c>
      <c r="K516" s="37">
        <v>6.7</v>
      </c>
      <c r="L516" s="37">
        <v>-5.22</v>
      </c>
      <c r="M516" s="37">
        <v>35</v>
      </c>
      <c r="N516" s="37">
        <v>36</v>
      </c>
      <c r="O516" s="37">
        <v>2</v>
      </c>
      <c r="P516" s="37">
        <v>17</v>
      </c>
      <c r="Q516" s="37">
        <v>17</v>
      </c>
      <c r="R516" s="37">
        <v>50</v>
      </c>
      <c r="S516" s="37">
        <v>0</v>
      </c>
      <c r="T516" s="37">
        <v>50</v>
      </c>
      <c r="U516" s="37">
        <v>31.43</v>
      </c>
      <c r="V516" s="37">
        <v>17.14</v>
      </c>
      <c r="W516" s="37">
        <v>51.43</v>
      </c>
      <c r="X516" s="37">
        <v>30.56</v>
      </c>
      <c r="Y516" s="37">
        <v>25</v>
      </c>
      <c r="Z516" s="37">
        <v>44.44</v>
      </c>
      <c r="AA516" s="37">
        <v>52.94</v>
      </c>
      <c r="AB516" s="37">
        <v>17.649999999999999</v>
      </c>
      <c r="AC516" s="24">
        <f>(+R516*$R$8)+(S516*$S$8)-(T516*$T$8)+(U516*$U$8)+(V516*$V$8)-(W516*$W$8)-(X516*$X$8)-(Y516*$Y$8)+(Z516*$Z$8)</f>
        <v>-2.0100000000000016</v>
      </c>
      <c r="AD516" s="25">
        <f>(-R516*$R$8)+(S516*$S$8)+(T516*$T$8)-(U516*$U$8)-(V516*$V$8)+(W516*$W$8)+(X516*$X$8)+(Y516*$Y$8)-(Z516*$Z$8)</f>
        <v>2.0100000000000016</v>
      </c>
      <c r="AE516" s="40" t="str">
        <f>IF(G516&gt;H516,"Win","Loss")</f>
        <v>Loss</v>
      </c>
      <c r="AF516" s="40" t="str">
        <f>IF(G516=H516,"Win","Loss")</f>
        <v>Win</v>
      </c>
      <c r="AG516" s="40" t="str">
        <f>IF(G516&lt;H516,"Win","Loss")</f>
        <v>Loss</v>
      </c>
      <c r="AH516" s="40">
        <f>IF(AE516="Win",(I516*$B$2)-$B$2,-$B$2)</f>
        <v>-50</v>
      </c>
      <c r="AI516" s="40">
        <f>IF(AF516="Win",(J516*$B$2)-$B$2,-$B$2)</f>
        <v>140.5</v>
      </c>
      <c r="AJ516" s="40">
        <f>IF(AG516="Win",(K516*$B$2)-$B$2,-$B$2)</f>
        <v>-50</v>
      </c>
    </row>
    <row r="517" spans="1:36" x14ac:dyDescent="0.2">
      <c r="A517" s="36">
        <v>43590</v>
      </c>
      <c r="B517" s="37" t="s">
        <v>1750</v>
      </c>
      <c r="C517" s="37" t="s">
        <v>1773</v>
      </c>
      <c r="D517" s="37" t="s">
        <v>1780</v>
      </c>
      <c r="E517" s="37" t="s">
        <v>1781</v>
      </c>
      <c r="F517" s="37" t="s">
        <v>1782</v>
      </c>
      <c r="G517" s="37">
        <v>1</v>
      </c>
      <c r="H517" s="37">
        <v>2</v>
      </c>
      <c r="I517" s="37">
        <v>1.83</v>
      </c>
      <c r="J517" s="37">
        <v>3.38</v>
      </c>
      <c r="K517" s="37">
        <v>4.0599999999999996</v>
      </c>
      <c r="L517" s="37">
        <v>-2.23</v>
      </c>
      <c r="M517" s="37">
        <v>35</v>
      </c>
      <c r="N517" s="37">
        <v>35</v>
      </c>
      <c r="O517" s="37">
        <v>2</v>
      </c>
      <c r="P517" s="37">
        <v>17</v>
      </c>
      <c r="Q517" s="37">
        <v>18</v>
      </c>
      <c r="R517" s="37">
        <v>50</v>
      </c>
      <c r="S517" s="37">
        <v>50</v>
      </c>
      <c r="T517" s="37">
        <v>0</v>
      </c>
      <c r="U517" s="37">
        <v>20</v>
      </c>
      <c r="V517" s="37">
        <v>25.71</v>
      </c>
      <c r="W517" s="37">
        <v>54.29</v>
      </c>
      <c r="X517" s="37">
        <v>17.14</v>
      </c>
      <c r="Y517" s="37">
        <v>28.57</v>
      </c>
      <c r="Z517" s="37">
        <v>54.29</v>
      </c>
      <c r="AA517" s="37">
        <v>35.29</v>
      </c>
      <c r="AB517" s="37">
        <v>11.11</v>
      </c>
      <c r="AC517" s="24">
        <f>(+R517*$R$8)+(S517*$S$8)-(T517*$T$8)+(U517*$U$8)+(V517*$V$8)-(W517*$W$8)-(X517*$X$8)-(Y517*$Y$8)+(Z517*$Z$8)</f>
        <v>20.286000000000001</v>
      </c>
      <c r="AD517" s="25">
        <f>(-R517*$R$8)+(S517*$S$8)+(T517*$T$8)-(U517*$U$8)-(V517*$V$8)+(W517*$W$8)+(X517*$X$8)+(Y517*$Y$8)-(Z517*$Z$8)</f>
        <v>-10.286000000000001</v>
      </c>
      <c r="AE517" s="40" t="str">
        <f>IF(G517&gt;H517,"Win","Loss")</f>
        <v>Loss</v>
      </c>
      <c r="AF517" s="40" t="str">
        <f>IF(G517=H517,"Win","Loss")</f>
        <v>Loss</v>
      </c>
      <c r="AG517" s="40" t="str">
        <f>IF(G517&lt;H517,"Win","Loss")</f>
        <v>Win</v>
      </c>
      <c r="AH517" s="40">
        <f>IF(AE517="Win",(I517*$B$2)-$B$2,-$B$2)</f>
        <v>-50</v>
      </c>
      <c r="AI517" s="40">
        <f>IF(AF517="Win",(J517*$B$2)-$B$2,-$B$2)</f>
        <v>-50</v>
      </c>
      <c r="AJ517" s="40">
        <f>IF(AG517="Win",(K517*$B$2)-$B$2,-$B$2)</f>
        <v>152.99999999999997</v>
      </c>
    </row>
    <row r="518" spans="1:36" x14ac:dyDescent="0.2">
      <c r="A518" s="36">
        <v>43590</v>
      </c>
      <c r="B518" s="37" t="s">
        <v>1750</v>
      </c>
      <c r="C518" s="37" t="s">
        <v>1773</v>
      </c>
      <c r="D518" s="37" t="s">
        <v>1783</v>
      </c>
      <c r="E518" s="37" t="s">
        <v>1784</v>
      </c>
      <c r="F518" s="37" t="s">
        <v>1785</v>
      </c>
      <c r="G518" s="37">
        <v>1</v>
      </c>
      <c r="H518" s="37">
        <v>0</v>
      </c>
      <c r="I518" s="37">
        <v>1.98</v>
      </c>
      <c r="J518" s="37">
        <v>3.36</v>
      </c>
      <c r="K518" s="37">
        <v>3.52</v>
      </c>
      <c r="L518" s="37">
        <v>-1.54</v>
      </c>
      <c r="M518" s="37">
        <v>35</v>
      </c>
      <c r="N518" s="37">
        <v>36</v>
      </c>
      <c r="O518" s="37">
        <v>2</v>
      </c>
      <c r="P518" s="37">
        <v>17</v>
      </c>
      <c r="Q518" s="37">
        <v>18</v>
      </c>
      <c r="R518" s="37">
        <v>100</v>
      </c>
      <c r="S518" s="37">
        <v>0</v>
      </c>
      <c r="T518" s="37">
        <v>0</v>
      </c>
      <c r="U518" s="37">
        <v>17.14</v>
      </c>
      <c r="V518" s="37">
        <v>17.14</v>
      </c>
      <c r="W518" s="37">
        <v>65.709999999999994</v>
      </c>
      <c r="X518" s="37">
        <v>16.670000000000002</v>
      </c>
      <c r="Y518" s="37">
        <v>30.56</v>
      </c>
      <c r="Z518" s="37">
        <v>52.78</v>
      </c>
      <c r="AA518" s="37">
        <v>29.41</v>
      </c>
      <c r="AB518" s="37">
        <v>16.670000000000002</v>
      </c>
      <c r="AC518" s="24">
        <f>(+R518*$R$8)+(S518*$S$8)-(T518*$T$8)+(U518*$U$8)+(V518*$V$8)-(W518*$W$8)-(X518*$X$8)-(Y518*$Y$8)+(Z518*$Z$8)</f>
        <v>26.165999999999997</v>
      </c>
      <c r="AD518" s="25">
        <f>(-R518*$R$8)+(S518*$S$8)+(T518*$T$8)-(U518*$U$8)-(V518*$V$8)+(W518*$W$8)+(X518*$X$8)+(Y518*$Y$8)-(Z518*$Z$8)</f>
        <v>-26.165999999999997</v>
      </c>
      <c r="AE518" s="40" t="str">
        <f>IF(G518&gt;H518,"Win","Loss")</f>
        <v>Win</v>
      </c>
      <c r="AF518" s="40" t="str">
        <f>IF(G518=H518,"Win","Loss")</f>
        <v>Loss</v>
      </c>
      <c r="AG518" s="40" t="str">
        <f>IF(G518&lt;H518,"Win","Loss")</f>
        <v>Loss</v>
      </c>
      <c r="AH518" s="40">
        <f>IF(AE518="Win",(I518*$B$2)-$B$2,-$B$2)</f>
        <v>49</v>
      </c>
      <c r="AI518" s="40">
        <f>IF(AF518="Win",(J518*$B$2)-$B$2,-$B$2)</f>
        <v>-50</v>
      </c>
      <c r="AJ518" s="40">
        <f>IF(AG518="Win",(K518*$B$2)-$B$2,-$B$2)</f>
        <v>-50</v>
      </c>
    </row>
    <row r="519" spans="1:36" x14ac:dyDescent="0.2">
      <c r="A519" s="36">
        <v>43590</v>
      </c>
      <c r="B519" s="37" t="s">
        <v>430</v>
      </c>
      <c r="C519" s="37" t="s">
        <v>544</v>
      </c>
      <c r="D519" s="37" t="s">
        <v>1786</v>
      </c>
      <c r="E519" s="37" t="s">
        <v>1787</v>
      </c>
      <c r="F519" s="37" t="s">
        <v>1788</v>
      </c>
      <c r="G519" s="37">
        <v>2</v>
      </c>
      <c r="H519" s="37">
        <v>1</v>
      </c>
      <c r="I519" s="37">
        <v>1.91</v>
      </c>
      <c r="J519" s="37">
        <v>3.36</v>
      </c>
      <c r="K519" s="37">
        <v>4.04</v>
      </c>
      <c r="L519" s="37">
        <v>-2.13</v>
      </c>
      <c r="M519" s="37">
        <v>42</v>
      </c>
      <c r="N519" s="37">
        <v>42</v>
      </c>
      <c r="O519" s="37">
        <v>1</v>
      </c>
      <c r="P519" s="37">
        <v>21</v>
      </c>
      <c r="Q519" s="37">
        <v>22</v>
      </c>
      <c r="R519" s="37">
        <v>0</v>
      </c>
      <c r="S519" s="37">
        <v>0</v>
      </c>
      <c r="T519" s="37">
        <v>100</v>
      </c>
      <c r="U519" s="37">
        <v>47.62</v>
      </c>
      <c r="V519" s="37">
        <v>26.19</v>
      </c>
      <c r="W519" s="37">
        <v>26.19</v>
      </c>
      <c r="X519" s="37">
        <v>42.86</v>
      </c>
      <c r="Y519" s="37">
        <v>30.95</v>
      </c>
      <c r="Z519" s="37">
        <v>26.19</v>
      </c>
      <c r="AA519" s="37">
        <v>71.430000000000007</v>
      </c>
      <c r="AB519" s="37">
        <v>31.82</v>
      </c>
      <c r="AC519" s="24">
        <f>(+R519*$R$8)+(S519*$S$8)-(T519*$T$8)+(U519*$U$8)+(V519*$V$8)-(W519*$W$8)-(X519*$X$8)-(Y519*$Y$8)+(Z519*$Z$8)</f>
        <v>-29.524000000000001</v>
      </c>
      <c r="AD519" s="25">
        <f>(-R519*$R$8)+(S519*$S$8)+(T519*$T$8)-(U519*$U$8)-(V519*$V$8)+(W519*$W$8)+(X519*$X$8)+(Y519*$Y$8)-(Z519*$Z$8)</f>
        <v>29.524000000000001</v>
      </c>
      <c r="AE519" s="40" t="str">
        <f>IF(G519&gt;H519,"Win","Loss")</f>
        <v>Win</v>
      </c>
      <c r="AF519" s="40" t="str">
        <f>IF(G519=H519,"Win","Loss")</f>
        <v>Loss</v>
      </c>
      <c r="AG519" s="40" t="str">
        <f>IF(G519&lt;H519,"Win","Loss")</f>
        <v>Loss</v>
      </c>
      <c r="AH519" s="40">
        <f>IF(AE519="Win",(I519*$B$2)-$B$2,-$B$2)</f>
        <v>45.5</v>
      </c>
      <c r="AI519" s="40">
        <f>IF(AF519="Win",(J519*$B$2)-$B$2,-$B$2)</f>
        <v>-50</v>
      </c>
      <c r="AJ519" s="40">
        <f>IF(AG519="Win",(K519*$B$2)-$B$2,-$B$2)</f>
        <v>-50</v>
      </c>
    </row>
    <row r="520" spans="1:36" x14ac:dyDescent="0.2">
      <c r="A520" s="36">
        <v>43590</v>
      </c>
      <c r="B520" s="37" t="s">
        <v>803</v>
      </c>
      <c r="C520" s="37" t="s">
        <v>1502</v>
      </c>
      <c r="D520" s="37" t="s">
        <v>1789</v>
      </c>
      <c r="E520" s="37" t="s">
        <v>1790</v>
      </c>
      <c r="F520" s="37" t="s">
        <v>1791</v>
      </c>
      <c r="G520" s="37">
        <v>3</v>
      </c>
      <c r="H520" s="37">
        <v>3</v>
      </c>
      <c r="I520" s="37">
        <v>2.6</v>
      </c>
      <c r="J520" s="37">
        <v>3.28</v>
      </c>
      <c r="K520" s="37">
        <v>2.48</v>
      </c>
      <c r="L520" s="37">
        <v>0.12</v>
      </c>
      <c r="M520" s="37">
        <v>40</v>
      </c>
      <c r="N520" s="37">
        <v>37</v>
      </c>
      <c r="O520" s="37">
        <v>2</v>
      </c>
      <c r="P520" s="37">
        <v>20</v>
      </c>
      <c r="Q520" s="37">
        <v>18</v>
      </c>
      <c r="R520" s="37">
        <v>0</v>
      </c>
      <c r="S520" s="37">
        <v>50</v>
      </c>
      <c r="T520" s="37">
        <v>50</v>
      </c>
      <c r="U520" s="37">
        <v>35</v>
      </c>
      <c r="V520" s="37">
        <v>32.5</v>
      </c>
      <c r="W520" s="37">
        <v>32.5</v>
      </c>
      <c r="X520" s="37">
        <v>45.95</v>
      </c>
      <c r="Y520" s="37">
        <v>24.32</v>
      </c>
      <c r="Z520" s="37">
        <v>29.73</v>
      </c>
      <c r="AA520" s="37">
        <v>45</v>
      </c>
      <c r="AB520" s="37">
        <v>44.44</v>
      </c>
      <c r="AC520" s="24">
        <f>(+R520*$R$8)+(S520*$S$8)-(T520*$T$8)+(U520*$U$8)+(V520*$V$8)-(W520*$W$8)-(X520*$X$8)-(Y520*$Y$8)+(Z520*$Z$8)</f>
        <v>-11.925999999999998</v>
      </c>
      <c r="AD520" s="25">
        <f>(-R520*$R$8)+(S520*$S$8)+(T520*$T$8)-(U520*$U$8)-(V520*$V$8)+(W520*$W$8)+(X520*$X$8)+(Y520*$Y$8)-(Z520*$Z$8)</f>
        <v>21.925999999999998</v>
      </c>
      <c r="AE520" s="40" t="str">
        <f>IF(G520&gt;H520,"Win","Loss")</f>
        <v>Loss</v>
      </c>
      <c r="AF520" s="40" t="str">
        <f>IF(G520=H520,"Win","Loss")</f>
        <v>Win</v>
      </c>
      <c r="AG520" s="40" t="str">
        <f>IF(G520&lt;H520,"Win","Loss")</f>
        <v>Loss</v>
      </c>
      <c r="AH520" s="40">
        <f>IF(AE520="Win",(I520*$B$2)-$B$2,-$B$2)</f>
        <v>-50</v>
      </c>
      <c r="AI520" s="40">
        <f>IF(AF520="Win",(J520*$B$2)-$B$2,-$B$2)</f>
        <v>114</v>
      </c>
      <c r="AJ520" s="40">
        <f>IF(AG520="Win",(K520*$B$2)-$B$2,-$B$2)</f>
        <v>-50</v>
      </c>
    </row>
    <row r="521" spans="1:36" x14ac:dyDescent="0.2">
      <c r="A521" s="36">
        <v>43590</v>
      </c>
      <c r="B521" s="37" t="s">
        <v>803</v>
      </c>
      <c r="C521" s="37" t="s">
        <v>1502</v>
      </c>
      <c r="D521" s="37" t="s">
        <v>1792</v>
      </c>
      <c r="E521" s="37" t="s">
        <v>1793</v>
      </c>
      <c r="F521" s="37" t="s">
        <v>1794</v>
      </c>
      <c r="G521" s="37">
        <v>3</v>
      </c>
      <c r="H521" s="37">
        <v>2</v>
      </c>
      <c r="I521" s="37">
        <v>1.43</v>
      </c>
      <c r="J521" s="37">
        <v>4.34</v>
      </c>
      <c r="K521" s="37">
        <v>6.04</v>
      </c>
      <c r="L521" s="37">
        <v>-4.6100000000000003</v>
      </c>
      <c r="M521" s="37">
        <v>36</v>
      </c>
      <c r="N521" s="37">
        <v>26</v>
      </c>
      <c r="O521" s="37">
        <v>0</v>
      </c>
      <c r="P521" s="37">
        <v>18</v>
      </c>
      <c r="Q521" s="37">
        <v>11</v>
      </c>
      <c r="R521" s="37">
        <v>0</v>
      </c>
      <c r="S521" s="37">
        <v>0</v>
      </c>
      <c r="T521" s="37">
        <v>0</v>
      </c>
      <c r="U521" s="37">
        <v>47.22</v>
      </c>
      <c r="V521" s="37">
        <v>38.89</v>
      </c>
      <c r="W521" s="37">
        <v>13.89</v>
      </c>
      <c r="X521" s="37">
        <v>65.38</v>
      </c>
      <c r="Y521" s="37">
        <v>11.54</v>
      </c>
      <c r="Z521" s="37">
        <v>23.08</v>
      </c>
      <c r="AA521" s="37">
        <v>44.44</v>
      </c>
      <c r="AB521" s="37">
        <v>81.819999999999993</v>
      </c>
      <c r="AC521" s="24">
        <f>(+R521*$R$8)+(S521*$S$8)-(T521*$T$8)+(U521*$U$8)+(V521*$V$8)-(W521*$W$8)-(X521*$X$8)-(Y521*$Y$8)+(Z521*$Z$8)</f>
        <v>0.94100000000000072</v>
      </c>
      <c r="AD521" s="25">
        <f>(-R521*$R$8)+(S521*$S$8)+(T521*$T$8)-(U521*$U$8)-(V521*$V$8)+(W521*$W$8)+(X521*$X$8)+(Y521*$Y$8)-(Z521*$Z$8)</f>
        <v>-0.94100000000000072</v>
      </c>
      <c r="AE521" s="40" t="str">
        <f>IF(G521&gt;H521,"Win","Loss")</f>
        <v>Win</v>
      </c>
      <c r="AF521" s="40" t="str">
        <f>IF(G521=H521,"Win","Loss")</f>
        <v>Loss</v>
      </c>
      <c r="AG521" s="40" t="str">
        <f>IF(G521&lt;H521,"Win","Loss")</f>
        <v>Loss</v>
      </c>
      <c r="AH521" s="40">
        <f>IF(AE521="Win",(I521*$B$2)-$B$2,-$B$2)</f>
        <v>21.5</v>
      </c>
      <c r="AI521" s="40">
        <f>IF(AF521="Win",(J521*$B$2)-$B$2,-$B$2)</f>
        <v>-50</v>
      </c>
      <c r="AJ521" s="40">
        <f>IF(AG521="Win",(K521*$B$2)-$B$2,-$B$2)</f>
        <v>-50</v>
      </c>
    </row>
    <row r="522" spans="1:36" x14ac:dyDescent="0.2">
      <c r="A522" s="36">
        <v>43590</v>
      </c>
      <c r="B522" s="37" t="s">
        <v>803</v>
      </c>
      <c r="C522" s="37" t="s">
        <v>1074</v>
      </c>
      <c r="D522" s="37" t="s">
        <v>1795</v>
      </c>
      <c r="E522" s="37" t="s">
        <v>1796</v>
      </c>
      <c r="F522" s="37" t="s">
        <v>1797</v>
      </c>
      <c r="G522" s="37">
        <v>1</v>
      </c>
      <c r="H522" s="37">
        <v>3</v>
      </c>
      <c r="I522" s="37">
        <v>1.42</v>
      </c>
      <c r="J522" s="37">
        <v>4.38</v>
      </c>
      <c r="K522" s="37">
        <v>6.22</v>
      </c>
      <c r="L522" s="37">
        <v>-4.8</v>
      </c>
      <c r="M522" s="37">
        <v>38</v>
      </c>
      <c r="N522" s="37">
        <v>35</v>
      </c>
      <c r="O522" s="37">
        <v>0</v>
      </c>
      <c r="P522" s="37">
        <v>18</v>
      </c>
      <c r="Q522" s="37">
        <v>17</v>
      </c>
      <c r="R522" s="37">
        <v>0</v>
      </c>
      <c r="S522" s="37">
        <v>0</v>
      </c>
      <c r="T522" s="37">
        <v>0</v>
      </c>
      <c r="U522" s="37">
        <v>50</v>
      </c>
      <c r="V522" s="37">
        <v>28.95</v>
      </c>
      <c r="W522" s="37">
        <v>21.05</v>
      </c>
      <c r="X522" s="37">
        <v>45.71</v>
      </c>
      <c r="Y522" s="37">
        <v>34.29</v>
      </c>
      <c r="Z522" s="37">
        <v>20</v>
      </c>
      <c r="AA522" s="37">
        <v>55.56</v>
      </c>
      <c r="AB522" s="37">
        <v>29.41</v>
      </c>
      <c r="AC522" s="24">
        <f>(+R522*$R$8)+(S522*$S$8)-(T522*$T$8)+(U522*$U$8)+(V522*$V$8)-(W522*$W$8)-(X522*$X$8)-(Y522*$Y$8)+(Z522*$Z$8)</f>
        <v>0.11399999999999721</v>
      </c>
      <c r="AD522" s="25">
        <f>(-R522*$R$8)+(S522*$S$8)+(T522*$T$8)-(U522*$U$8)-(V522*$V$8)+(W522*$W$8)+(X522*$X$8)+(Y522*$Y$8)-(Z522*$Z$8)</f>
        <v>-0.11399999999999721</v>
      </c>
      <c r="AE522" s="40" t="str">
        <f>IF(G522&gt;H522,"Win","Loss")</f>
        <v>Loss</v>
      </c>
      <c r="AF522" s="40" t="str">
        <f>IF(G522=H522,"Win","Loss")</f>
        <v>Loss</v>
      </c>
      <c r="AG522" s="40" t="str">
        <f>IF(G522&lt;H522,"Win","Loss")</f>
        <v>Win</v>
      </c>
      <c r="AH522" s="40">
        <f>IF(AE522="Win",(I522*$B$2)-$B$2,-$B$2)</f>
        <v>-50</v>
      </c>
      <c r="AI522" s="40">
        <f>IF(AF522="Win",(J522*$B$2)-$B$2,-$B$2)</f>
        <v>-50</v>
      </c>
      <c r="AJ522" s="40">
        <f>IF(AG522="Win",(K522*$B$2)-$B$2,-$B$2)</f>
        <v>261</v>
      </c>
    </row>
    <row r="523" spans="1:36" x14ac:dyDescent="0.2">
      <c r="A523" s="36">
        <v>43590</v>
      </c>
      <c r="B523" s="37" t="s">
        <v>803</v>
      </c>
      <c r="C523" s="37" t="s">
        <v>1528</v>
      </c>
      <c r="D523" s="37" t="s">
        <v>1798</v>
      </c>
      <c r="E523" s="37" t="s">
        <v>1799</v>
      </c>
      <c r="F523" s="37" t="s">
        <v>1800</v>
      </c>
      <c r="G523" s="37">
        <v>2</v>
      </c>
      <c r="H523" s="37">
        <v>0</v>
      </c>
      <c r="I523" s="37">
        <v>1.26</v>
      </c>
      <c r="J523" s="37">
        <v>5.37</v>
      </c>
      <c r="K523" s="37">
        <v>7.76</v>
      </c>
      <c r="L523" s="37">
        <v>-6.5</v>
      </c>
      <c r="M523" s="37">
        <v>31</v>
      </c>
      <c r="N523" s="37">
        <v>23</v>
      </c>
      <c r="O523" s="37">
        <v>0</v>
      </c>
      <c r="P523" s="37">
        <v>15</v>
      </c>
      <c r="Q523" s="37">
        <v>11</v>
      </c>
      <c r="R523" s="37">
        <v>0</v>
      </c>
      <c r="S523" s="37">
        <v>0</v>
      </c>
      <c r="T523" s="37">
        <v>0</v>
      </c>
      <c r="U523" s="37">
        <v>19.350000000000001</v>
      </c>
      <c r="V523" s="37">
        <v>22.58</v>
      </c>
      <c r="W523" s="37">
        <v>58.06</v>
      </c>
      <c r="X523" s="37">
        <v>34.78</v>
      </c>
      <c r="Y523" s="37">
        <v>39.130000000000003</v>
      </c>
      <c r="Z523" s="37">
        <v>26.09</v>
      </c>
      <c r="AA523" s="37">
        <v>20</v>
      </c>
      <c r="AB523" s="37">
        <v>45.45</v>
      </c>
      <c r="AC523" s="24">
        <f>(+R523*$R$8)+(S523*$S$8)-(T523*$T$8)+(U523*$U$8)+(V523*$V$8)-(W523*$W$8)-(X523*$X$8)-(Y523*$Y$8)+(Z523*$Z$8)</f>
        <v>-11.135000000000002</v>
      </c>
      <c r="AD523" s="25">
        <f>(-R523*$R$8)+(S523*$S$8)+(T523*$T$8)-(U523*$U$8)-(V523*$V$8)+(W523*$W$8)+(X523*$X$8)+(Y523*$Y$8)-(Z523*$Z$8)</f>
        <v>11.135000000000002</v>
      </c>
      <c r="AE523" s="40" t="str">
        <f>IF(G523&gt;H523,"Win","Loss")</f>
        <v>Win</v>
      </c>
      <c r="AF523" s="40" t="str">
        <f>IF(G523=H523,"Win","Loss")</f>
        <v>Loss</v>
      </c>
      <c r="AG523" s="40" t="str">
        <f>IF(G523&lt;H523,"Win","Loss")</f>
        <v>Loss</v>
      </c>
      <c r="AH523" s="40">
        <f>IF(AE523="Win",(I523*$B$2)-$B$2,-$B$2)</f>
        <v>13</v>
      </c>
      <c r="AI523" s="40">
        <f>IF(AF523="Win",(J523*$B$2)-$B$2,-$B$2)</f>
        <v>-50</v>
      </c>
      <c r="AJ523" s="40">
        <f>IF(AG523="Win",(K523*$B$2)-$B$2,-$B$2)</f>
        <v>-50</v>
      </c>
    </row>
    <row r="524" spans="1:36" x14ac:dyDescent="0.2">
      <c r="A524" s="36">
        <v>43590</v>
      </c>
      <c r="B524" s="37" t="s">
        <v>1801</v>
      </c>
      <c r="C524" s="37" t="s">
        <v>321</v>
      </c>
      <c r="D524" s="37" t="s">
        <v>1802</v>
      </c>
      <c r="E524" s="37" t="s">
        <v>1803</v>
      </c>
      <c r="F524" s="37" t="s">
        <v>1804</v>
      </c>
      <c r="G524" s="37">
        <v>1</v>
      </c>
      <c r="H524" s="37">
        <v>0</v>
      </c>
      <c r="I524" s="37">
        <v>2.35</v>
      </c>
      <c r="J524" s="37">
        <v>3.33</v>
      </c>
      <c r="K524" s="37">
        <v>2.9</v>
      </c>
      <c r="L524" s="37">
        <v>-0.55000000000000004</v>
      </c>
      <c r="M524" s="37">
        <v>35</v>
      </c>
      <c r="N524" s="37">
        <v>36</v>
      </c>
      <c r="O524" s="37">
        <v>3</v>
      </c>
      <c r="P524" s="37">
        <v>16</v>
      </c>
      <c r="Q524" s="37">
        <v>18</v>
      </c>
      <c r="R524" s="37">
        <v>33.33</v>
      </c>
      <c r="S524" s="37">
        <v>0</v>
      </c>
      <c r="T524" s="37">
        <v>66.67</v>
      </c>
      <c r="U524" s="37">
        <v>31.43</v>
      </c>
      <c r="V524" s="37">
        <v>40</v>
      </c>
      <c r="W524" s="37">
        <v>28.57</v>
      </c>
      <c r="X524" s="37">
        <v>44.44</v>
      </c>
      <c r="Y524" s="37">
        <v>11.11</v>
      </c>
      <c r="Z524" s="37">
        <v>44.44</v>
      </c>
      <c r="AA524" s="37">
        <v>31.25</v>
      </c>
      <c r="AB524" s="37">
        <v>55.56</v>
      </c>
      <c r="AC524" s="24">
        <f>(+R524*$R$8)+(S524*$S$8)-(T524*$T$8)+(U524*$U$8)+(V524*$V$8)-(W524*$W$8)-(X524*$X$8)-(Y524*$Y$8)+(Z524*$Z$8)</f>
        <v>-6.5410000000000021</v>
      </c>
      <c r="AD524" s="25">
        <f>(-R524*$R$8)+(S524*$S$8)+(T524*$T$8)-(U524*$U$8)-(V524*$V$8)+(W524*$W$8)+(X524*$X$8)+(Y524*$Y$8)-(Z524*$Z$8)</f>
        <v>6.5410000000000021</v>
      </c>
      <c r="AE524" s="40" t="str">
        <f>IF(G524&gt;H524,"Win","Loss")</f>
        <v>Win</v>
      </c>
      <c r="AF524" s="40" t="str">
        <f>IF(G524=H524,"Win","Loss")</f>
        <v>Loss</v>
      </c>
      <c r="AG524" s="40" t="str">
        <f>IF(G524&lt;H524,"Win","Loss")</f>
        <v>Loss</v>
      </c>
      <c r="AH524" s="40">
        <f>IF(AE524="Win",(I524*$B$2)-$B$2,-$B$2)</f>
        <v>67.5</v>
      </c>
      <c r="AI524" s="40">
        <f>IF(AF524="Win",(J524*$B$2)-$B$2,-$B$2)</f>
        <v>-50</v>
      </c>
      <c r="AJ524" s="40">
        <f>IF(AG524="Win",(K524*$B$2)-$B$2,-$B$2)</f>
        <v>-50</v>
      </c>
    </row>
    <row r="525" spans="1:36" x14ac:dyDescent="0.2">
      <c r="A525" s="36">
        <v>43590</v>
      </c>
      <c r="B525" s="40" t="s">
        <v>1801</v>
      </c>
      <c r="C525" s="37" t="s">
        <v>321</v>
      </c>
      <c r="D525" s="37" t="s">
        <v>1805</v>
      </c>
      <c r="E525" s="37" t="s">
        <v>1806</v>
      </c>
      <c r="F525" s="37" t="s">
        <v>1807</v>
      </c>
      <c r="G525" s="37">
        <v>0</v>
      </c>
      <c r="H525" s="37">
        <v>2</v>
      </c>
      <c r="I525" s="37">
        <v>2.23</v>
      </c>
      <c r="J525" s="37">
        <v>3.49</v>
      </c>
      <c r="K525" s="37">
        <v>3.01</v>
      </c>
      <c r="L525" s="37">
        <v>-0.78</v>
      </c>
      <c r="M525" s="37">
        <v>36</v>
      </c>
      <c r="N525" s="37">
        <v>34</v>
      </c>
      <c r="O525" s="37">
        <v>3</v>
      </c>
      <c r="P525" s="37">
        <v>16</v>
      </c>
      <c r="Q525" s="37">
        <v>18</v>
      </c>
      <c r="R525" s="37">
        <v>33.33</v>
      </c>
      <c r="S525" s="37">
        <v>33.33</v>
      </c>
      <c r="T525" s="37">
        <v>33.33</v>
      </c>
      <c r="U525" s="37">
        <v>41.67</v>
      </c>
      <c r="V525" s="37">
        <v>27.78</v>
      </c>
      <c r="W525" s="37">
        <v>30.56</v>
      </c>
      <c r="X525" s="37">
        <v>29.41</v>
      </c>
      <c r="Y525" s="37">
        <v>26.47</v>
      </c>
      <c r="Z525" s="37">
        <v>44.12</v>
      </c>
      <c r="AA525" s="37">
        <v>37.5</v>
      </c>
      <c r="AB525" s="37">
        <v>27.78</v>
      </c>
      <c r="AC525" s="24">
        <f>(+R525*$R$8)+(S525*$S$8)-(T525*$T$8)+(U525*$U$8)+(V525*$V$8)-(W525*$W$8)-(X525*$X$8)-(Y525*$Y$8)+(Z525*$Z$8)</f>
        <v>8.6280000000000001</v>
      </c>
      <c r="AD525" s="25">
        <f>(-R525*$R$8)+(S525*$S$8)+(T525*$T$8)-(U525*$U$8)-(V525*$V$8)+(W525*$W$8)+(X525*$X$8)+(Y525*$Y$8)-(Z525*$Z$8)</f>
        <v>-1.9620000000000006</v>
      </c>
      <c r="AE525" s="40" t="str">
        <f>IF(G525&gt;H525,"Win","Loss")</f>
        <v>Loss</v>
      </c>
      <c r="AF525" s="40" t="str">
        <f>IF(G525=H525,"Win","Loss")</f>
        <v>Loss</v>
      </c>
      <c r="AG525" s="40" t="str">
        <f>IF(G525&lt;H525,"Win","Loss")</f>
        <v>Win</v>
      </c>
      <c r="AH525" s="40">
        <f>IF(AE525="Win",(I525*$B$2)-$B$2,-$B$2)</f>
        <v>-50</v>
      </c>
      <c r="AI525" s="40">
        <f>IF(AF525="Win",(J525*$B$2)-$B$2,-$B$2)</f>
        <v>-50</v>
      </c>
      <c r="AJ525" s="40">
        <f>IF(AG525="Win",(K525*$B$2)-$B$2,-$B$2)</f>
        <v>100.5</v>
      </c>
    </row>
    <row r="526" spans="1:36" x14ac:dyDescent="0.2">
      <c r="A526" s="36">
        <v>43590</v>
      </c>
      <c r="B526" s="37" t="s">
        <v>1536</v>
      </c>
      <c r="C526" s="37" t="s">
        <v>1811</v>
      </c>
      <c r="D526" s="37" t="s">
        <v>1812</v>
      </c>
      <c r="E526" s="37" t="s">
        <v>1813</v>
      </c>
      <c r="F526" s="37" t="s">
        <v>1814</v>
      </c>
      <c r="G526" s="37">
        <v>1</v>
      </c>
      <c r="H526" s="37">
        <v>0</v>
      </c>
      <c r="I526" s="37">
        <v>2.84</v>
      </c>
      <c r="J526" s="37">
        <v>3.09</v>
      </c>
      <c r="K526" s="37">
        <v>2.4300000000000002</v>
      </c>
      <c r="L526" s="37">
        <v>0.41</v>
      </c>
      <c r="M526" s="37">
        <v>35</v>
      </c>
      <c r="N526" s="37">
        <v>36</v>
      </c>
      <c r="O526" s="37">
        <v>1</v>
      </c>
      <c r="P526" s="37">
        <v>17</v>
      </c>
      <c r="Q526" s="37">
        <v>16</v>
      </c>
      <c r="R526" s="37">
        <v>0</v>
      </c>
      <c r="S526" s="37">
        <v>100</v>
      </c>
      <c r="T526" s="37">
        <v>0</v>
      </c>
      <c r="U526" s="37">
        <v>22.86</v>
      </c>
      <c r="V526" s="37">
        <v>34.29</v>
      </c>
      <c r="W526" s="37">
        <v>42.86</v>
      </c>
      <c r="X526" s="37">
        <v>47.22</v>
      </c>
      <c r="Y526" s="37">
        <v>22.22</v>
      </c>
      <c r="Z526" s="37">
        <v>30.56</v>
      </c>
      <c r="AA526" s="37">
        <v>29.41</v>
      </c>
      <c r="AB526" s="37">
        <v>43.75</v>
      </c>
      <c r="AC526" s="24">
        <f>(+R526*$R$8)+(S526*$S$8)-(T526*$T$8)+(U526*$U$8)+(V526*$V$8)-(W526*$W$8)-(X526*$X$8)-(Y526*$Y$8)+(Z526*$Z$8)</f>
        <v>3.874999999999996</v>
      </c>
      <c r="AD526" s="25">
        <f>(-R526*$R$8)+(S526*$S$8)+(T526*$T$8)-(U526*$U$8)-(V526*$V$8)+(W526*$W$8)+(X526*$X$8)+(Y526*$Y$8)-(Z526*$Z$8)</f>
        <v>16.125</v>
      </c>
      <c r="AE526" s="40" t="str">
        <f>IF(G526&gt;H526,"Win","Loss")</f>
        <v>Win</v>
      </c>
      <c r="AF526" s="40" t="str">
        <f>IF(G526=H526,"Win","Loss")</f>
        <v>Loss</v>
      </c>
      <c r="AG526" s="40" t="str">
        <f>IF(G526&lt;H526,"Win","Loss")</f>
        <v>Loss</v>
      </c>
      <c r="AH526" s="40">
        <f>IF(AE526="Win",(I526*$B$2)-$B$2,-$B$2)</f>
        <v>92</v>
      </c>
      <c r="AI526" s="40">
        <f>IF(AF526="Win",(J526*$B$2)-$B$2,-$B$2)</f>
        <v>-50</v>
      </c>
      <c r="AJ526" s="40">
        <f>IF(AG526="Win",(K526*$B$2)-$B$2,-$B$2)</f>
        <v>-50</v>
      </c>
    </row>
    <row r="527" spans="1:36" x14ac:dyDescent="0.2">
      <c r="A527" s="36">
        <v>43590</v>
      </c>
      <c r="B527" s="37" t="s">
        <v>812</v>
      </c>
      <c r="C527" s="37" t="s">
        <v>1622</v>
      </c>
      <c r="D527" s="37" t="s">
        <v>1815</v>
      </c>
      <c r="E527" s="37" t="s">
        <v>1816</v>
      </c>
      <c r="F527" s="37" t="s">
        <v>1817</v>
      </c>
      <c r="G527" s="37">
        <v>3</v>
      </c>
      <c r="H527" s="37">
        <v>3</v>
      </c>
      <c r="I527" s="37">
        <v>1.65</v>
      </c>
      <c r="J527" s="37">
        <v>3.38</v>
      </c>
      <c r="K527" s="37">
        <v>5.08</v>
      </c>
      <c r="L527" s="37">
        <v>-3.43</v>
      </c>
      <c r="M527" s="37">
        <v>27</v>
      </c>
      <c r="N527" s="37">
        <v>27</v>
      </c>
      <c r="O527" s="37">
        <v>1</v>
      </c>
      <c r="P527" s="37">
        <v>15</v>
      </c>
      <c r="Q527" s="37">
        <v>13</v>
      </c>
      <c r="R527" s="37">
        <v>100</v>
      </c>
      <c r="S527" s="37">
        <v>0</v>
      </c>
      <c r="T527" s="37">
        <v>0</v>
      </c>
      <c r="U527" s="37">
        <v>81.48</v>
      </c>
      <c r="V527" s="37">
        <v>7.41</v>
      </c>
      <c r="W527" s="37">
        <v>11.11</v>
      </c>
      <c r="X527" s="37">
        <v>48.15</v>
      </c>
      <c r="Y527" s="37">
        <v>22.22</v>
      </c>
      <c r="Z527" s="37">
        <v>29.63</v>
      </c>
      <c r="AA527" s="37">
        <v>80</v>
      </c>
      <c r="AB527" s="37">
        <v>46.15</v>
      </c>
      <c r="AC527" s="24">
        <f>(+R527*$R$8)+(S527*$S$8)-(T527*$T$8)+(U527*$U$8)+(V527*$V$8)-(W527*$W$8)-(X527*$X$8)-(Y527*$Y$8)+(Z527*$Z$8)</f>
        <v>38.889000000000003</v>
      </c>
      <c r="AD527" s="25">
        <f>(-R527*$R$8)+(S527*$S$8)+(T527*$T$8)-(U527*$U$8)-(V527*$V$8)+(W527*$W$8)+(X527*$X$8)+(Y527*$Y$8)-(Z527*$Z$8)</f>
        <v>-38.889000000000003</v>
      </c>
      <c r="AE527" s="40" t="str">
        <f>IF(G527&gt;H527,"Win","Loss")</f>
        <v>Loss</v>
      </c>
      <c r="AF527" s="40" t="str">
        <f>IF(G527=H527,"Win","Loss")</f>
        <v>Win</v>
      </c>
      <c r="AG527" s="40" t="str">
        <f>IF(G527&lt;H527,"Win","Loss")</f>
        <v>Loss</v>
      </c>
      <c r="AH527" s="40">
        <f>IF(AE527="Win",(I527*$B$2)-$B$2,-$B$2)</f>
        <v>-50</v>
      </c>
      <c r="AI527" s="40">
        <f>IF(AF527="Win",(J527*$B$2)-$B$2,-$B$2)</f>
        <v>119</v>
      </c>
      <c r="AJ527" s="40">
        <f>IF(AG527="Win",(K527*$B$2)-$B$2,-$B$2)</f>
        <v>-50</v>
      </c>
    </row>
    <row r="528" spans="1:36" x14ac:dyDescent="0.2">
      <c r="A528" s="36">
        <v>43590</v>
      </c>
      <c r="B528" s="37" t="s">
        <v>812</v>
      </c>
      <c r="C528" s="37" t="s">
        <v>291</v>
      </c>
      <c r="D528" s="37" t="s">
        <v>1818</v>
      </c>
      <c r="E528" s="37" t="s">
        <v>1819</v>
      </c>
      <c r="F528" s="37" t="s">
        <v>1820</v>
      </c>
      <c r="G528" s="37">
        <v>2</v>
      </c>
      <c r="H528" s="37">
        <v>4</v>
      </c>
      <c r="I528" s="37">
        <v>1.76</v>
      </c>
      <c r="J528" s="37">
        <v>3.29</v>
      </c>
      <c r="K528" s="37">
        <v>4.62</v>
      </c>
      <c r="L528" s="37">
        <v>-2.86</v>
      </c>
      <c r="M528" s="37">
        <v>28</v>
      </c>
      <c r="N528" s="37">
        <v>28</v>
      </c>
      <c r="O528" s="37">
        <v>2</v>
      </c>
      <c r="P528" s="37">
        <v>13</v>
      </c>
      <c r="Q528" s="37">
        <v>12</v>
      </c>
      <c r="R528" s="37">
        <v>50</v>
      </c>
      <c r="S528" s="37">
        <v>0</v>
      </c>
      <c r="T528" s="37">
        <v>50</v>
      </c>
      <c r="U528" s="37">
        <v>39.29</v>
      </c>
      <c r="V528" s="37">
        <v>17.86</v>
      </c>
      <c r="W528" s="37">
        <v>42.86</v>
      </c>
      <c r="X528" s="37">
        <v>17.86</v>
      </c>
      <c r="Y528" s="37">
        <v>21.43</v>
      </c>
      <c r="Z528" s="37">
        <v>60.71</v>
      </c>
      <c r="AA528" s="37">
        <v>30.77</v>
      </c>
      <c r="AB528" s="37">
        <v>8.33</v>
      </c>
      <c r="AC528" s="24">
        <f>(+R528*$R$8)+(S528*$S$8)-(T528*$T$8)+(U528*$U$8)+(V528*$V$8)-(W528*$W$8)-(X528*$X$8)-(Y528*$Y$8)+(Z528*$Z$8)</f>
        <v>7.4990000000000006</v>
      </c>
      <c r="AD528" s="25">
        <f>(-R528*$R$8)+(S528*$S$8)+(T528*$T$8)-(U528*$U$8)-(V528*$V$8)+(W528*$W$8)+(X528*$X$8)+(Y528*$Y$8)-(Z528*$Z$8)</f>
        <v>-7.4990000000000006</v>
      </c>
      <c r="AE528" s="40" t="str">
        <f>IF(G528&gt;H528,"Win","Loss")</f>
        <v>Loss</v>
      </c>
      <c r="AF528" s="40" t="str">
        <f>IF(G528=H528,"Win","Loss")</f>
        <v>Loss</v>
      </c>
      <c r="AG528" s="40" t="str">
        <f>IF(G528&lt;H528,"Win","Loss")</f>
        <v>Win</v>
      </c>
      <c r="AH528" s="40">
        <f>IF(AE528="Win",(I528*$B$2)-$B$2,-$B$2)</f>
        <v>-50</v>
      </c>
      <c r="AI528" s="40">
        <f>IF(AF528="Win",(J528*$B$2)-$B$2,-$B$2)</f>
        <v>-50</v>
      </c>
      <c r="AJ528" s="40">
        <f>IF(AG528="Win",(K528*$B$2)-$B$2,-$B$2)</f>
        <v>181</v>
      </c>
    </row>
    <row r="529" spans="1:36" x14ac:dyDescent="0.2">
      <c r="A529" s="36">
        <v>43590</v>
      </c>
      <c r="B529" s="37" t="s">
        <v>812</v>
      </c>
      <c r="C529" s="37" t="s">
        <v>291</v>
      </c>
      <c r="D529" s="37" t="s">
        <v>1821</v>
      </c>
      <c r="E529" s="37" t="s">
        <v>1822</v>
      </c>
      <c r="F529" s="37" t="s">
        <v>1823</v>
      </c>
      <c r="G529" s="37">
        <v>1</v>
      </c>
      <c r="H529" s="37">
        <v>2</v>
      </c>
      <c r="I529" s="37">
        <v>1.93</v>
      </c>
      <c r="J529" s="37">
        <v>3.14</v>
      </c>
      <c r="K529" s="37">
        <v>4</v>
      </c>
      <c r="L529" s="37">
        <v>-2.0699999999999998</v>
      </c>
      <c r="M529" s="37">
        <v>29</v>
      </c>
      <c r="N529" s="37">
        <v>27</v>
      </c>
      <c r="O529" s="37">
        <v>2</v>
      </c>
      <c r="P529" s="37">
        <v>13</v>
      </c>
      <c r="Q529" s="37">
        <v>14</v>
      </c>
      <c r="R529" s="37">
        <v>0</v>
      </c>
      <c r="S529" s="37">
        <v>50</v>
      </c>
      <c r="T529" s="37">
        <v>50</v>
      </c>
      <c r="U529" s="37">
        <v>27.59</v>
      </c>
      <c r="V529" s="37">
        <v>27.59</v>
      </c>
      <c r="W529" s="37">
        <v>44.83</v>
      </c>
      <c r="X529" s="37">
        <v>22.22</v>
      </c>
      <c r="Y529" s="37">
        <v>11.11</v>
      </c>
      <c r="Z529" s="37">
        <v>66.67</v>
      </c>
      <c r="AA529" s="37">
        <v>15.38</v>
      </c>
      <c r="AB529" s="37">
        <v>28.57</v>
      </c>
      <c r="AC529" s="24">
        <f>(+R529*$R$8)+(S529*$S$8)-(T529*$T$8)+(U529*$U$8)+(V529*$V$8)-(W529*$W$8)-(X529*$X$8)-(Y529*$Y$8)+(Z529*$Z$8)</f>
        <v>-2.9099999999999984</v>
      </c>
      <c r="AD529" s="25">
        <f>(-R529*$R$8)+(S529*$S$8)+(T529*$T$8)-(U529*$U$8)-(V529*$V$8)+(W529*$W$8)+(X529*$X$8)+(Y529*$Y$8)-(Z529*$Z$8)</f>
        <v>12.909999999999998</v>
      </c>
      <c r="AE529" s="40" t="str">
        <f>IF(G529&gt;H529,"Win","Loss")</f>
        <v>Loss</v>
      </c>
      <c r="AF529" s="40" t="str">
        <f>IF(G529=H529,"Win","Loss")</f>
        <v>Loss</v>
      </c>
      <c r="AG529" s="40" t="str">
        <f>IF(G529&lt;H529,"Win","Loss")</f>
        <v>Win</v>
      </c>
      <c r="AH529" s="40">
        <f>IF(AE529="Win",(I529*$B$2)-$B$2,-$B$2)</f>
        <v>-50</v>
      </c>
      <c r="AI529" s="40">
        <f>IF(AF529="Win",(J529*$B$2)-$B$2,-$B$2)</f>
        <v>-50</v>
      </c>
      <c r="AJ529" s="40">
        <f>IF(AG529="Win",(K529*$B$2)-$B$2,-$B$2)</f>
        <v>150</v>
      </c>
    </row>
    <row r="530" spans="1:36" x14ac:dyDescent="0.2">
      <c r="A530" s="36">
        <v>43590</v>
      </c>
      <c r="B530" s="37" t="s">
        <v>430</v>
      </c>
      <c r="C530" s="37" t="s">
        <v>540</v>
      </c>
      <c r="D530" s="37" t="s">
        <v>1827</v>
      </c>
      <c r="E530" s="37" t="s">
        <v>1828</v>
      </c>
      <c r="F530" s="37" t="s">
        <v>1829</v>
      </c>
      <c r="G530" s="37">
        <v>3</v>
      </c>
      <c r="H530" s="37">
        <v>2</v>
      </c>
      <c r="I530" s="37">
        <v>1.83</v>
      </c>
      <c r="J530" s="37">
        <v>3.82</v>
      </c>
      <c r="K530" s="37">
        <v>4.2300000000000004</v>
      </c>
      <c r="L530" s="37">
        <v>-2.4</v>
      </c>
      <c r="M530" s="37">
        <v>43</v>
      </c>
      <c r="N530" s="37">
        <v>39</v>
      </c>
      <c r="O530" s="37">
        <v>1</v>
      </c>
      <c r="P530" s="37">
        <v>21</v>
      </c>
      <c r="Q530" s="37">
        <v>19</v>
      </c>
      <c r="R530" s="37">
        <v>0</v>
      </c>
      <c r="S530" s="37">
        <v>100</v>
      </c>
      <c r="T530" s="37">
        <v>0</v>
      </c>
      <c r="U530" s="37">
        <v>58.14</v>
      </c>
      <c r="V530" s="37">
        <v>13.95</v>
      </c>
      <c r="W530" s="37">
        <v>27.91</v>
      </c>
      <c r="X530" s="37">
        <v>25.64</v>
      </c>
      <c r="Y530" s="37">
        <v>38.46</v>
      </c>
      <c r="Z530" s="37">
        <v>35.9</v>
      </c>
      <c r="AA530" s="37">
        <v>71.430000000000007</v>
      </c>
      <c r="AB530" s="37">
        <v>26.32</v>
      </c>
      <c r="AC530" s="24">
        <f>(+R530*$R$8)+(S530*$S$8)-(T530*$T$8)+(U530*$U$8)+(V530*$V$8)-(W530*$W$8)-(X530*$X$8)-(Y530*$Y$8)+(Z530*$Z$8)</f>
        <v>15.646999999999998</v>
      </c>
      <c r="AD530" s="25">
        <f>(-R530*$R$8)+(S530*$S$8)+(T530*$T$8)-(U530*$U$8)-(V530*$V$8)+(W530*$W$8)+(X530*$X$8)+(Y530*$Y$8)-(Z530*$Z$8)</f>
        <v>4.3530000000000015</v>
      </c>
      <c r="AE530" s="40" t="str">
        <f>IF(G530&gt;H530,"Win","Loss")</f>
        <v>Win</v>
      </c>
      <c r="AF530" s="40" t="str">
        <f>IF(G530=H530,"Win","Loss")</f>
        <v>Loss</v>
      </c>
      <c r="AG530" s="40" t="str">
        <f>IF(G530&lt;H530,"Win","Loss")</f>
        <v>Loss</v>
      </c>
      <c r="AH530" s="40">
        <f>IF(AE530="Win",(I530*$B$2)-$B$2,-$B$2)</f>
        <v>41.5</v>
      </c>
      <c r="AI530" s="40">
        <f>IF(AF530="Win",(J530*$B$2)-$B$2,-$B$2)</f>
        <v>-50</v>
      </c>
      <c r="AJ530" s="40">
        <f>IF(AG530="Win",(K530*$B$2)-$B$2,-$B$2)</f>
        <v>-50</v>
      </c>
    </row>
    <row r="531" spans="1:36" x14ac:dyDescent="0.2">
      <c r="A531" s="36">
        <v>43590</v>
      </c>
      <c r="B531" s="37" t="s">
        <v>625</v>
      </c>
      <c r="C531" s="37" t="s">
        <v>1834</v>
      </c>
      <c r="D531" s="37" t="s">
        <v>1835</v>
      </c>
      <c r="E531" s="37" t="s">
        <v>1836</v>
      </c>
      <c r="F531" s="37" t="s">
        <v>1837</v>
      </c>
      <c r="G531" s="37">
        <v>1</v>
      </c>
      <c r="H531" s="37">
        <v>0</v>
      </c>
      <c r="I531" s="37">
        <v>3.36</v>
      </c>
      <c r="J531" s="37">
        <v>3.17</v>
      </c>
      <c r="K531" s="37">
        <v>2.12</v>
      </c>
      <c r="L531" s="37">
        <v>1.24</v>
      </c>
      <c r="M531" s="37">
        <v>34</v>
      </c>
      <c r="N531" s="37">
        <v>35</v>
      </c>
      <c r="O531" s="37">
        <v>3</v>
      </c>
      <c r="P531" s="37">
        <v>15</v>
      </c>
      <c r="Q531" s="37">
        <v>18</v>
      </c>
      <c r="R531" s="37">
        <v>0</v>
      </c>
      <c r="S531" s="37">
        <v>66.67</v>
      </c>
      <c r="T531" s="37">
        <v>33.33</v>
      </c>
      <c r="U531" s="37">
        <v>20.59</v>
      </c>
      <c r="V531" s="37">
        <v>41.18</v>
      </c>
      <c r="W531" s="37">
        <v>38.24</v>
      </c>
      <c r="X531" s="37">
        <v>51.43</v>
      </c>
      <c r="Y531" s="37">
        <v>22.86</v>
      </c>
      <c r="Z531" s="37">
        <v>25.71</v>
      </c>
      <c r="AA531" s="37">
        <v>26.67</v>
      </c>
      <c r="AB531" s="37">
        <v>50</v>
      </c>
      <c r="AC531" s="24">
        <f>(+R531*$R$8)+(S531*$S$8)-(T531*$T$8)+(U531*$U$8)+(V531*$V$8)-(W531*$W$8)-(X531*$X$8)-(Y531*$Y$8)+(Z531*$Z$8)</f>
        <v>-10.173999999999999</v>
      </c>
      <c r="AD531" s="25">
        <f>(-R531*$R$8)+(S531*$S$8)+(T531*$T$8)-(U531*$U$8)-(V531*$V$8)+(W531*$W$8)+(X531*$X$8)+(Y531*$Y$8)-(Z531*$Z$8)</f>
        <v>23.508000000000003</v>
      </c>
      <c r="AE531" s="40" t="str">
        <f>IF(G531&gt;H531,"Win","Loss")</f>
        <v>Win</v>
      </c>
      <c r="AF531" s="40" t="str">
        <f>IF(G531=H531,"Win","Loss")</f>
        <v>Loss</v>
      </c>
      <c r="AG531" s="40" t="str">
        <f>IF(G531&lt;H531,"Win","Loss")</f>
        <v>Loss</v>
      </c>
      <c r="AH531" s="40">
        <f>IF(AE531="Win",(I531*$B$2)-$B$2,-$B$2)</f>
        <v>118</v>
      </c>
      <c r="AI531" s="40">
        <f>IF(AF531="Win",(J531*$B$2)-$B$2,-$B$2)</f>
        <v>-50</v>
      </c>
      <c r="AJ531" s="40">
        <f>IF(AG531="Win",(K531*$B$2)-$B$2,-$B$2)</f>
        <v>-50</v>
      </c>
    </row>
    <row r="532" spans="1:36" x14ac:dyDescent="0.2">
      <c r="A532" s="36">
        <v>43590</v>
      </c>
      <c r="B532" s="37" t="s">
        <v>2647</v>
      </c>
      <c r="C532" s="37" t="s">
        <v>2648</v>
      </c>
      <c r="D532" s="37" t="s">
        <v>2649</v>
      </c>
      <c r="E532" s="37" t="s">
        <v>2650</v>
      </c>
      <c r="F532" s="37" t="s">
        <v>2651</v>
      </c>
      <c r="G532" s="37">
        <v>0</v>
      </c>
      <c r="H532" s="37">
        <v>2</v>
      </c>
      <c r="I532" s="37">
        <v>4.9000000000000004</v>
      </c>
      <c r="J532" s="37">
        <v>3.74</v>
      </c>
      <c r="K532" s="37">
        <v>1.55</v>
      </c>
      <c r="L532" s="37">
        <v>3.35</v>
      </c>
      <c r="M532" s="37">
        <v>8</v>
      </c>
      <c r="N532" s="37">
        <v>24</v>
      </c>
      <c r="O532" s="37">
        <v>1</v>
      </c>
      <c r="P532" s="37">
        <v>2</v>
      </c>
      <c r="Q532" s="37">
        <v>12</v>
      </c>
      <c r="R532" s="37">
        <v>0</v>
      </c>
      <c r="S532" s="37">
        <v>0</v>
      </c>
      <c r="T532" s="37">
        <v>100</v>
      </c>
      <c r="U532" s="37">
        <v>12.5</v>
      </c>
      <c r="V532" s="37">
        <v>50</v>
      </c>
      <c r="W532" s="37">
        <v>37.5</v>
      </c>
      <c r="X532" s="37">
        <v>66.67</v>
      </c>
      <c r="Y532" s="37">
        <v>20.83</v>
      </c>
      <c r="Z532" s="37">
        <v>12.5</v>
      </c>
      <c r="AA532" s="37">
        <v>50</v>
      </c>
      <c r="AB532" s="37">
        <v>75</v>
      </c>
      <c r="AC532" s="24">
        <f>(+R532*$R$8)+(S532*$S$8)-(T532*$T$8)+(U532*$U$8)+(V532*$V$8)-(W532*$W$8)-(X532*$X$8)-(Y532*$Y$8)+(Z532*$Z$8)</f>
        <v>-42.917000000000002</v>
      </c>
      <c r="AD532" s="25">
        <f>(-R532*$R$8)+(S532*$S$8)+(T532*$T$8)-(U532*$U$8)-(V532*$V$8)+(W532*$W$8)+(X532*$X$8)+(Y532*$Y$8)-(Z532*$Z$8)</f>
        <v>42.917000000000002</v>
      </c>
      <c r="AE532" s="40" t="str">
        <f>IF(G532&gt;H532,"Win","Loss")</f>
        <v>Loss</v>
      </c>
      <c r="AF532" s="40" t="str">
        <f>IF(G532=H532,"Win","Loss")</f>
        <v>Loss</v>
      </c>
      <c r="AG532" s="40" t="str">
        <f>IF(G532&lt;H532,"Win","Loss")</f>
        <v>Win</v>
      </c>
      <c r="AH532" s="40">
        <f>IF(AE532="Win",(I532*$B$2)-$B$2,-$B$2)</f>
        <v>-50</v>
      </c>
      <c r="AI532" s="40">
        <f>IF(AF532="Win",(J532*$B$2)-$B$2,-$B$2)</f>
        <v>-50</v>
      </c>
      <c r="AJ532" s="40">
        <f>IF(AG532="Win",(K532*$B$2)-$B$2,-$B$2)</f>
        <v>27.5</v>
      </c>
    </row>
    <row r="533" spans="1:36" x14ac:dyDescent="0.2">
      <c r="A533" s="36">
        <v>43590</v>
      </c>
      <c r="B533" s="37" t="s">
        <v>329</v>
      </c>
      <c r="C533" s="37" t="s">
        <v>359</v>
      </c>
      <c r="D533" s="37" t="s">
        <v>1842</v>
      </c>
      <c r="E533" s="37" t="s">
        <v>1843</v>
      </c>
      <c r="F533" s="37" t="s">
        <v>1844</v>
      </c>
      <c r="G533" s="37">
        <v>2</v>
      </c>
      <c r="H533" s="37">
        <v>3</v>
      </c>
      <c r="I533" s="37">
        <v>2.31</v>
      </c>
      <c r="J533" s="37">
        <v>3.79</v>
      </c>
      <c r="K533" s="37">
        <v>2.38</v>
      </c>
      <c r="L533" s="37">
        <v>-7.0000000000000007E-2</v>
      </c>
      <c r="M533" s="37">
        <v>13</v>
      </c>
      <c r="N533" s="37">
        <v>12</v>
      </c>
      <c r="O533" s="37">
        <v>1</v>
      </c>
      <c r="P533" s="37">
        <v>7</v>
      </c>
      <c r="Q533" s="37">
        <v>7</v>
      </c>
      <c r="R533" s="37">
        <v>100</v>
      </c>
      <c r="S533" s="37">
        <v>0</v>
      </c>
      <c r="T533" s="37">
        <v>0</v>
      </c>
      <c r="U533" s="37">
        <v>53.85</v>
      </c>
      <c r="V533" s="37">
        <v>7.69</v>
      </c>
      <c r="W533" s="37">
        <v>38.46</v>
      </c>
      <c r="X533" s="37">
        <v>58.33</v>
      </c>
      <c r="Y533" s="37">
        <v>25</v>
      </c>
      <c r="Z533" s="37">
        <v>16.670000000000002</v>
      </c>
      <c r="AA533" s="37">
        <v>71.430000000000007</v>
      </c>
      <c r="AB533" s="37">
        <v>71.430000000000007</v>
      </c>
      <c r="AC533" s="24">
        <f>(+R533*$R$8)+(S533*$S$8)-(T533*$T$8)+(U533*$U$8)+(V533*$V$8)-(W533*$W$8)-(X533*$X$8)-(Y533*$Y$8)+(Z533*$Z$8)</f>
        <v>23.015000000000001</v>
      </c>
      <c r="AD533" s="25">
        <f>(-R533*$R$8)+(S533*$S$8)+(T533*$T$8)-(U533*$U$8)-(V533*$V$8)+(W533*$W$8)+(X533*$X$8)+(Y533*$Y$8)-(Z533*$Z$8)</f>
        <v>-23.015000000000001</v>
      </c>
      <c r="AE533" s="40" t="str">
        <f>IF(G533&gt;H533,"Win","Loss")</f>
        <v>Loss</v>
      </c>
      <c r="AF533" s="40" t="str">
        <f>IF(G533=H533,"Win","Loss")</f>
        <v>Loss</v>
      </c>
      <c r="AG533" s="40" t="str">
        <f>IF(G533&lt;H533,"Win","Loss")</f>
        <v>Win</v>
      </c>
      <c r="AH533" s="40">
        <f>IF(AE533="Win",(I533*$B$2)-$B$2,-$B$2)</f>
        <v>-50</v>
      </c>
      <c r="AI533" s="40">
        <f>IF(AF533="Win",(J533*$B$2)-$B$2,-$B$2)</f>
        <v>-50</v>
      </c>
      <c r="AJ533" s="40">
        <f>IF(AG533="Win",(K533*$B$2)-$B$2,-$B$2)</f>
        <v>69</v>
      </c>
    </row>
    <row r="534" spans="1:36" x14ac:dyDescent="0.2">
      <c r="A534" s="36">
        <v>43590</v>
      </c>
      <c r="B534" s="37" t="s">
        <v>329</v>
      </c>
      <c r="C534" s="37" t="s">
        <v>330</v>
      </c>
      <c r="D534" s="37" t="s">
        <v>1845</v>
      </c>
      <c r="E534" s="37" t="s">
        <v>1846</v>
      </c>
      <c r="F534" s="37" t="s">
        <v>1847</v>
      </c>
      <c r="G534" s="37">
        <v>2</v>
      </c>
      <c r="H534" s="37">
        <v>3</v>
      </c>
      <c r="I534" s="37">
        <v>2.17</v>
      </c>
      <c r="J534" s="37">
        <v>4.17</v>
      </c>
      <c r="K534" s="37">
        <v>2.42</v>
      </c>
      <c r="L534" s="37">
        <v>-0.25</v>
      </c>
      <c r="M534" s="37">
        <v>3</v>
      </c>
      <c r="N534" s="37">
        <v>1</v>
      </c>
      <c r="O534" s="37">
        <v>0</v>
      </c>
      <c r="P534" s="37">
        <v>3</v>
      </c>
      <c r="Q534" s="37">
        <v>0</v>
      </c>
      <c r="R534" s="37">
        <v>0</v>
      </c>
      <c r="S534" s="37">
        <v>0</v>
      </c>
      <c r="T534" s="37">
        <v>0</v>
      </c>
      <c r="U534" s="37">
        <v>33.33</v>
      </c>
      <c r="V534" s="37">
        <v>0</v>
      </c>
      <c r="W534" s="37">
        <v>66.67</v>
      </c>
      <c r="X534" s="37">
        <v>100</v>
      </c>
      <c r="Y534" s="37">
        <v>0</v>
      </c>
      <c r="Z534" s="37">
        <v>0</v>
      </c>
      <c r="AA534" s="37">
        <v>33.33</v>
      </c>
      <c r="AB534" s="37">
        <v>0</v>
      </c>
      <c r="AC534" s="24">
        <f>(+R534*$R$8)+(S534*$S$8)-(T534*$T$8)+(U534*$U$8)+(V534*$V$8)-(W534*$W$8)-(X534*$X$8)-(Y534*$Y$8)+(Z534*$Z$8)</f>
        <v>-26.667999999999999</v>
      </c>
      <c r="AD534" s="25">
        <f>(-R534*$R$8)+(S534*$S$8)+(T534*$T$8)-(U534*$U$8)-(V534*$V$8)+(W534*$W$8)+(X534*$X$8)+(Y534*$Y$8)-(Z534*$Z$8)</f>
        <v>26.667999999999999</v>
      </c>
      <c r="AE534" s="40" t="str">
        <f>IF(G534&gt;H534,"Win","Loss")</f>
        <v>Loss</v>
      </c>
      <c r="AF534" s="40" t="str">
        <f>IF(G534=H534,"Win","Loss")</f>
        <v>Loss</v>
      </c>
      <c r="AG534" s="40" t="str">
        <f>IF(G534&lt;H534,"Win","Loss")</f>
        <v>Win</v>
      </c>
      <c r="AH534" s="40">
        <f>IF(AE534="Win",(I534*$B$2)-$B$2,-$B$2)</f>
        <v>-50</v>
      </c>
      <c r="AI534" s="40">
        <f>IF(AF534="Win",(J534*$B$2)-$B$2,-$B$2)</f>
        <v>-50</v>
      </c>
      <c r="AJ534" s="40">
        <f>IF(AG534="Win",(K534*$B$2)-$B$2,-$B$2)</f>
        <v>71</v>
      </c>
    </row>
    <row r="535" spans="1:36" x14ac:dyDescent="0.2">
      <c r="A535" s="36">
        <v>43590</v>
      </c>
      <c r="B535" s="37" t="s">
        <v>823</v>
      </c>
      <c r="C535" s="37" t="s">
        <v>1848</v>
      </c>
      <c r="D535" s="37" t="s">
        <v>1849</v>
      </c>
      <c r="E535" s="37" t="s">
        <v>1850</v>
      </c>
      <c r="F535" s="37" t="s">
        <v>1851</v>
      </c>
      <c r="G535" s="37">
        <v>2</v>
      </c>
      <c r="H535" s="37">
        <v>1</v>
      </c>
      <c r="I535" s="37">
        <v>1.7</v>
      </c>
      <c r="J535" s="37">
        <v>3.58</v>
      </c>
      <c r="K535" s="37">
        <v>4.7300000000000004</v>
      </c>
      <c r="L535" s="37">
        <v>-3.03</v>
      </c>
      <c r="M535" s="37">
        <v>53</v>
      </c>
      <c r="N535" s="37">
        <v>49</v>
      </c>
      <c r="O535" s="37">
        <v>2</v>
      </c>
      <c r="P535" s="37">
        <v>27</v>
      </c>
      <c r="Q535" s="37">
        <v>25</v>
      </c>
      <c r="R535" s="37">
        <v>0</v>
      </c>
      <c r="S535" s="37">
        <v>50</v>
      </c>
      <c r="T535" s="37">
        <v>50</v>
      </c>
      <c r="U535" s="37">
        <v>52.83</v>
      </c>
      <c r="V535" s="37">
        <v>22.64</v>
      </c>
      <c r="W535" s="37">
        <v>24.53</v>
      </c>
      <c r="X535" s="37">
        <v>46.94</v>
      </c>
      <c r="Y535" s="37">
        <v>16.329999999999998</v>
      </c>
      <c r="Z535" s="37">
        <v>36.729999999999997</v>
      </c>
      <c r="AA535" s="37">
        <v>59.26</v>
      </c>
      <c r="AB535" s="37">
        <v>48</v>
      </c>
      <c r="AC535" s="24">
        <f>(+R535*$R$8)+(S535*$S$8)-(T535*$T$8)+(U535*$U$8)+(V535*$V$8)-(W535*$W$8)-(X535*$X$8)-(Y535*$Y$8)+(Z535*$Z$8)</f>
        <v>-5.7509999999999977</v>
      </c>
      <c r="AD535" s="25">
        <f>(-R535*$R$8)+(S535*$S$8)+(T535*$T$8)-(U535*$U$8)-(V535*$V$8)+(W535*$W$8)+(X535*$X$8)+(Y535*$Y$8)-(Z535*$Z$8)</f>
        <v>15.750999999999998</v>
      </c>
      <c r="AE535" s="40" t="str">
        <f>IF(G535&gt;H535,"Win","Loss")</f>
        <v>Win</v>
      </c>
      <c r="AF535" s="40" t="str">
        <f>IF(G535=H535,"Win","Loss")</f>
        <v>Loss</v>
      </c>
      <c r="AG535" s="40" t="str">
        <f>IF(G535&lt;H535,"Win","Loss")</f>
        <v>Loss</v>
      </c>
      <c r="AH535" s="40">
        <f>IF(AE535="Win",(I535*$B$2)-$B$2,-$B$2)</f>
        <v>35</v>
      </c>
      <c r="AI535" s="40">
        <f>IF(AF535="Win",(J535*$B$2)-$B$2,-$B$2)</f>
        <v>-50</v>
      </c>
      <c r="AJ535" s="40">
        <f>IF(AG535="Win",(K535*$B$2)-$B$2,-$B$2)</f>
        <v>-50</v>
      </c>
    </row>
    <row r="536" spans="1:36" x14ac:dyDescent="0.2">
      <c r="A536" s="36">
        <v>43590</v>
      </c>
      <c r="B536" s="37" t="s">
        <v>1852</v>
      </c>
      <c r="C536" s="37" t="s">
        <v>1853</v>
      </c>
      <c r="D536" s="37" t="s">
        <v>1854</v>
      </c>
      <c r="E536" s="37" t="s">
        <v>1855</v>
      </c>
      <c r="F536" s="37" t="s">
        <v>1856</v>
      </c>
      <c r="G536" s="37">
        <v>1</v>
      </c>
      <c r="H536" s="37">
        <v>0</v>
      </c>
      <c r="I536" s="37">
        <v>1.34</v>
      </c>
      <c r="J536" s="37">
        <v>5.1100000000000003</v>
      </c>
      <c r="K536" s="37">
        <v>8.1199999999999992</v>
      </c>
      <c r="L536" s="37">
        <v>-6.78</v>
      </c>
      <c r="M536" s="37">
        <v>43</v>
      </c>
      <c r="N536" s="37">
        <v>40</v>
      </c>
      <c r="O536" s="37">
        <v>3</v>
      </c>
      <c r="P536" s="37">
        <v>20</v>
      </c>
      <c r="Q536" s="37">
        <v>17</v>
      </c>
      <c r="R536" s="37">
        <v>0</v>
      </c>
      <c r="S536" s="37">
        <v>100</v>
      </c>
      <c r="T536" s="37">
        <v>0</v>
      </c>
      <c r="U536" s="37">
        <v>58.14</v>
      </c>
      <c r="V536" s="37">
        <v>25.58</v>
      </c>
      <c r="W536" s="37">
        <v>16.28</v>
      </c>
      <c r="X536" s="37">
        <v>42.5</v>
      </c>
      <c r="Y536" s="37">
        <v>30</v>
      </c>
      <c r="Z536" s="37">
        <v>27.5</v>
      </c>
      <c r="AA536" s="37">
        <v>70</v>
      </c>
      <c r="AB536" s="37">
        <v>47.06</v>
      </c>
      <c r="AC536" s="24">
        <f>(+R536*$R$8)+(S536*$S$8)-(T536*$T$8)+(U536*$U$8)+(V536*$V$8)-(W536*$W$8)-(X536*$X$8)-(Y536*$Y$8)+(Z536*$Z$8)</f>
        <v>14.93</v>
      </c>
      <c r="AD536" s="25">
        <f>(-R536*$R$8)+(S536*$S$8)+(T536*$T$8)-(U536*$U$8)-(V536*$V$8)+(W536*$W$8)+(X536*$X$8)+(Y536*$Y$8)-(Z536*$Z$8)</f>
        <v>5.07</v>
      </c>
      <c r="AE536" s="40" t="str">
        <f>IF(G536&gt;H536,"Win","Loss")</f>
        <v>Win</v>
      </c>
      <c r="AF536" s="40" t="str">
        <f>IF(G536=H536,"Win","Loss")</f>
        <v>Loss</v>
      </c>
      <c r="AG536" s="40" t="str">
        <f>IF(G536&lt;H536,"Win","Loss")</f>
        <v>Loss</v>
      </c>
      <c r="AH536" s="40">
        <f>IF(AE536="Win",(I536*$B$2)-$B$2,-$B$2)</f>
        <v>17</v>
      </c>
      <c r="AI536" s="40">
        <f>IF(AF536="Win",(J536*$B$2)-$B$2,-$B$2)</f>
        <v>-50</v>
      </c>
      <c r="AJ536" s="40">
        <f>IF(AG536="Win",(K536*$B$2)-$B$2,-$B$2)</f>
        <v>-50</v>
      </c>
    </row>
    <row r="537" spans="1:36" x14ac:dyDescent="0.2">
      <c r="A537" s="36">
        <v>43590</v>
      </c>
      <c r="B537" s="37" t="s">
        <v>385</v>
      </c>
      <c r="C537" s="37" t="s">
        <v>394</v>
      </c>
      <c r="D537" s="37" t="s">
        <v>1857</v>
      </c>
      <c r="E537" s="37" t="s">
        <v>1858</v>
      </c>
      <c r="F537" s="37" t="s">
        <v>1859</v>
      </c>
      <c r="G537" s="37">
        <v>4</v>
      </c>
      <c r="H537" s="37">
        <v>0</v>
      </c>
      <c r="I537" s="37">
        <v>1.52</v>
      </c>
      <c r="J537" s="37">
        <v>3.93</v>
      </c>
      <c r="K537" s="37">
        <v>5.34</v>
      </c>
      <c r="L537" s="37">
        <v>-3.82</v>
      </c>
      <c r="M537" s="37">
        <v>5</v>
      </c>
      <c r="N537" s="37">
        <v>4</v>
      </c>
      <c r="O537" s="37">
        <v>0</v>
      </c>
      <c r="P537" s="37">
        <v>0</v>
      </c>
      <c r="Q537" s="37">
        <v>2</v>
      </c>
      <c r="R537" s="37">
        <v>0</v>
      </c>
      <c r="S537" s="37">
        <v>0</v>
      </c>
      <c r="T537" s="37">
        <v>0</v>
      </c>
      <c r="U537" s="37">
        <v>20</v>
      </c>
      <c r="V537" s="37">
        <v>0</v>
      </c>
      <c r="W537" s="37">
        <v>80</v>
      </c>
      <c r="X537" s="37">
        <v>0</v>
      </c>
      <c r="Y537" s="37">
        <v>0</v>
      </c>
      <c r="Z537" s="37">
        <v>100</v>
      </c>
      <c r="AA537" s="37">
        <v>0</v>
      </c>
      <c r="AB537" s="37">
        <v>0</v>
      </c>
      <c r="AC537" s="24">
        <f>(+R537*$R$8)+(S537*$S$8)-(T537*$T$8)+(U537*$U$8)+(V537*$V$8)-(W537*$W$8)-(X537*$X$8)-(Y537*$Y$8)+(Z537*$Z$8)</f>
        <v>8</v>
      </c>
      <c r="AD537" s="25">
        <f>(-R537*$R$8)+(S537*$S$8)+(T537*$T$8)-(U537*$U$8)-(V537*$V$8)+(W537*$W$8)+(X537*$X$8)+(Y537*$Y$8)-(Z537*$Z$8)</f>
        <v>-8</v>
      </c>
      <c r="AE537" s="40" t="str">
        <f>IF(G537&gt;H537,"Win","Loss")</f>
        <v>Win</v>
      </c>
      <c r="AF537" s="40" t="str">
        <f>IF(G537=H537,"Win","Loss")</f>
        <v>Loss</v>
      </c>
      <c r="AG537" s="40" t="str">
        <f>IF(G537&lt;H537,"Win","Loss")</f>
        <v>Loss</v>
      </c>
      <c r="AH537" s="40">
        <f>IF(AE537="Win",(I537*$B$2)-$B$2,-$B$2)</f>
        <v>26</v>
      </c>
      <c r="AI537" s="40">
        <f>IF(AF537="Win",(J537*$B$2)-$B$2,-$B$2)</f>
        <v>-50</v>
      </c>
      <c r="AJ537" s="40">
        <f>IF(AG537="Win",(K537*$B$2)-$B$2,-$B$2)</f>
        <v>-50</v>
      </c>
    </row>
    <row r="538" spans="1:36" x14ac:dyDescent="0.2">
      <c r="A538" s="36">
        <v>43590</v>
      </c>
      <c r="B538" s="37" t="s">
        <v>385</v>
      </c>
      <c r="C538" s="37" t="s">
        <v>394</v>
      </c>
      <c r="D538" s="37" t="s">
        <v>1860</v>
      </c>
      <c r="E538" s="37" t="s">
        <v>1861</v>
      </c>
      <c r="F538" s="37" t="s">
        <v>1862</v>
      </c>
      <c r="G538" s="37">
        <v>7</v>
      </c>
      <c r="H538" s="37">
        <v>1</v>
      </c>
      <c r="I538" s="37">
        <v>1.21</v>
      </c>
      <c r="J538" s="37">
        <v>6.02</v>
      </c>
      <c r="K538" s="37">
        <v>10.5</v>
      </c>
      <c r="L538" s="37">
        <v>-9.2899999999999991</v>
      </c>
      <c r="M538" s="37">
        <v>12</v>
      </c>
      <c r="N538" s="37">
        <v>4</v>
      </c>
      <c r="O538" s="37">
        <v>0</v>
      </c>
      <c r="P538" s="37">
        <v>7</v>
      </c>
      <c r="Q538" s="37">
        <v>4</v>
      </c>
      <c r="R538" s="37">
        <v>0</v>
      </c>
      <c r="S538" s="37">
        <v>0</v>
      </c>
      <c r="T538" s="37">
        <v>0</v>
      </c>
      <c r="U538" s="37">
        <v>75</v>
      </c>
      <c r="V538" s="37">
        <v>0</v>
      </c>
      <c r="W538" s="37">
        <v>25</v>
      </c>
      <c r="X538" s="37">
        <v>25</v>
      </c>
      <c r="Y538" s="37">
        <v>25</v>
      </c>
      <c r="Z538" s="37">
        <v>50</v>
      </c>
      <c r="AA538" s="37">
        <v>85.71</v>
      </c>
      <c r="AB538" s="37">
        <v>25</v>
      </c>
      <c r="AC538" s="24">
        <f>(+R538*$R$8)+(S538*$S$8)-(T538*$T$8)+(U538*$U$8)+(V538*$V$8)-(W538*$W$8)-(X538*$X$8)-(Y538*$Y$8)+(Z538*$Z$8)</f>
        <v>12.5</v>
      </c>
      <c r="AD538" s="25">
        <f>(-R538*$R$8)+(S538*$S$8)+(T538*$T$8)-(U538*$U$8)-(V538*$V$8)+(W538*$W$8)+(X538*$X$8)+(Y538*$Y$8)-(Z538*$Z$8)</f>
        <v>-12.5</v>
      </c>
      <c r="AE538" s="40" t="str">
        <f>IF(G538&gt;H538,"Win","Loss")</f>
        <v>Win</v>
      </c>
      <c r="AF538" s="40" t="str">
        <f>IF(G538=H538,"Win","Loss")</f>
        <v>Loss</v>
      </c>
      <c r="AG538" s="40" t="str">
        <f>IF(G538&lt;H538,"Win","Loss")</f>
        <v>Loss</v>
      </c>
      <c r="AH538" s="40">
        <f>IF(AE538="Win",(I538*$B$2)-$B$2,-$B$2)</f>
        <v>10.5</v>
      </c>
      <c r="AI538" s="40">
        <f>IF(AF538="Win",(J538*$B$2)-$B$2,-$B$2)</f>
        <v>-50</v>
      </c>
      <c r="AJ538" s="40">
        <f>IF(AG538="Win",(K538*$B$2)-$B$2,-$B$2)</f>
        <v>-50</v>
      </c>
    </row>
    <row r="539" spans="1:36" x14ac:dyDescent="0.2">
      <c r="A539" s="36">
        <v>43590</v>
      </c>
      <c r="B539" s="37" t="s">
        <v>803</v>
      </c>
      <c r="C539" s="37" t="s">
        <v>804</v>
      </c>
      <c r="D539" s="37" t="s">
        <v>1863</v>
      </c>
      <c r="E539" s="37" t="s">
        <v>1864</v>
      </c>
      <c r="F539" s="37" t="s">
        <v>1865</v>
      </c>
      <c r="G539" s="37">
        <v>2</v>
      </c>
      <c r="H539" s="37">
        <v>2</v>
      </c>
      <c r="I539" s="37">
        <v>1.62</v>
      </c>
      <c r="J539" s="37">
        <v>3.95</v>
      </c>
      <c r="K539" s="37">
        <v>4.3600000000000003</v>
      </c>
      <c r="L539" s="37">
        <v>-2.74</v>
      </c>
      <c r="M539" s="37">
        <v>8</v>
      </c>
      <c r="N539" s="37">
        <v>9</v>
      </c>
      <c r="O539" s="37">
        <v>0</v>
      </c>
      <c r="P539" s="37">
        <v>4</v>
      </c>
      <c r="Q539" s="37">
        <v>4</v>
      </c>
      <c r="R539" s="37">
        <v>0</v>
      </c>
      <c r="S539" s="37">
        <v>0</v>
      </c>
      <c r="T539" s="37">
        <v>0</v>
      </c>
      <c r="U539" s="37">
        <v>87.5</v>
      </c>
      <c r="V539" s="37">
        <v>12.5</v>
      </c>
      <c r="W539" s="37">
        <v>0</v>
      </c>
      <c r="X539" s="37">
        <v>77.78</v>
      </c>
      <c r="Y539" s="37">
        <v>22.22</v>
      </c>
      <c r="Z539" s="37">
        <v>0</v>
      </c>
      <c r="AA539" s="37">
        <v>75</v>
      </c>
      <c r="AB539" s="37">
        <v>75</v>
      </c>
      <c r="AC539" s="24">
        <f>(+R539*$R$8)+(S539*$S$8)-(T539*$T$8)+(U539*$U$8)+(V539*$V$8)-(W539*$W$8)-(X539*$X$8)-(Y539*$Y$8)+(Z539*$Z$8)</f>
        <v>0.97199999999999909</v>
      </c>
      <c r="AD539" s="25">
        <f>(-R539*$R$8)+(S539*$S$8)+(T539*$T$8)-(U539*$U$8)-(V539*$V$8)+(W539*$W$8)+(X539*$X$8)+(Y539*$Y$8)-(Z539*$Z$8)</f>
        <v>-0.97199999999999909</v>
      </c>
      <c r="AE539" s="40" t="str">
        <f>IF(G539&gt;H539,"Win","Loss")</f>
        <v>Loss</v>
      </c>
      <c r="AF539" s="40" t="str">
        <f>IF(G539=H539,"Win","Loss")</f>
        <v>Win</v>
      </c>
      <c r="AG539" s="40" t="str">
        <f>IF(G539&lt;H539,"Win","Loss")</f>
        <v>Loss</v>
      </c>
      <c r="AH539" s="40">
        <f>IF(AE539="Win",(I539*$B$2)-$B$2,-$B$2)</f>
        <v>-50</v>
      </c>
      <c r="AI539" s="40">
        <f>IF(AF539="Win",(J539*$B$2)-$B$2,-$B$2)</f>
        <v>147.5</v>
      </c>
      <c r="AJ539" s="40">
        <f>IF(AG539="Win",(K539*$B$2)-$B$2,-$B$2)</f>
        <v>-50</v>
      </c>
    </row>
    <row r="540" spans="1:36" x14ac:dyDescent="0.2">
      <c r="A540" s="36">
        <v>43590</v>
      </c>
      <c r="B540" s="37" t="s">
        <v>803</v>
      </c>
      <c r="C540" s="37" t="s">
        <v>1502</v>
      </c>
      <c r="D540" s="37" t="s">
        <v>1866</v>
      </c>
      <c r="E540" s="37" t="s">
        <v>1867</v>
      </c>
      <c r="F540" s="37" t="s">
        <v>1868</v>
      </c>
      <c r="G540" s="37">
        <v>3</v>
      </c>
      <c r="H540" s="37">
        <v>1</v>
      </c>
      <c r="I540" s="37">
        <v>2.4900000000000002</v>
      </c>
      <c r="J540" s="37">
        <v>3.48</v>
      </c>
      <c r="K540" s="37">
        <v>2.4700000000000002</v>
      </c>
      <c r="L540" s="37">
        <v>0.02</v>
      </c>
      <c r="M540" s="37">
        <v>36</v>
      </c>
      <c r="N540" s="37">
        <v>30</v>
      </c>
      <c r="O540" s="37">
        <v>0</v>
      </c>
      <c r="P540" s="37">
        <v>18</v>
      </c>
      <c r="Q540" s="37">
        <v>15</v>
      </c>
      <c r="R540" s="37">
        <v>0</v>
      </c>
      <c r="S540" s="37">
        <v>0</v>
      </c>
      <c r="T540" s="37">
        <v>0</v>
      </c>
      <c r="U540" s="37">
        <v>30.56</v>
      </c>
      <c r="V540" s="37">
        <v>16.670000000000002</v>
      </c>
      <c r="W540" s="37">
        <v>52.78</v>
      </c>
      <c r="X540" s="37">
        <v>66.67</v>
      </c>
      <c r="Y540" s="37">
        <v>20</v>
      </c>
      <c r="Z540" s="37">
        <v>13.33</v>
      </c>
      <c r="AA540" s="37">
        <v>33.33</v>
      </c>
      <c r="AB540" s="37">
        <v>60</v>
      </c>
      <c r="AC540" s="24">
        <f>(+R540*$R$8)+(S540*$S$8)-(T540*$T$8)+(U540*$U$8)+(V540*$V$8)-(W540*$W$8)-(X540*$X$8)-(Y540*$Y$8)+(Z540*$Z$8)</f>
        <v>-15.445000000000004</v>
      </c>
      <c r="AD540" s="25">
        <f>(-R540*$R$8)+(S540*$S$8)+(T540*$T$8)-(U540*$U$8)-(V540*$V$8)+(W540*$W$8)+(X540*$X$8)+(Y540*$Y$8)-(Z540*$Z$8)</f>
        <v>15.445000000000004</v>
      </c>
      <c r="AE540" s="40" t="str">
        <f>IF(G540&gt;H540,"Win","Loss")</f>
        <v>Win</v>
      </c>
      <c r="AF540" s="40" t="str">
        <f>IF(G540=H540,"Win","Loss")</f>
        <v>Loss</v>
      </c>
      <c r="AG540" s="40" t="str">
        <f>IF(G540&lt;H540,"Win","Loss")</f>
        <v>Loss</v>
      </c>
      <c r="AH540" s="40">
        <f>IF(AE540="Win",(I540*$B$2)-$B$2,-$B$2)</f>
        <v>74.500000000000014</v>
      </c>
      <c r="AI540" s="40">
        <f>IF(AF540="Win",(J540*$B$2)-$B$2,-$B$2)</f>
        <v>-50</v>
      </c>
      <c r="AJ540" s="40">
        <f>IF(AG540="Win",(K540*$B$2)-$B$2,-$B$2)</f>
        <v>-50</v>
      </c>
    </row>
    <row r="541" spans="1:36" x14ac:dyDescent="0.2">
      <c r="A541" s="36">
        <v>43590</v>
      </c>
      <c r="B541" s="37" t="s">
        <v>1096</v>
      </c>
      <c r="C541" s="37" t="s">
        <v>321</v>
      </c>
      <c r="D541" s="37" t="s">
        <v>1869</v>
      </c>
      <c r="E541" s="37" t="s">
        <v>1870</v>
      </c>
      <c r="F541" s="37" t="s">
        <v>1871</v>
      </c>
      <c r="G541" s="37">
        <v>1</v>
      </c>
      <c r="H541" s="37">
        <v>0</v>
      </c>
      <c r="I541" s="37">
        <v>4.67</v>
      </c>
      <c r="J541" s="37">
        <v>3.45</v>
      </c>
      <c r="K541" s="37">
        <v>1.67</v>
      </c>
      <c r="L541" s="37">
        <v>3</v>
      </c>
      <c r="M541" s="37">
        <v>9</v>
      </c>
      <c r="N541" s="37">
        <v>9</v>
      </c>
      <c r="O541" s="37">
        <v>0</v>
      </c>
      <c r="P541" s="37">
        <v>4</v>
      </c>
      <c r="Q541" s="37">
        <v>5</v>
      </c>
      <c r="R541" s="37">
        <v>0</v>
      </c>
      <c r="S541" s="37">
        <v>0</v>
      </c>
      <c r="T541" s="37">
        <v>0</v>
      </c>
      <c r="U541" s="37">
        <v>33.33</v>
      </c>
      <c r="V541" s="37">
        <v>22.22</v>
      </c>
      <c r="W541" s="37">
        <v>44.44</v>
      </c>
      <c r="X541" s="37">
        <v>55.56</v>
      </c>
      <c r="Y541" s="37">
        <v>11.11</v>
      </c>
      <c r="Z541" s="37">
        <v>33.33</v>
      </c>
      <c r="AA541" s="37">
        <v>50</v>
      </c>
      <c r="AB541" s="37">
        <v>60</v>
      </c>
      <c r="AC541" s="24">
        <f>(+R541*$R$8)+(S541*$S$8)-(T541*$T$8)+(U541*$U$8)+(V541*$V$8)-(W541*$W$8)-(X541*$X$8)-(Y541*$Y$8)+(Z541*$Z$8)</f>
        <v>-5.5570000000000022</v>
      </c>
      <c r="AD541" s="25">
        <f>(-R541*$R$8)+(S541*$S$8)+(T541*$T$8)-(U541*$U$8)-(V541*$V$8)+(W541*$W$8)+(X541*$X$8)+(Y541*$Y$8)-(Z541*$Z$8)</f>
        <v>5.5570000000000022</v>
      </c>
      <c r="AE541" s="40" t="str">
        <f>IF(G541&gt;H541,"Win","Loss")</f>
        <v>Win</v>
      </c>
      <c r="AF541" s="40" t="str">
        <f>IF(G541=H541,"Win","Loss")</f>
        <v>Loss</v>
      </c>
      <c r="AG541" s="40" t="str">
        <f>IF(G541&lt;H541,"Win","Loss")</f>
        <v>Loss</v>
      </c>
      <c r="AH541" s="40">
        <f>IF(AE541="Win",(I541*$B$2)-$B$2,-$B$2)</f>
        <v>183.5</v>
      </c>
      <c r="AI541" s="40">
        <f>IF(AF541="Win",(J541*$B$2)-$B$2,-$B$2)</f>
        <v>-50</v>
      </c>
      <c r="AJ541" s="40">
        <f>IF(AG541="Win",(K541*$B$2)-$B$2,-$B$2)</f>
        <v>-50</v>
      </c>
    </row>
    <row r="542" spans="1:36" x14ac:dyDescent="0.2">
      <c r="A542" s="36">
        <v>43590</v>
      </c>
      <c r="B542" s="37" t="s">
        <v>1875</v>
      </c>
      <c r="C542" s="37" t="s">
        <v>1876</v>
      </c>
      <c r="D542" s="37" t="s">
        <v>1877</v>
      </c>
      <c r="E542" s="37" t="s">
        <v>1878</v>
      </c>
      <c r="F542" s="37" t="s">
        <v>1879</v>
      </c>
      <c r="G542" s="37">
        <v>4</v>
      </c>
      <c r="H542" s="37">
        <v>1</v>
      </c>
      <c r="I542" s="37">
        <v>1.17</v>
      </c>
      <c r="J542" s="37">
        <v>6.25</v>
      </c>
      <c r="K542" s="37">
        <v>10.68</v>
      </c>
      <c r="L542" s="37">
        <v>-9.51</v>
      </c>
      <c r="M542" s="37">
        <v>9</v>
      </c>
      <c r="N542" s="37">
        <v>2</v>
      </c>
      <c r="O542" s="37">
        <v>0</v>
      </c>
      <c r="P542" s="37">
        <v>7</v>
      </c>
      <c r="Q542" s="37">
        <v>2</v>
      </c>
      <c r="R542" s="37">
        <v>0</v>
      </c>
      <c r="S542" s="37">
        <v>0</v>
      </c>
      <c r="T542" s="37">
        <v>0</v>
      </c>
      <c r="U542" s="37">
        <v>66.67</v>
      </c>
      <c r="V542" s="37">
        <v>33.33</v>
      </c>
      <c r="W542" s="37">
        <v>0</v>
      </c>
      <c r="X542" s="37">
        <v>0</v>
      </c>
      <c r="Y542" s="37">
        <v>0</v>
      </c>
      <c r="Z542" s="37">
        <v>100</v>
      </c>
      <c r="AA542" s="37">
        <v>85.71</v>
      </c>
      <c r="AB542" s="37">
        <v>0</v>
      </c>
      <c r="AC542" s="24">
        <f>(+R542*$R$8)+(S542*$S$8)-(T542*$T$8)+(U542*$U$8)+(V542*$V$8)-(W542*$W$8)-(X542*$X$8)-(Y542*$Y$8)+(Z542*$Z$8)</f>
        <v>36.667000000000002</v>
      </c>
      <c r="AD542" s="25">
        <f>(-R542*$R$8)+(S542*$S$8)+(T542*$T$8)-(U542*$U$8)-(V542*$V$8)+(W542*$W$8)+(X542*$X$8)+(Y542*$Y$8)-(Z542*$Z$8)</f>
        <v>-36.667000000000002</v>
      </c>
      <c r="AE542" s="40" t="str">
        <f>IF(G542&gt;H542,"Win","Loss")</f>
        <v>Win</v>
      </c>
      <c r="AF542" s="40" t="str">
        <f>IF(G542=H542,"Win","Loss")</f>
        <v>Loss</v>
      </c>
      <c r="AG542" s="40" t="str">
        <f>IF(G542&lt;H542,"Win","Loss")</f>
        <v>Loss</v>
      </c>
      <c r="AH542" s="40">
        <f>IF(AE542="Win",(I542*$B$2)-$B$2,-$B$2)</f>
        <v>8.5</v>
      </c>
      <c r="AI542" s="40">
        <f>IF(AF542="Win",(J542*$B$2)-$B$2,-$B$2)</f>
        <v>-50</v>
      </c>
      <c r="AJ542" s="40">
        <f>IF(AG542="Win",(K542*$B$2)-$B$2,-$B$2)</f>
        <v>-50</v>
      </c>
    </row>
    <row r="543" spans="1:36" x14ac:dyDescent="0.2">
      <c r="A543" s="36">
        <v>43590</v>
      </c>
      <c r="B543" s="37" t="s">
        <v>1875</v>
      </c>
      <c r="C543" s="37" t="s">
        <v>291</v>
      </c>
      <c r="D543" s="37" t="s">
        <v>1880</v>
      </c>
      <c r="E543" s="37" t="s">
        <v>1881</v>
      </c>
      <c r="F543" s="37" t="s">
        <v>1882</v>
      </c>
      <c r="G543" s="37">
        <v>0</v>
      </c>
      <c r="H543" s="37">
        <v>3</v>
      </c>
      <c r="I543" s="37">
        <v>5.39</v>
      </c>
      <c r="J543" s="37">
        <v>3.6</v>
      </c>
      <c r="K543" s="37">
        <v>1.57</v>
      </c>
      <c r="L543" s="37">
        <v>3.82</v>
      </c>
      <c r="M543" s="37">
        <v>29</v>
      </c>
      <c r="N543" s="37">
        <v>29</v>
      </c>
      <c r="O543" s="37">
        <v>2</v>
      </c>
      <c r="P543" s="37">
        <v>14</v>
      </c>
      <c r="Q543" s="37">
        <v>15</v>
      </c>
      <c r="R543" s="37">
        <v>50</v>
      </c>
      <c r="S543" s="37">
        <v>0</v>
      </c>
      <c r="T543" s="37">
        <v>50</v>
      </c>
      <c r="U543" s="37">
        <v>17.239999999999998</v>
      </c>
      <c r="V543" s="37">
        <v>27.59</v>
      </c>
      <c r="W543" s="37">
        <v>55.17</v>
      </c>
      <c r="X543" s="37">
        <v>24.14</v>
      </c>
      <c r="Y543" s="37">
        <v>31.03</v>
      </c>
      <c r="Z543" s="37">
        <v>44.83</v>
      </c>
      <c r="AA543" s="37">
        <v>28.57</v>
      </c>
      <c r="AB543" s="37">
        <v>26.67</v>
      </c>
      <c r="AC543" s="24">
        <f>(+R543*$R$8)+(S543*$S$8)-(T543*$T$8)+(U543*$U$8)+(V543*$V$8)-(W543*$W$8)-(X543*$X$8)-(Y543*$Y$8)+(Z543*$Z$8)</f>
        <v>-3.7920000000000016</v>
      </c>
      <c r="AD543" s="25">
        <f>(-R543*$R$8)+(S543*$S$8)+(T543*$T$8)-(U543*$U$8)-(V543*$V$8)+(W543*$W$8)+(X543*$X$8)+(Y543*$Y$8)-(Z543*$Z$8)</f>
        <v>3.7920000000000016</v>
      </c>
      <c r="AE543" s="40" t="str">
        <f>IF(G543&gt;H543,"Win","Loss")</f>
        <v>Loss</v>
      </c>
      <c r="AF543" s="40" t="str">
        <f>IF(G543=H543,"Win","Loss")</f>
        <v>Loss</v>
      </c>
      <c r="AG543" s="40" t="str">
        <f>IF(G543&lt;H543,"Win","Loss")</f>
        <v>Win</v>
      </c>
      <c r="AH543" s="40">
        <f>IF(AE543="Win",(I543*$B$2)-$B$2,-$B$2)</f>
        <v>-50</v>
      </c>
      <c r="AI543" s="40">
        <f>IF(AF543="Win",(J543*$B$2)-$B$2,-$B$2)</f>
        <v>-50</v>
      </c>
      <c r="AJ543" s="40">
        <f>IF(AG543="Win",(K543*$B$2)-$B$2,-$B$2)</f>
        <v>28.5</v>
      </c>
    </row>
    <row r="544" spans="1:36" x14ac:dyDescent="0.2">
      <c r="A544" s="36">
        <v>43590</v>
      </c>
      <c r="B544" s="37" t="s">
        <v>625</v>
      </c>
      <c r="C544" s="37" t="s">
        <v>626</v>
      </c>
      <c r="D544" s="37" t="s">
        <v>1883</v>
      </c>
      <c r="E544" s="37" t="s">
        <v>1884</v>
      </c>
      <c r="F544" s="37" t="s">
        <v>1885</v>
      </c>
      <c r="G544" s="37">
        <v>2</v>
      </c>
      <c r="H544" s="37">
        <v>0</v>
      </c>
      <c r="I544" s="37">
        <v>2.5499999999999998</v>
      </c>
      <c r="J544" s="37">
        <v>3.14</v>
      </c>
      <c r="K544" s="37">
        <v>2.56</v>
      </c>
      <c r="L544" s="37">
        <v>-0.01</v>
      </c>
      <c r="M544" s="37">
        <v>22</v>
      </c>
      <c r="N544" s="37">
        <v>24</v>
      </c>
      <c r="O544" s="37">
        <v>1</v>
      </c>
      <c r="P544" s="37">
        <v>11</v>
      </c>
      <c r="Q544" s="37">
        <v>12</v>
      </c>
      <c r="R544" s="37">
        <v>0</v>
      </c>
      <c r="S544" s="37">
        <v>0</v>
      </c>
      <c r="T544" s="37">
        <v>100</v>
      </c>
      <c r="U544" s="37">
        <v>45.45</v>
      </c>
      <c r="V544" s="37">
        <v>27.27</v>
      </c>
      <c r="W544" s="37">
        <v>27.27</v>
      </c>
      <c r="X544" s="37">
        <v>54.17</v>
      </c>
      <c r="Y544" s="37">
        <v>25</v>
      </c>
      <c r="Z544" s="37">
        <v>20.83</v>
      </c>
      <c r="AA544" s="37">
        <v>63.64</v>
      </c>
      <c r="AB544" s="37">
        <v>41.67</v>
      </c>
      <c r="AC544" s="24">
        <f>(+R544*$R$8)+(S544*$S$8)-(T544*$T$8)+(U544*$U$8)+(V544*$V$8)-(W544*$W$8)-(X544*$X$8)-(Y544*$Y$8)+(Z544*$Z$8)</f>
        <v>-32.805</v>
      </c>
      <c r="AD544" s="25">
        <f>(-R544*$R$8)+(S544*$S$8)+(T544*$T$8)-(U544*$U$8)-(V544*$V$8)+(W544*$W$8)+(X544*$X$8)+(Y544*$Y$8)-(Z544*$Z$8)</f>
        <v>32.805</v>
      </c>
      <c r="AE544" s="40" t="str">
        <f>IF(G544&gt;H544,"Win","Loss")</f>
        <v>Win</v>
      </c>
      <c r="AF544" s="40" t="str">
        <f>IF(G544=H544,"Win","Loss")</f>
        <v>Loss</v>
      </c>
      <c r="AG544" s="40" t="str">
        <f>IF(G544&lt;H544,"Win","Loss")</f>
        <v>Loss</v>
      </c>
      <c r="AH544" s="40">
        <f>IF(AE544="Win",(I544*$B$2)-$B$2,-$B$2)</f>
        <v>77.499999999999986</v>
      </c>
      <c r="AI544" s="40">
        <f>IF(AF544="Win",(J544*$B$2)-$B$2,-$B$2)</f>
        <v>-50</v>
      </c>
      <c r="AJ544" s="40">
        <f>IF(AG544="Win",(K544*$B$2)-$B$2,-$B$2)</f>
        <v>-50</v>
      </c>
    </row>
    <row r="545" spans="1:36" x14ac:dyDescent="0.2">
      <c r="A545" s="36">
        <v>43590</v>
      </c>
      <c r="B545" s="37" t="s">
        <v>329</v>
      </c>
      <c r="C545" s="37" t="s">
        <v>1886</v>
      </c>
      <c r="D545" s="37" t="s">
        <v>1887</v>
      </c>
      <c r="E545" s="37" t="s">
        <v>1888</v>
      </c>
      <c r="F545" s="37" t="s">
        <v>1889</v>
      </c>
      <c r="G545" s="37">
        <v>3</v>
      </c>
      <c r="H545" s="37">
        <v>5</v>
      </c>
      <c r="I545" s="37">
        <v>1.21</v>
      </c>
      <c r="J545" s="37">
        <v>5.79</v>
      </c>
      <c r="K545" s="37">
        <v>10.02</v>
      </c>
      <c r="L545" s="37">
        <v>-8.81</v>
      </c>
      <c r="M545" s="37">
        <v>25</v>
      </c>
      <c r="N545" s="37">
        <v>24</v>
      </c>
      <c r="O545" s="37">
        <v>1</v>
      </c>
      <c r="P545" s="37">
        <v>12</v>
      </c>
      <c r="Q545" s="37">
        <v>12</v>
      </c>
      <c r="R545" s="37">
        <v>100</v>
      </c>
      <c r="S545" s="37">
        <v>0</v>
      </c>
      <c r="T545" s="37">
        <v>0</v>
      </c>
      <c r="U545" s="37">
        <v>72</v>
      </c>
      <c r="V545" s="37">
        <v>0</v>
      </c>
      <c r="W545" s="37">
        <v>28</v>
      </c>
      <c r="X545" s="37">
        <v>33.33</v>
      </c>
      <c r="Y545" s="37">
        <v>0</v>
      </c>
      <c r="Z545" s="37">
        <v>66.67</v>
      </c>
      <c r="AA545" s="37">
        <v>75</v>
      </c>
      <c r="AB545" s="37">
        <v>16.670000000000002</v>
      </c>
      <c r="AC545" s="24">
        <f>(+R545*$R$8)+(S545*$S$8)-(T545*$T$8)+(U545*$U$8)+(V545*$V$8)-(W545*$W$8)-(X545*$X$8)-(Y545*$Y$8)+(Z545*$Z$8)</f>
        <v>45.468000000000004</v>
      </c>
      <c r="AD545" s="25">
        <f>(-R545*$R$8)+(S545*$S$8)+(T545*$T$8)-(U545*$U$8)-(V545*$V$8)+(W545*$W$8)+(X545*$X$8)+(Y545*$Y$8)-(Z545*$Z$8)</f>
        <v>-45.468000000000004</v>
      </c>
      <c r="AE545" s="40" t="str">
        <f>IF(G545&gt;H545,"Win","Loss")</f>
        <v>Loss</v>
      </c>
      <c r="AF545" s="40" t="str">
        <f>IF(G545=H545,"Win","Loss")</f>
        <v>Loss</v>
      </c>
      <c r="AG545" s="40" t="str">
        <f>IF(G545&lt;H545,"Win","Loss")</f>
        <v>Win</v>
      </c>
      <c r="AH545" s="40">
        <f>IF(AE545="Win",(I545*$B$2)-$B$2,-$B$2)</f>
        <v>-50</v>
      </c>
      <c r="AI545" s="40">
        <f>IF(AF545="Win",(J545*$B$2)-$B$2,-$B$2)</f>
        <v>-50</v>
      </c>
      <c r="AJ545" s="40">
        <f>IF(AG545="Win",(K545*$B$2)-$B$2,-$B$2)</f>
        <v>451</v>
      </c>
    </row>
    <row r="546" spans="1:36" x14ac:dyDescent="0.2">
      <c r="A546" s="36">
        <v>43590</v>
      </c>
      <c r="B546" s="37" t="s">
        <v>329</v>
      </c>
      <c r="C546" s="37" t="s">
        <v>816</v>
      </c>
      <c r="D546" s="37" t="s">
        <v>1890</v>
      </c>
      <c r="E546" s="37" t="s">
        <v>1891</v>
      </c>
      <c r="F546" s="37" t="s">
        <v>1892</v>
      </c>
      <c r="G546" s="37">
        <v>0</v>
      </c>
      <c r="H546" s="37">
        <v>2</v>
      </c>
      <c r="I546" s="37">
        <v>1.91</v>
      </c>
      <c r="J546" s="37">
        <v>3.22</v>
      </c>
      <c r="K546" s="37">
        <v>3.89</v>
      </c>
      <c r="L546" s="37">
        <v>-1.98</v>
      </c>
      <c r="M546" s="37">
        <v>29</v>
      </c>
      <c r="N546" s="37">
        <v>31</v>
      </c>
      <c r="O546" s="37">
        <v>1</v>
      </c>
      <c r="P546" s="37">
        <v>13</v>
      </c>
      <c r="Q546" s="37">
        <v>16</v>
      </c>
      <c r="R546" s="37">
        <v>0</v>
      </c>
      <c r="S546" s="37">
        <v>100</v>
      </c>
      <c r="T546" s="37">
        <v>0</v>
      </c>
      <c r="U546" s="37">
        <v>41.38</v>
      </c>
      <c r="V546" s="37">
        <v>27.59</v>
      </c>
      <c r="W546" s="37">
        <v>31.03</v>
      </c>
      <c r="X546" s="37">
        <v>32.26</v>
      </c>
      <c r="Y546" s="37">
        <v>35.479999999999997</v>
      </c>
      <c r="Z546" s="37">
        <v>32.26</v>
      </c>
      <c r="AA546" s="37">
        <v>46.15</v>
      </c>
      <c r="AB546" s="37">
        <v>25</v>
      </c>
      <c r="AC546" s="24">
        <f>(+R546*$R$8)+(S546*$S$8)-(T546*$T$8)+(U546*$U$8)+(V546*$V$8)-(W546*$W$8)-(X546*$X$8)-(Y546*$Y$8)+(Z546*$Z$8)</f>
        <v>11.281000000000004</v>
      </c>
      <c r="AD546" s="25">
        <f>(-R546*$R$8)+(S546*$S$8)+(T546*$T$8)-(U546*$U$8)-(V546*$V$8)+(W546*$W$8)+(X546*$X$8)+(Y546*$Y$8)-(Z546*$Z$8)</f>
        <v>8.7189999999999976</v>
      </c>
      <c r="AE546" s="40" t="str">
        <f>IF(G546&gt;H546,"Win","Loss")</f>
        <v>Loss</v>
      </c>
      <c r="AF546" s="40" t="str">
        <f>IF(G546=H546,"Win","Loss")</f>
        <v>Loss</v>
      </c>
      <c r="AG546" s="40" t="str">
        <f>IF(G546&lt;H546,"Win","Loss")</f>
        <v>Win</v>
      </c>
      <c r="AH546" s="40">
        <f>IF(AE546="Win",(I546*$B$2)-$B$2,-$B$2)</f>
        <v>-50</v>
      </c>
      <c r="AI546" s="40">
        <f>IF(AF546="Win",(J546*$B$2)-$B$2,-$B$2)</f>
        <v>-50</v>
      </c>
      <c r="AJ546" s="40">
        <f>IF(AG546="Win",(K546*$B$2)-$B$2,-$B$2)</f>
        <v>144.5</v>
      </c>
    </row>
    <row r="547" spans="1:36" x14ac:dyDescent="0.2">
      <c r="A547" s="36">
        <v>43590</v>
      </c>
      <c r="B547" s="37" t="s">
        <v>329</v>
      </c>
      <c r="C547" s="37" t="s">
        <v>816</v>
      </c>
      <c r="D547" s="37" t="s">
        <v>1893</v>
      </c>
      <c r="E547" s="37" t="s">
        <v>1894</v>
      </c>
      <c r="F547" s="37" t="s">
        <v>1895</v>
      </c>
      <c r="G547" s="37">
        <v>2</v>
      </c>
      <c r="H547" s="37">
        <v>3</v>
      </c>
      <c r="I547" s="37">
        <v>1.65</v>
      </c>
      <c r="J547" s="37">
        <v>3.59</v>
      </c>
      <c r="K547" s="37">
        <v>4.79</v>
      </c>
      <c r="L547" s="37">
        <v>-3.14</v>
      </c>
      <c r="M547" s="37">
        <v>33</v>
      </c>
      <c r="N547" s="37">
        <v>31</v>
      </c>
      <c r="O547" s="37">
        <v>1</v>
      </c>
      <c r="P547" s="37">
        <v>15</v>
      </c>
      <c r="Q547" s="37">
        <v>17</v>
      </c>
      <c r="R547" s="37">
        <v>0</v>
      </c>
      <c r="S547" s="37">
        <v>0</v>
      </c>
      <c r="T547" s="37">
        <v>100</v>
      </c>
      <c r="U547" s="37">
        <v>27.27</v>
      </c>
      <c r="V547" s="37">
        <v>18.18</v>
      </c>
      <c r="W547" s="37">
        <v>54.55</v>
      </c>
      <c r="X547" s="37">
        <v>48.39</v>
      </c>
      <c r="Y547" s="37">
        <v>12.9</v>
      </c>
      <c r="Z547" s="37">
        <v>38.71</v>
      </c>
      <c r="AA547" s="37">
        <v>20</v>
      </c>
      <c r="AB547" s="37">
        <v>35.29</v>
      </c>
      <c r="AC547" s="24">
        <f>(+R547*$R$8)+(S547*$S$8)-(T547*$T$8)+(U547*$U$8)+(V547*$V$8)-(W547*$W$8)-(X547*$X$8)-(Y547*$Y$8)+(Z547*$Z$8)</f>
        <v>-36.864000000000004</v>
      </c>
      <c r="AD547" s="25">
        <f>(-R547*$R$8)+(S547*$S$8)+(T547*$T$8)-(U547*$U$8)-(V547*$V$8)+(W547*$W$8)+(X547*$X$8)+(Y547*$Y$8)-(Z547*$Z$8)</f>
        <v>36.864000000000004</v>
      </c>
      <c r="AE547" s="40" t="str">
        <f>IF(G547&gt;H547,"Win","Loss")</f>
        <v>Loss</v>
      </c>
      <c r="AF547" s="40" t="str">
        <f>IF(G547=H547,"Win","Loss")</f>
        <v>Loss</v>
      </c>
      <c r="AG547" s="40" t="str">
        <f>IF(G547&lt;H547,"Win","Loss")</f>
        <v>Win</v>
      </c>
      <c r="AH547" s="40">
        <f>IF(AE547="Win",(I547*$B$2)-$B$2,-$B$2)</f>
        <v>-50</v>
      </c>
      <c r="AI547" s="40">
        <f>IF(AF547="Win",(J547*$B$2)-$B$2,-$B$2)</f>
        <v>-50</v>
      </c>
      <c r="AJ547" s="40">
        <f>IF(AG547="Win",(K547*$B$2)-$B$2,-$B$2)</f>
        <v>189.5</v>
      </c>
    </row>
    <row r="548" spans="1:36" x14ac:dyDescent="0.2">
      <c r="A548" s="36">
        <v>43590</v>
      </c>
      <c r="B548" s="40" t="s">
        <v>329</v>
      </c>
      <c r="C548" s="37" t="s">
        <v>355</v>
      </c>
      <c r="D548" s="37" t="s">
        <v>1896</v>
      </c>
      <c r="E548" s="37" t="s">
        <v>1897</v>
      </c>
      <c r="F548" s="37" t="s">
        <v>1898</v>
      </c>
      <c r="G548" s="37">
        <v>0</v>
      </c>
      <c r="H548" s="37">
        <v>4</v>
      </c>
      <c r="I548" s="37">
        <v>1.83</v>
      </c>
      <c r="J548" s="37">
        <v>3.84</v>
      </c>
      <c r="K548" s="37">
        <v>3.22</v>
      </c>
      <c r="L548" s="37">
        <v>-1.39</v>
      </c>
      <c r="M548" s="37">
        <v>11</v>
      </c>
      <c r="N548" s="37">
        <v>5</v>
      </c>
      <c r="O548" s="37">
        <v>0</v>
      </c>
      <c r="P548" s="37">
        <v>4</v>
      </c>
      <c r="Q548" s="37">
        <v>3</v>
      </c>
      <c r="R548" s="37">
        <v>0</v>
      </c>
      <c r="S548" s="37">
        <v>0</v>
      </c>
      <c r="T548" s="37">
        <v>0</v>
      </c>
      <c r="U548" s="37">
        <v>54.55</v>
      </c>
      <c r="V548" s="37">
        <v>0</v>
      </c>
      <c r="W548" s="37">
        <v>45.45</v>
      </c>
      <c r="X548" s="37">
        <v>40</v>
      </c>
      <c r="Y548" s="37">
        <v>0</v>
      </c>
      <c r="Z548" s="37">
        <v>60</v>
      </c>
      <c r="AA548" s="37">
        <v>75</v>
      </c>
      <c r="AB548" s="37">
        <v>0</v>
      </c>
      <c r="AC548" s="24">
        <f>(+R548*$R$8)+(S548*$S$8)-(T548*$T$8)+(U548*$U$8)+(V548*$V$8)-(W548*$W$8)-(X548*$X$8)-(Y548*$Y$8)+(Z548*$Z$8)</f>
        <v>5.8199999999999985</v>
      </c>
      <c r="AD548" s="25">
        <f>(-R548*$R$8)+(S548*$S$8)+(T548*$T$8)-(U548*$U$8)-(V548*$V$8)+(W548*$W$8)+(X548*$X$8)+(Y548*$Y$8)-(Z548*$Z$8)</f>
        <v>-5.8199999999999985</v>
      </c>
      <c r="AE548" s="40" t="str">
        <f>IF(G548&gt;H548,"Win","Loss")</f>
        <v>Loss</v>
      </c>
      <c r="AF548" s="40" t="str">
        <f>IF(G548=H548,"Win","Loss")</f>
        <v>Loss</v>
      </c>
      <c r="AG548" s="40" t="str">
        <f>IF(G548&lt;H548,"Win","Loss")</f>
        <v>Win</v>
      </c>
      <c r="AH548" s="40">
        <f>IF(AE548="Win",(I548*$B$2)-$B$2,-$B$2)</f>
        <v>-50</v>
      </c>
      <c r="AI548" s="40">
        <f>IF(AF548="Win",(J548*$B$2)-$B$2,-$B$2)</f>
        <v>-50</v>
      </c>
      <c r="AJ548" s="40">
        <f>IF(AG548="Win",(K548*$B$2)-$B$2,-$B$2)</f>
        <v>111</v>
      </c>
    </row>
    <row r="549" spans="1:36" x14ac:dyDescent="0.2">
      <c r="A549" s="36">
        <v>43590</v>
      </c>
      <c r="B549" s="37" t="s">
        <v>329</v>
      </c>
      <c r="C549" s="37" t="s">
        <v>1899</v>
      </c>
      <c r="D549" s="37" t="s">
        <v>1900</v>
      </c>
      <c r="E549" s="37" t="s">
        <v>1901</v>
      </c>
      <c r="F549" s="37" t="s">
        <v>1902</v>
      </c>
      <c r="G549" s="37">
        <v>7</v>
      </c>
      <c r="H549" s="37">
        <v>0</v>
      </c>
      <c r="I549" s="37">
        <v>1.54</v>
      </c>
      <c r="J549" s="37">
        <v>4.53</v>
      </c>
      <c r="K549" s="37">
        <v>4.0999999999999996</v>
      </c>
      <c r="L549" s="37">
        <v>-2.56</v>
      </c>
      <c r="M549" s="37">
        <v>0</v>
      </c>
      <c r="N549" s="37">
        <v>1</v>
      </c>
      <c r="O549" s="37">
        <v>0</v>
      </c>
      <c r="P549" s="37">
        <v>0</v>
      </c>
      <c r="Q549" s="37">
        <v>0</v>
      </c>
      <c r="R549" s="37">
        <v>0</v>
      </c>
      <c r="S549" s="37">
        <v>0</v>
      </c>
      <c r="T549" s="37">
        <v>0</v>
      </c>
      <c r="U549" s="37">
        <v>0</v>
      </c>
      <c r="V549" s="37">
        <v>0</v>
      </c>
      <c r="W549" s="37">
        <v>0</v>
      </c>
      <c r="X549" s="37">
        <v>0</v>
      </c>
      <c r="Y549" s="37">
        <v>0</v>
      </c>
      <c r="Z549" s="37">
        <v>100</v>
      </c>
      <c r="AA549" s="37">
        <v>0</v>
      </c>
      <c r="AB549" s="37">
        <v>0</v>
      </c>
      <c r="AC549" s="24">
        <f>(+R549*$R$8)+(S549*$S$8)-(T549*$T$8)+(U549*$U$8)+(V549*$V$8)-(W549*$W$8)-(X549*$X$8)-(Y549*$Y$8)+(Z549*$Z$8)</f>
        <v>20</v>
      </c>
      <c r="AD549" s="25">
        <f>(-R549*$R$8)+(S549*$S$8)+(T549*$T$8)-(U549*$U$8)-(V549*$V$8)+(W549*$W$8)+(X549*$X$8)+(Y549*$Y$8)-(Z549*$Z$8)</f>
        <v>-20</v>
      </c>
      <c r="AE549" s="40" t="str">
        <f>IF(G549&gt;H549,"Win","Loss")</f>
        <v>Win</v>
      </c>
      <c r="AF549" s="40" t="str">
        <f>IF(G549=H549,"Win","Loss")</f>
        <v>Loss</v>
      </c>
      <c r="AG549" s="40" t="str">
        <f>IF(G549&lt;H549,"Win","Loss")</f>
        <v>Loss</v>
      </c>
      <c r="AH549" s="40">
        <f>IF(AE549="Win",(I549*$B$2)-$B$2,-$B$2)</f>
        <v>27</v>
      </c>
      <c r="AI549" s="40">
        <f>IF(AF549="Win",(J549*$B$2)-$B$2,-$B$2)</f>
        <v>-50</v>
      </c>
      <c r="AJ549" s="40">
        <f>IF(AG549="Win",(K549*$B$2)-$B$2,-$B$2)</f>
        <v>-50</v>
      </c>
    </row>
    <row r="550" spans="1:36" x14ac:dyDescent="0.2">
      <c r="A550" s="36">
        <v>43590</v>
      </c>
      <c r="B550" s="37" t="s">
        <v>329</v>
      </c>
      <c r="C550" s="37" t="s">
        <v>930</v>
      </c>
      <c r="D550" s="37" t="s">
        <v>1903</v>
      </c>
      <c r="E550" s="37" t="s">
        <v>1904</v>
      </c>
      <c r="F550" s="37" t="s">
        <v>1905</v>
      </c>
      <c r="G550" s="37">
        <v>0</v>
      </c>
      <c r="H550" s="37">
        <v>5</v>
      </c>
      <c r="I550" s="37">
        <v>1.5</v>
      </c>
      <c r="J550" s="37">
        <v>5.5</v>
      </c>
      <c r="K550" s="37">
        <v>3.8</v>
      </c>
      <c r="L550" s="37">
        <v>-2.2999999999999998</v>
      </c>
      <c r="M550" s="37">
        <v>1</v>
      </c>
      <c r="N550" s="37">
        <v>0</v>
      </c>
      <c r="O550" s="37">
        <v>0</v>
      </c>
      <c r="P550" s="37">
        <v>0</v>
      </c>
      <c r="Q550" s="37">
        <v>0</v>
      </c>
      <c r="R550" s="37">
        <v>0</v>
      </c>
      <c r="S550" s="37">
        <v>0</v>
      </c>
      <c r="T550" s="37">
        <v>0</v>
      </c>
      <c r="U550" s="37">
        <v>0</v>
      </c>
      <c r="V550" s="37">
        <v>100</v>
      </c>
      <c r="W550" s="37">
        <v>0</v>
      </c>
      <c r="X550" s="37">
        <v>0</v>
      </c>
      <c r="Y550" s="37">
        <v>0</v>
      </c>
      <c r="Z550" s="37">
        <v>0</v>
      </c>
      <c r="AA550" s="37">
        <v>0</v>
      </c>
      <c r="AB550" s="37">
        <v>0</v>
      </c>
      <c r="AC550" s="24">
        <f>(+R550*$R$8)+(S550*$S$8)-(T550*$T$8)+(U550*$U$8)+(V550*$V$8)-(W550*$W$8)-(X550*$X$8)-(Y550*$Y$8)+(Z550*$Z$8)</f>
        <v>10</v>
      </c>
      <c r="AD550" s="25">
        <f>(-R550*$R$8)+(S550*$S$8)+(T550*$T$8)-(U550*$U$8)-(V550*$V$8)+(W550*$W$8)+(X550*$X$8)+(Y550*$Y$8)-(Z550*$Z$8)</f>
        <v>-10</v>
      </c>
      <c r="AE550" s="40" t="str">
        <f>IF(G550&gt;H550,"Win","Loss")</f>
        <v>Loss</v>
      </c>
      <c r="AF550" s="40" t="str">
        <f>IF(G550=H550,"Win","Loss")</f>
        <v>Loss</v>
      </c>
      <c r="AG550" s="40" t="str">
        <f>IF(G550&lt;H550,"Win","Loss")</f>
        <v>Win</v>
      </c>
      <c r="AH550" s="40">
        <f>IF(AE550="Win",(I550*$B$2)-$B$2,-$B$2)</f>
        <v>-50</v>
      </c>
      <c r="AI550" s="40">
        <f>IF(AF550="Win",(J550*$B$2)-$B$2,-$B$2)</f>
        <v>-50</v>
      </c>
      <c r="AJ550" s="40">
        <f>IF(AG550="Win",(K550*$B$2)-$B$2,-$B$2)</f>
        <v>140</v>
      </c>
    </row>
    <row r="551" spans="1:36" x14ac:dyDescent="0.2">
      <c r="A551" s="36">
        <v>43590</v>
      </c>
      <c r="B551" s="37" t="s">
        <v>1906</v>
      </c>
      <c r="C551" s="37" t="s">
        <v>1907</v>
      </c>
      <c r="D551" s="37" t="s">
        <v>1908</v>
      </c>
      <c r="E551" s="37" t="s">
        <v>1909</v>
      </c>
      <c r="F551" s="37" t="s">
        <v>1910</v>
      </c>
      <c r="G551" s="37">
        <v>1</v>
      </c>
      <c r="H551" s="37">
        <v>3</v>
      </c>
      <c r="I551" s="37">
        <v>2.4700000000000002</v>
      </c>
      <c r="J551" s="37">
        <v>2.98</v>
      </c>
      <c r="K551" s="37">
        <v>2.79</v>
      </c>
      <c r="L551" s="37">
        <v>-0.32</v>
      </c>
      <c r="M551" s="37">
        <v>31</v>
      </c>
      <c r="N551" s="37">
        <v>32</v>
      </c>
      <c r="O551" s="37">
        <v>2</v>
      </c>
      <c r="P551" s="37">
        <v>16</v>
      </c>
      <c r="Q551" s="37">
        <v>17</v>
      </c>
      <c r="R551" s="37">
        <v>50</v>
      </c>
      <c r="S551" s="37">
        <v>0</v>
      </c>
      <c r="T551" s="37">
        <v>50</v>
      </c>
      <c r="U551" s="37">
        <v>35.479999999999997</v>
      </c>
      <c r="V551" s="37">
        <v>32.26</v>
      </c>
      <c r="W551" s="37">
        <v>32.26</v>
      </c>
      <c r="X551" s="37">
        <v>28.13</v>
      </c>
      <c r="Y551" s="37">
        <v>37.5</v>
      </c>
      <c r="Z551" s="37">
        <v>34.380000000000003</v>
      </c>
      <c r="AA551" s="37">
        <v>50</v>
      </c>
      <c r="AB551" s="37">
        <v>41.18</v>
      </c>
      <c r="AC551" s="24">
        <f>(+R551*$R$8)+(S551*$S$8)-(T551*$T$8)+(U551*$U$8)+(V551*$V$8)-(W551*$W$8)-(X551*$X$8)-(Y551*$Y$8)+(Z551*$Z$8)</f>
        <v>1.37</v>
      </c>
      <c r="AD551" s="25">
        <f>(-R551*$R$8)+(S551*$S$8)+(T551*$T$8)-(U551*$U$8)-(V551*$V$8)+(W551*$W$8)+(X551*$X$8)+(Y551*$Y$8)-(Z551*$Z$8)</f>
        <v>-1.37</v>
      </c>
      <c r="AE551" s="40" t="str">
        <f>IF(G551&gt;H551,"Win","Loss")</f>
        <v>Loss</v>
      </c>
      <c r="AF551" s="40" t="str">
        <f>IF(G551=H551,"Win","Loss")</f>
        <v>Loss</v>
      </c>
      <c r="AG551" s="40" t="str">
        <f>IF(G551&lt;H551,"Win","Loss")</f>
        <v>Win</v>
      </c>
      <c r="AH551" s="40">
        <f>IF(AE551="Win",(I551*$B$2)-$B$2,-$B$2)</f>
        <v>-50</v>
      </c>
      <c r="AI551" s="40">
        <f>IF(AF551="Win",(J551*$B$2)-$B$2,-$B$2)</f>
        <v>-50</v>
      </c>
      <c r="AJ551" s="40">
        <f>IF(AG551="Win",(K551*$B$2)-$B$2,-$B$2)</f>
        <v>89.5</v>
      </c>
    </row>
    <row r="552" spans="1:36" x14ac:dyDescent="0.2">
      <c r="A552" s="36">
        <v>43590</v>
      </c>
      <c r="B552" s="37" t="s">
        <v>1212</v>
      </c>
      <c r="C552" s="37" t="s">
        <v>1213</v>
      </c>
      <c r="D552" s="37" t="s">
        <v>1911</v>
      </c>
      <c r="E552" s="37" t="s">
        <v>1912</v>
      </c>
      <c r="F552" s="37" t="s">
        <v>1913</v>
      </c>
      <c r="G552" s="37">
        <v>2</v>
      </c>
      <c r="H552" s="37">
        <v>3</v>
      </c>
      <c r="I552" s="37">
        <v>2.14</v>
      </c>
      <c r="J552" s="37">
        <v>3.61</v>
      </c>
      <c r="K552" s="37">
        <v>3.25</v>
      </c>
      <c r="L552" s="37">
        <v>-1.1100000000000001</v>
      </c>
      <c r="M552" s="37">
        <v>40</v>
      </c>
      <c r="N552" s="37">
        <v>37</v>
      </c>
      <c r="O552" s="37">
        <v>1</v>
      </c>
      <c r="P552" s="37">
        <v>20</v>
      </c>
      <c r="Q552" s="37">
        <v>19</v>
      </c>
      <c r="R552" s="37">
        <v>0</v>
      </c>
      <c r="S552" s="37">
        <v>0</v>
      </c>
      <c r="T552" s="37">
        <v>100</v>
      </c>
      <c r="U552" s="37">
        <v>25</v>
      </c>
      <c r="V552" s="37">
        <v>30</v>
      </c>
      <c r="W552" s="37">
        <v>45</v>
      </c>
      <c r="X552" s="37">
        <v>48.65</v>
      </c>
      <c r="Y552" s="37">
        <v>21.62</v>
      </c>
      <c r="Z552" s="37">
        <v>29.73</v>
      </c>
      <c r="AA552" s="37">
        <v>25</v>
      </c>
      <c r="AB552" s="37">
        <v>31.58</v>
      </c>
      <c r="AC552" s="24">
        <f>(+R552*$R$8)+(S552*$S$8)-(T552*$T$8)+(U552*$U$8)+(V552*$V$8)-(W552*$W$8)-(X552*$X$8)-(Y552*$Y$8)+(Z552*$Z$8)</f>
        <v>-36.946000000000005</v>
      </c>
      <c r="AD552" s="25">
        <f>(-R552*$R$8)+(S552*$S$8)+(T552*$T$8)-(U552*$U$8)-(V552*$V$8)+(W552*$W$8)+(X552*$X$8)+(Y552*$Y$8)-(Z552*$Z$8)</f>
        <v>36.946000000000005</v>
      </c>
      <c r="AE552" s="40" t="str">
        <f>IF(G552&gt;H552,"Win","Loss")</f>
        <v>Loss</v>
      </c>
      <c r="AF552" s="40" t="str">
        <f>IF(G552=H552,"Win","Loss")</f>
        <v>Loss</v>
      </c>
      <c r="AG552" s="40" t="str">
        <f>IF(G552&lt;H552,"Win","Loss")</f>
        <v>Win</v>
      </c>
      <c r="AH552" s="40">
        <f>IF(AE552="Win",(I552*$B$2)-$B$2,-$B$2)</f>
        <v>-50</v>
      </c>
      <c r="AI552" s="40">
        <f>IF(AF552="Win",(J552*$B$2)-$B$2,-$B$2)</f>
        <v>-50</v>
      </c>
      <c r="AJ552" s="40">
        <f>IF(AG552="Win",(K552*$B$2)-$B$2,-$B$2)</f>
        <v>112.5</v>
      </c>
    </row>
    <row r="553" spans="1:36" x14ac:dyDescent="0.2">
      <c r="A553" s="36">
        <v>43590</v>
      </c>
      <c r="B553" s="37" t="s">
        <v>1914</v>
      </c>
      <c r="C553" s="37" t="s">
        <v>1915</v>
      </c>
      <c r="D553" s="37" t="s">
        <v>1916</v>
      </c>
      <c r="E553" s="37" t="s">
        <v>1917</v>
      </c>
      <c r="F553" s="37" t="s">
        <v>1918</v>
      </c>
      <c r="G553" s="37">
        <v>2</v>
      </c>
      <c r="H553" s="37">
        <v>0</v>
      </c>
      <c r="I553" s="37">
        <v>2.52</v>
      </c>
      <c r="J553" s="37">
        <v>3.07</v>
      </c>
      <c r="K553" s="37">
        <v>2.66</v>
      </c>
      <c r="L553" s="37">
        <v>-0.14000000000000001</v>
      </c>
      <c r="M553" s="37">
        <v>13</v>
      </c>
      <c r="N553" s="37">
        <v>12</v>
      </c>
      <c r="O553" s="37">
        <v>1</v>
      </c>
      <c r="P553" s="37">
        <v>5</v>
      </c>
      <c r="Q553" s="37">
        <v>8</v>
      </c>
      <c r="R553" s="37">
        <v>0</v>
      </c>
      <c r="S553" s="37">
        <v>100</v>
      </c>
      <c r="T553" s="37">
        <v>0</v>
      </c>
      <c r="U553" s="37">
        <v>30.77</v>
      </c>
      <c r="V553" s="37">
        <v>15.38</v>
      </c>
      <c r="W553" s="37">
        <v>53.85</v>
      </c>
      <c r="X553" s="37">
        <v>25</v>
      </c>
      <c r="Y553" s="37">
        <v>50</v>
      </c>
      <c r="Z553" s="37">
        <v>25</v>
      </c>
      <c r="AA553" s="37">
        <v>40</v>
      </c>
      <c r="AB553" s="37">
        <v>25</v>
      </c>
      <c r="AC553" s="24">
        <f>(+R553*$R$8)+(S553*$S$8)-(T553*$T$8)+(U553*$U$8)+(V553*$V$8)-(W553*$W$8)-(X553*$X$8)-(Y553*$Y$8)+(Z553*$Z$8)</f>
        <v>1.9219999999999988</v>
      </c>
      <c r="AD553" s="25">
        <f>(-R553*$R$8)+(S553*$S$8)+(T553*$T$8)-(U553*$U$8)-(V553*$V$8)+(W553*$W$8)+(X553*$X$8)+(Y553*$Y$8)-(Z553*$Z$8)</f>
        <v>18.078000000000003</v>
      </c>
      <c r="AE553" s="40" t="str">
        <f>IF(G553&gt;H553,"Win","Loss")</f>
        <v>Win</v>
      </c>
      <c r="AF553" s="40" t="str">
        <f>IF(G553=H553,"Win","Loss")</f>
        <v>Loss</v>
      </c>
      <c r="AG553" s="40" t="str">
        <f>IF(G553&lt;H553,"Win","Loss")</f>
        <v>Loss</v>
      </c>
      <c r="AH553" s="40">
        <f>IF(AE553="Win",(I553*$B$2)-$B$2,-$B$2)</f>
        <v>76</v>
      </c>
      <c r="AI553" s="40">
        <f>IF(AF553="Win",(J553*$B$2)-$B$2,-$B$2)</f>
        <v>-50</v>
      </c>
      <c r="AJ553" s="40">
        <f>IF(AG553="Win",(K553*$B$2)-$B$2,-$B$2)</f>
        <v>-50</v>
      </c>
    </row>
    <row r="554" spans="1:36" x14ac:dyDescent="0.2">
      <c r="A554" s="36">
        <v>43590</v>
      </c>
      <c r="B554" s="37" t="s">
        <v>1919</v>
      </c>
      <c r="C554" s="37" t="s">
        <v>1920</v>
      </c>
      <c r="D554" s="37" t="s">
        <v>1921</v>
      </c>
      <c r="E554" s="37" t="s">
        <v>1922</v>
      </c>
      <c r="F554" s="37" t="s">
        <v>1923</v>
      </c>
      <c r="G554" s="37">
        <v>1</v>
      </c>
      <c r="H554" s="37">
        <v>0</v>
      </c>
      <c r="I554" s="37">
        <v>1.8</v>
      </c>
      <c r="J554" s="37">
        <v>3.45</v>
      </c>
      <c r="K554" s="37">
        <v>3.93</v>
      </c>
      <c r="L554" s="37">
        <v>-2.13</v>
      </c>
      <c r="M554" s="37">
        <v>43</v>
      </c>
      <c r="N554" s="37">
        <v>50</v>
      </c>
      <c r="O554" s="37">
        <v>1</v>
      </c>
      <c r="P554" s="37">
        <v>21</v>
      </c>
      <c r="Q554" s="37">
        <v>25</v>
      </c>
      <c r="R554" s="37">
        <v>0</v>
      </c>
      <c r="S554" s="37">
        <v>100</v>
      </c>
      <c r="T554" s="37">
        <v>0</v>
      </c>
      <c r="U554" s="37">
        <v>51.16</v>
      </c>
      <c r="V554" s="37">
        <v>27.91</v>
      </c>
      <c r="W554" s="37">
        <v>20.93</v>
      </c>
      <c r="X554" s="37">
        <v>34</v>
      </c>
      <c r="Y554" s="37">
        <v>32</v>
      </c>
      <c r="Z554" s="37">
        <v>34</v>
      </c>
      <c r="AA554" s="37">
        <v>57.14</v>
      </c>
      <c r="AB554" s="37">
        <v>32</v>
      </c>
      <c r="AC554" s="24">
        <f>(+R554*$R$8)+(S554*$S$8)-(T554*$T$8)+(U554*$U$8)+(V554*$V$8)-(W554*$W$8)-(X554*$X$8)-(Y554*$Y$8)+(Z554*$Z$8)</f>
        <v>15.637</v>
      </c>
      <c r="AD554" s="25">
        <f>(-R554*$R$8)+(S554*$S$8)+(T554*$T$8)-(U554*$U$8)-(V554*$V$8)+(W554*$W$8)+(X554*$X$8)+(Y554*$Y$8)-(Z554*$Z$8)</f>
        <v>4.3629999999999995</v>
      </c>
      <c r="AE554" s="40" t="str">
        <f>IF(G554&gt;H554,"Win","Loss")</f>
        <v>Win</v>
      </c>
      <c r="AF554" s="40" t="str">
        <f>IF(G554=H554,"Win","Loss")</f>
        <v>Loss</v>
      </c>
      <c r="AG554" s="40" t="str">
        <f>IF(G554&lt;H554,"Win","Loss")</f>
        <v>Loss</v>
      </c>
      <c r="AH554" s="40">
        <f>IF(AE554="Win",(I554*$B$2)-$B$2,-$B$2)</f>
        <v>40</v>
      </c>
      <c r="AI554" s="40">
        <f>IF(AF554="Win",(J554*$B$2)-$B$2,-$B$2)</f>
        <v>-50</v>
      </c>
      <c r="AJ554" s="40">
        <f>IF(AG554="Win",(K554*$B$2)-$B$2,-$B$2)</f>
        <v>-50</v>
      </c>
    </row>
    <row r="555" spans="1:36" x14ac:dyDescent="0.2">
      <c r="A555" s="36">
        <v>43590</v>
      </c>
      <c r="B555" s="37" t="s">
        <v>1919</v>
      </c>
      <c r="C555" s="37" t="s">
        <v>1920</v>
      </c>
      <c r="D555" s="37" t="s">
        <v>1924</v>
      </c>
      <c r="E555" s="37" t="s">
        <v>1925</v>
      </c>
      <c r="F555" s="37" t="s">
        <v>1926</v>
      </c>
      <c r="G555" s="37">
        <v>0</v>
      </c>
      <c r="H555" s="37">
        <v>1</v>
      </c>
      <c r="I555" s="37">
        <v>2.2200000000000002</v>
      </c>
      <c r="J555" s="37">
        <v>3.19</v>
      </c>
      <c r="K555" s="37">
        <v>2.97</v>
      </c>
      <c r="L555" s="37">
        <v>-0.75</v>
      </c>
      <c r="M555" s="37">
        <v>39</v>
      </c>
      <c r="N555" s="37">
        <v>57</v>
      </c>
      <c r="O555" s="37">
        <v>1</v>
      </c>
      <c r="P555" s="37">
        <v>18</v>
      </c>
      <c r="Q555" s="37">
        <v>28</v>
      </c>
      <c r="R555" s="37">
        <v>100</v>
      </c>
      <c r="S555" s="37">
        <v>0</v>
      </c>
      <c r="T555" s="37">
        <v>0</v>
      </c>
      <c r="U555" s="37">
        <v>25.64</v>
      </c>
      <c r="V555" s="37">
        <v>41.03</v>
      </c>
      <c r="W555" s="37">
        <v>33.33</v>
      </c>
      <c r="X555" s="37">
        <v>22.81</v>
      </c>
      <c r="Y555" s="37">
        <v>26.32</v>
      </c>
      <c r="Z555" s="37">
        <v>50.88</v>
      </c>
      <c r="AA555" s="37">
        <v>33.33</v>
      </c>
      <c r="AB555" s="37">
        <v>14.29</v>
      </c>
      <c r="AC555" s="24">
        <f>(+R555*$R$8)+(S555*$S$8)-(T555*$T$8)+(U555*$U$8)+(V555*$V$8)-(W555*$W$8)-(X555*$X$8)-(Y555*$Y$8)+(Z555*$Z$8)</f>
        <v>35.546999999999997</v>
      </c>
      <c r="AD555" s="25">
        <f>(-R555*$R$8)+(S555*$S$8)+(T555*$T$8)-(U555*$U$8)-(V555*$V$8)+(W555*$W$8)+(X555*$X$8)+(Y555*$Y$8)-(Z555*$Z$8)</f>
        <v>-35.546999999999997</v>
      </c>
      <c r="AE555" s="40" t="str">
        <f>IF(G555&gt;H555,"Win","Loss")</f>
        <v>Loss</v>
      </c>
      <c r="AF555" s="40" t="str">
        <f>IF(G555=H555,"Win","Loss")</f>
        <v>Loss</v>
      </c>
      <c r="AG555" s="40" t="str">
        <f>IF(G555&lt;H555,"Win","Loss")</f>
        <v>Win</v>
      </c>
      <c r="AH555" s="40">
        <f>IF(AE555="Win",(I555*$B$2)-$B$2,-$B$2)</f>
        <v>-50</v>
      </c>
      <c r="AI555" s="40">
        <f>IF(AF555="Win",(J555*$B$2)-$B$2,-$B$2)</f>
        <v>-50</v>
      </c>
      <c r="AJ555" s="40">
        <f>IF(AG555="Win",(K555*$B$2)-$B$2,-$B$2)</f>
        <v>98.5</v>
      </c>
    </row>
    <row r="556" spans="1:36" x14ac:dyDescent="0.2">
      <c r="A556" s="36">
        <v>43590</v>
      </c>
      <c r="B556" s="37" t="s">
        <v>1919</v>
      </c>
      <c r="C556" s="37" t="s">
        <v>1920</v>
      </c>
      <c r="D556" s="37" t="s">
        <v>1927</v>
      </c>
      <c r="E556" s="37" t="s">
        <v>1928</v>
      </c>
      <c r="F556" s="37" t="s">
        <v>1929</v>
      </c>
      <c r="G556" s="37">
        <v>0</v>
      </c>
      <c r="H556" s="37">
        <v>1</v>
      </c>
      <c r="I556" s="37">
        <v>2.12</v>
      </c>
      <c r="J556" s="37">
        <v>3.23</v>
      </c>
      <c r="K556" s="37">
        <v>3.14</v>
      </c>
      <c r="L556" s="37">
        <v>-1.02</v>
      </c>
      <c r="M556" s="37">
        <v>35</v>
      </c>
      <c r="N556" s="37">
        <v>58</v>
      </c>
      <c r="O556" s="37">
        <v>0</v>
      </c>
      <c r="P556" s="37">
        <v>17</v>
      </c>
      <c r="Q556" s="37">
        <v>30</v>
      </c>
      <c r="R556" s="37">
        <v>0</v>
      </c>
      <c r="S556" s="37">
        <v>0</v>
      </c>
      <c r="T556" s="37">
        <v>0</v>
      </c>
      <c r="U556" s="37">
        <v>17.14</v>
      </c>
      <c r="V556" s="37">
        <v>25.71</v>
      </c>
      <c r="W556" s="37">
        <v>57.14</v>
      </c>
      <c r="X556" s="37">
        <v>29.31</v>
      </c>
      <c r="Y556" s="37">
        <v>22.41</v>
      </c>
      <c r="Z556" s="37">
        <v>48.28</v>
      </c>
      <c r="AA556" s="37">
        <v>17.649999999999999</v>
      </c>
      <c r="AB556" s="37">
        <v>23.33</v>
      </c>
      <c r="AC556" s="24">
        <f>(+R556*$R$8)+(S556*$S$8)-(T556*$T$8)+(U556*$U$8)+(V556*$V$8)-(W556*$W$8)-(X556*$X$8)-(Y556*$Y$8)+(Z556*$Z$8)</f>
        <v>-3.8759999999999994</v>
      </c>
      <c r="AD556" s="25">
        <f>(-R556*$R$8)+(S556*$S$8)+(T556*$T$8)-(U556*$U$8)-(V556*$V$8)+(W556*$W$8)+(X556*$X$8)+(Y556*$Y$8)-(Z556*$Z$8)</f>
        <v>3.8759999999999994</v>
      </c>
      <c r="AE556" s="40" t="str">
        <f>IF(G556&gt;H556,"Win","Loss")</f>
        <v>Loss</v>
      </c>
      <c r="AF556" s="40" t="str">
        <f>IF(G556=H556,"Win","Loss")</f>
        <v>Loss</v>
      </c>
      <c r="AG556" s="40" t="str">
        <f>IF(G556&lt;H556,"Win","Loss")</f>
        <v>Win</v>
      </c>
      <c r="AH556" s="40">
        <f>IF(AE556="Win",(I556*$B$2)-$B$2,-$B$2)</f>
        <v>-50</v>
      </c>
      <c r="AI556" s="40">
        <f>IF(AF556="Win",(J556*$B$2)-$B$2,-$B$2)</f>
        <v>-50</v>
      </c>
      <c r="AJ556" s="40">
        <f>IF(AG556="Win",(K556*$B$2)-$B$2,-$B$2)</f>
        <v>107</v>
      </c>
    </row>
    <row r="557" spans="1:36" x14ac:dyDescent="0.2">
      <c r="A557" s="36">
        <v>43590</v>
      </c>
      <c r="B557" s="37" t="s">
        <v>1919</v>
      </c>
      <c r="C557" s="37" t="s">
        <v>1920</v>
      </c>
      <c r="D557" s="37" t="s">
        <v>1930</v>
      </c>
      <c r="E557" s="37" t="s">
        <v>1931</v>
      </c>
      <c r="F557" s="37" t="s">
        <v>1932</v>
      </c>
      <c r="G557" s="37">
        <v>3</v>
      </c>
      <c r="H557" s="37">
        <v>1</v>
      </c>
      <c r="I557" s="37">
        <v>2.1800000000000002</v>
      </c>
      <c r="J557" s="37">
        <v>3.32</v>
      </c>
      <c r="K557" s="37">
        <v>2.95</v>
      </c>
      <c r="L557" s="37">
        <v>-0.77</v>
      </c>
      <c r="M557" s="37">
        <v>39</v>
      </c>
      <c r="N557" s="37">
        <v>35</v>
      </c>
      <c r="O557" s="37">
        <v>1</v>
      </c>
      <c r="P557" s="37">
        <v>21</v>
      </c>
      <c r="Q557" s="37">
        <v>17</v>
      </c>
      <c r="R557" s="37">
        <v>100</v>
      </c>
      <c r="S557" s="37">
        <v>0</v>
      </c>
      <c r="T557" s="37">
        <v>0</v>
      </c>
      <c r="U557" s="37">
        <v>23.08</v>
      </c>
      <c r="V557" s="37">
        <v>30.77</v>
      </c>
      <c r="W557" s="37">
        <v>46.15</v>
      </c>
      <c r="X557" s="37">
        <v>17.14</v>
      </c>
      <c r="Y557" s="37">
        <v>37.14</v>
      </c>
      <c r="Z557" s="37">
        <v>45.71</v>
      </c>
      <c r="AA557" s="37">
        <v>28.57</v>
      </c>
      <c r="AB557" s="37">
        <v>5.88</v>
      </c>
      <c r="AC557" s="24">
        <f>(+R557*$R$8)+(S557*$S$8)-(T557*$T$8)+(U557*$U$8)+(V557*$V$8)-(W557*$W$8)-(X557*$X$8)-(Y557*$Y$8)+(Z557*$Z$8)</f>
        <v>30.463000000000001</v>
      </c>
      <c r="AD557" s="25">
        <f>(-R557*$R$8)+(S557*$S$8)+(T557*$T$8)-(U557*$U$8)-(V557*$V$8)+(W557*$W$8)+(X557*$X$8)+(Y557*$Y$8)-(Z557*$Z$8)</f>
        <v>-30.463000000000001</v>
      </c>
      <c r="AE557" s="40" t="str">
        <f>IF(G557&gt;H557,"Win","Loss")</f>
        <v>Win</v>
      </c>
      <c r="AF557" s="40" t="str">
        <f>IF(G557=H557,"Win","Loss")</f>
        <v>Loss</v>
      </c>
      <c r="AG557" s="40" t="str">
        <f>IF(G557&lt;H557,"Win","Loss")</f>
        <v>Loss</v>
      </c>
      <c r="AH557" s="40">
        <f>IF(AE557="Win",(I557*$B$2)-$B$2,-$B$2)</f>
        <v>59.000000000000014</v>
      </c>
      <c r="AI557" s="40">
        <f>IF(AF557="Win",(J557*$B$2)-$B$2,-$B$2)</f>
        <v>-50</v>
      </c>
      <c r="AJ557" s="40">
        <f>IF(AG557="Win",(K557*$B$2)-$B$2,-$B$2)</f>
        <v>-50</v>
      </c>
    </row>
    <row r="558" spans="1:36" x14ac:dyDescent="0.2">
      <c r="A558" s="36">
        <v>43590</v>
      </c>
      <c r="B558" s="37" t="s">
        <v>1919</v>
      </c>
      <c r="C558" s="37" t="s">
        <v>1920</v>
      </c>
      <c r="D558" s="37" t="s">
        <v>1933</v>
      </c>
      <c r="E558" s="37" t="s">
        <v>1934</v>
      </c>
      <c r="F558" s="37" t="s">
        <v>1935</v>
      </c>
      <c r="G558" s="37">
        <v>0</v>
      </c>
      <c r="H558" s="37">
        <v>2</v>
      </c>
      <c r="I558" s="37">
        <v>1.91</v>
      </c>
      <c r="J558" s="37">
        <v>3.41</v>
      </c>
      <c r="K558" s="37">
        <v>3.54</v>
      </c>
      <c r="L558" s="37">
        <v>-1.63</v>
      </c>
      <c r="M558" s="37">
        <v>55</v>
      </c>
      <c r="N558" s="37">
        <v>52</v>
      </c>
      <c r="O558" s="37">
        <v>0</v>
      </c>
      <c r="P558" s="37">
        <v>29</v>
      </c>
      <c r="Q558" s="37">
        <v>26</v>
      </c>
      <c r="R558" s="37">
        <v>0</v>
      </c>
      <c r="S558" s="37">
        <v>0</v>
      </c>
      <c r="T558" s="37">
        <v>0</v>
      </c>
      <c r="U558" s="37">
        <v>32.729999999999997</v>
      </c>
      <c r="V558" s="37">
        <v>32.729999999999997</v>
      </c>
      <c r="W558" s="37">
        <v>34.549999999999997</v>
      </c>
      <c r="X558" s="37">
        <v>38.46</v>
      </c>
      <c r="Y558" s="37">
        <v>21.15</v>
      </c>
      <c r="Z558" s="37">
        <v>40.380000000000003</v>
      </c>
      <c r="AA558" s="37">
        <v>37.93</v>
      </c>
      <c r="AB558" s="37">
        <v>30.77</v>
      </c>
      <c r="AC558" s="24">
        <f>(+R558*$R$8)+(S558*$S$8)-(T558*$T$8)+(U558*$U$8)+(V558*$V$8)-(W558*$W$8)-(X558*$X$8)-(Y558*$Y$8)+(Z558*$Z$8)</f>
        <v>1.177999999999999</v>
      </c>
      <c r="AD558" s="25">
        <f>(-R558*$R$8)+(S558*$S$8)+(T558*$T$8)-(U558*$U$8)-(V558*$V$8)+(W558*$W$8)+(X558*$X$8)+(Y558*$Y$8)-(Z558*$Z$8)</f>
        <v>-1.177999999999999</v>
      </c>
      <c r="AE558" s="40" t="str">
        <f>IF(G558&gt;H558,"Win","Loss")</f>
        <v>Loss</v>
      </c>
      <c r="AF558" s="40" t="str">
        <f>IF(G558=H558,"Win","Loss")</f>
        <v>Loss</v>
      </c>
      <c r="AG558" s="40" t="str">
        <f>IF(G558&lt;H558,"Win","Loss")</f>
        <v>Win</v>
      </c>
      <c r="AH558" s="40">
        <f>IF(AE558="Win",(I558*$B$2)-$B$2,-$B$2)</f>
        <v>-50</v>
      </c>
      <c r="AI558" s="40">
        <f>IF(AF558="Win",(J558*$B$2)-$B$2,-$B$2)</f>
        <v>-50</v>
      </c>
      <c r="AJ558" s="40">
        <f>IF(AG558="Win",(K558*$B$2)-$B$2,-$B$2)</f>
        <v>127</v>
      </c>
    </row>
    <row r="559" spans="1:36" x14ac:dyDescent="0.2">
      <c r="A559" s="36">
        <v>43590</v>
      </c>
      <c r="B559" s="37" t="s">
        <v>1919</v>
      </c>
      <c r="C559" s="37" t="s">
        <v>1920</v>
      </c>
      <c r="D559" s="37" t="s">
        <v>1936</v>
      </c>
      <c r="E559" s="37" t="s">
        <v>1937</v>
      </c>
      <c r="F559" s="37" t="s">
        <v>1938</v>
      </c>
      <c r="G559" s="37">
        <v>1</v>
      </c>
      <c r="H559" s="37">
        <v>0</v>
      </c>
      <c r="I559" s="37">
        <v>2.5099999999999998</v>
      </c>
      <c r="J559" s="37">
        <v>3.38</v>
      </c>
      <c r="K559" s="37">
        <v>2.48</v>
      </c>
      <c r="L559" s="37">
        <v>0.03</v>
      </c>
      <c r="M559" s="37">
        <v>43</v>
      </c>
      <c r="N559" s="37">
        <v>56</v>
      </c>
      <c r="O559" s="37">
        <v>3</v>
      </c>
      <c r="P559" s="37">
        <v>22</v>
      </c>
      <c r="Q559" s="37">
        <v>28</v>
      </c>
      <c r="R559" s="37">
        <v>33.33</v>
      </c>
      <c r="S559" s="37">
        <v>0</v>
      </c>
      <c r="T559" s="37">
        <v>66.67</v>
      </c>
      <c r="U559" s="37">
        <v>39.53</v>
      </c>
      <c r="V559" s="37">
        <v>20.93</v>
      </c>
      <c r="W559" s="37">
        <v>39.53</v>
      </c>
      <c r="X559" s="37">
        <v>48.21</v>
      </c>
      <c r="Y559" s="37">
        <v>17.86</v>
      </c>
      <c r="Z559" s="37">
        <v>33.93</v>
      </c>
      <c r="AA559" s="37">
        <v>40.909999999999997</v>
      </c>
      <c r="AB559" s="37">
        <v>39.29</v>
      </c>
      <c r="AC559" s="24">
        <f>(+R559*$R$8)+(S559*$S$8)-(T559*$T$8)+(U559*$U$8)+(V559*$V$8)-(W559*$W$8)-(X559*$X$8)-(Y559*$Y$8)+(Z559*$Z$8)</f>
        <v>-12.551000000000002</v>
      </c>
      <c r="AD559" s="25">
        <f>(-R559*$R$8)+(S559*$S$8)+(T559*$T$8)-(U559*$U$8)-(V559*$V$8)+(W559*$W$8)+(X559*$X$8)+(Y559*$Y$8)-(Z559*$Z$8)</f>
        <v>12.551000000000002</v>
      </c>
      <c r="AE559" s="40" t="str">
        <f>IF(G559&gt;H559,"Win","Loss")</f>
        <v>Win</v>
      </c>
      <c r="AF559" s="40" t="str">
        <f>IF(G559=H559,"Win","Loss")</f>
        <v>Loss</v>
      </c>
      <c r="AG559" s="40" t="str">
        <f>IF(G559&lt;H559,"Win","Loss")</f>
        <v>Loss</v>
      </c>
      <c r="AH559" s="40">
        <f>IF(AE559="Win",(I559*$B$2)-$B$2,-$B$2)</f>
        <v>75.499999999999986</v>
      </c>
      <c r="AI559" s="40">
        <f>IF(AF559="Win",(J559*$B$2)-$B$2,-$B$2)</f>
        <v>-50</v>
      </c>
      <c r="AJ559" s="40">
        <f>IF(AG559="Win",(K559*$B$2)-$B$2,-$B$2)</f>
        <v>-50</v>
      </c>
    </row>
    <row r="560" spans="1:36" x14ac:dyDescent="0.2">
      <c r="A560" s="36">
        <v>43590</v>
      </c>
      <c r="B560" s="37" t="s">
        <v>1919</v>
      </c>
      <c r="C560" s="37" t="s">
        <v>1920</v>
      </c>
      <c r="D560" s="37" t="s">
        <v>1939</v>
      </c>
      <c r="E560" s="37" t="s">
        <v>1940</v>
      </c>
      <c r="F560" s="37" t="s">
        <v>1941</v>
      </c>
      <c r="G560" s="37">
        <v>3</v>
      </c>
      <c r="H560" s="37">
        <v>5</v>
      </c>
      <c r="I560" s="37">
        <v>1.89</v>
      </c>
      <c r="J560" s="37">
        <v>3.39</v>
      </c>
      <c r="K560" s="37">
        <v>3.58</v>
      </c>
      <c r="L560" s="37">
        <v>-1.69</v>
      </c>
      <c r="M560" s="37">
        <v>55</v>
      </c>
      <c r="N560" s="37">
        <v>50</v>
      </c>
      <c r="O560" s="37">
        <v>2</v>
      </c>
      <c r="P560" s="37">
        <v>26</v>
      </c>
      <c r="Q560" s="37">
        <v>24</v>
      </c>
      <c r="R560" s="37">
        <v>0</v>
      </c>
      <c r="S560" s="37">
        <v>50</v>
      </c>
      <c r="T560" s="37">
        <v>50</v>
      </c>
      <c r="U560" s="37">
        <v>43.64</v>
      </c>
      <c r="V560" s="37">
        <v>29.09</v>
      </c>
      <c r="W560" s="37">
        <v>27.27</v>
      </c>
      <c r="X560" s="37">
        <v>44</v>
      </c>
      <c r="Y560" s="37">
        <v>14</v>
      </c>
      <c r="Z560" s="37">
        <v>42</v>
      </c>
      <c r="AA560" s="37">
        <v>53.85</v>
      </c>
      <c r="AB560" s="37">
        <v>37.5</v>
      </c>
      <c r="AC560" s="24">
        <f>(+R560*$R$8)+(S560*$S$8)-(T560*$T$8)+(U560*$U$8)+(V560*$V$8)-(W560*$W$8)-(X560*$X$8)-(Y560*$Y$8)+(Z560*$Z$8)</f>
        <v>-5.6170000000000009</v>
      </c>
      <c r="AD560" s="25">
        <f>(-R560*$R$8)+(S560*$S$8)+(T560*$T$8)-(U560*$U$8)-(V560*$V$8)+(W560*$W$8)+(X560*$X$8)+(Y560*$Y$8)-(Z560*$Z$8)</f>
        <v>15.616999999999999</v>
      </c>
      <c r="AE560" s="40" t="str">
        <f>IF(G560&gt;H560,"Win","Loss")</f>
        <v>Loss</v>
      </c>
      <c r="AF560" s="40" t="str">
        <f>IF(G560=H560,"Win","Loss")</f>
        <v>Loss</v>
      </c>
      <c r="AG560" s="40" t="str">
        <f>IF(G560&lt;H560,"Win","Loss")</f>
        <v>Win</v>
      </c>
      <c r="AH560" s="40">
        <f>IF(AE560="Win",(I560*$B$2)-$B$2,-$B$2)</f>
        <v>-50</v>
      </c>
      <c r="AI560" s="40">
        <f>IF(AF560="Win",(J560*$B$2)-$B$2,-$B$2)</f>
        <v>-50</v>
      </c>
      <c r="AJ560" s="40">
        <f>IF(AG560="Win",(K560*$B$2)-$B$2,-$B$2)</f>
        <v>129</v>
      </c>
    </row>
    <row r="561" spans="1:36" x14ac:dyDescent="0.2">
      <c r="A561" s="36">
        <v>43590</v>
      </c>
      <c r="B561" s="37" t="s">
        <v>1919</v>
      </c>
      <c r="C561" s="37" t="s">
        <v>1920</v>
      </c>
      <c r="D561" s="37" t="s">
        <v>1942</v>
      </c>
      <c r="E561" s="37" t="s">
        <v>1943</v>
      </c>
      <c r="F561" s="37" t="s">
        <v>1944</v>
      </c>
      <c r="G561" s="37">
        <v>2</v>
      </c>
      <c r="H561" s="37">
        <v>1</v>
      </c>
      <c r="I561" s="37">
        <v>1.99</v>
      </c>
      <c r="J561" s="37">
        <v>3.23</v>
      </c>
      <c r="K561" s="37">
        <v>3.51</v>
      </c>
      <c r="L561" s="37">
        <v>-1.52</v>
      </c>
      <c r="M561" s="37">
        <v>61</v>
      </c>
      <c r="N561" s="37">
        <v>35</v>
      </c>
      <c r="O561" s="37">
        <v>1</v>
      </c>
      <c r="P561" s="37">
        <v>30</v>
      </c>
      <c r="Q561" s="37">
        <v>17</v>
      </c>
      <c r="R561" s="37">
        <v>0</v>
      </c>
      <c r="S561" s="37">
        <v>100</v>
      </c>
      <c r="T561" s="37">
        <v>0</v>
      </c>
      <c r="U561" s="37">
        <v>40.98</v>
      </c>
      <c r="V561" s="37">
        <v>24.59</v>
      </c>
      <c r="W561" s="37">
        <v>34.43</v>
      </c>
      <c r="X561" s="37">
        <v>28.57</v>
      </c>
      <c r="Y561" s="37">
        <v>34.29</v>
      </c>
      <c r="Z561" s="37">
        <v>37.14</v>
      </c>
      <c r="AA561" s="37">
        <v>56.67</v>
      </c>
      <c r="AB561" s="37">
        <v>23.53</v>
      </c>
      <c r="AC561" s="24">
        <f>(+R561*$R$8)+(S561*$S$8)-(T561*$T$8)+(U561*$U$8)+(V561*$V$8)-(W561*$W$8)-(X561*$X$8)-(Y561*$Y$8)+(Z561*$Z$8)</f>
        <v>12.053999999999998</v>
      </c>
      <c r="AD561" s="25">
        <f>(-R561*$R$8)+(S561*$S$8)+(T561*$T$8)-(U561*$U$8)-(V561*$V$8)+(W561*$W$8)+(X561*$X$8)+(Y561*$Y$8)-(Z561*$Z$8)</f>
        <v>7.9459999999999997</v>
      </c>
      <c r="AE561" s="40" t="str">
        <f>IF(G561&gt;H561,"Win","Loss")</f>
        <v>Win</v>
      </c>
      <c r="AF561" s="40" t="str">
        <f>IF(G561=H561,"Win","Loss")</f>
        <v>Loss</v>
      </c>
      <c r="AG561" s="40" t="str">
        <f>IF(G561&lt;H561,"Win","Loss")</f>
        <v>Loss</v>
      </c>
      <c r="AH561" s="40">
        <f>IF(AE561="Win",(I561*$B$2)-$B$2,-$B$2)</f>
        <v>49.5</v>
      </c>
      <c r="AI561" s="40">
        <f>IF(AF561="Win",(J561*$B$2)-$B$2,-$B$2)</f>
        <v>-50</v>
      </c>
      <c r="AJ561" s="40">
        <f>IF(AG561="Win",(K561*$B$2)-$B$2,-$B$2)</f>
        <v>-50</v>
      </c>
    </row>
    <row r="562" spans="1:36" x14ac:dyDescent="0.2">
      <c r="A562" s="36">
        <v>43590</v>
      </c>
      <c r="B562" s="37" t="s">
        <v>1919</v>
      </c>
      <c r="C562" s="37" t="s">
        <v>1920</v>
      </c>
      <c r="D562" s="37" t="s">
        <v>1945</v>
      </c>
      <c r="E562" s="37" t="s">
        <v>1946</v>
      </c>
      <c r="F562" s="37" t="s">
        <v>1947</v>
      </c>
      <c r="G562" s="37">
        <v>4</v>
      </c>
      <c r="H562" s="37">
        <v>1</v>
      </c>
      <c r="I562" s="37">
        <v>1.45</v>
      </c>
      <c r="J562" s="37">
        <v>4.07</v>
      </c>
      <c r="K562" s="37">
        <v>6.03</v>
      </c>
      <c r="L562" s="37">
        <v>-4.58</v>
      </c>
      <c r="M562" s="37">
        <v>56</v>
      </c>
      <c r="N562" s="37">
        <v>37</v>
      </c>
      <c r="O562" s="37">
        <v>1</v>
      </c>
      <c r="P562" s="37">
        <v>27</v>
      </c>
      <c r="Q562" s="37">
        <v>18</v>
      </c>
      <c r="R562" s="37">
        <v>100</v>
      </c>
      <c r="S562" s="37">
        <v>0</v>
      </c>
      <c r="T562" s="37">
        <v>0</v>
      </c>
      <c r="U562" s="37">
        <v>50</v>
      </c>
      <c r="V562" s="37">
        <v>21.43</v>
      </c>
      <c r="W562" s="37">
        <v>28.57</v>
      </c>
      <c r="X562" s="37">
        <v>35.14</v>
      </c>
      <c r="Y562" s="37">
        <v>13.51</v>
      </c>
      <c r="Z562" s="37">
        <v>51.35</v>
      </c>
      <c r="AA562" s="37">
        <v>59.26</v>
      </c>
      <c r="AB562" s="37">
        <v>22.22</v>
      </c>
      <c r="AC562" s="24">
        <f>(+R562*$R$8)+(S562*$S$8)-(T562*$T$8)+(U562*$U$8)+(V562*$V$8)-(W562*$W$8)-(X562*$X$8)-(Y562*$Y$8)+(Z562*$Z$8)</f>
        <v>38.320000000000007</v>
      </c>
      <c r="AD562" s="25">
        <f>(-R562*$R$8)+(S562*$S$8)+(T562*$T$8)-(U562*$U$8)-(V562*$V$8)+(W562*$W$8)+(X562*$X$8)+(Y562*$Y$8)-(Z562*$Z$8)</f>
        <v>-38.320000000000007</v>
      </c>
      <c r="AE562" s="40" t="str">
        <f>IF(G562&gt;H562,"Win","Loss")</f>
        <v>Win</v>
      </c>
      <c r="AF562" s="40" t="str">
        <f>IF(G562=H562,"Win","Loss")</f>
        <v>Loss</v>
      </c>
      <c r="AG562" s="40" t="str">
        <f>IF(G562&lt;H562,"Win","Loss")</f>
        <v>Loss</v>
      </c>
      <c r="AH562" s="40">
        <f>IF(AE562="Win",(I562*$B$2)-$B$2,-$B$2)</f>
        <v>22.5</v>
      </c>
      <c r="AI562" s="40">
        <f>IF(AF562="Win",(J562*$B$2)-$B$2,-$B$2)</f>
        <v>-50</v>
      </c>
      <c r="AJ562" s="40">
        <f>IF(AG562="Win",(K562*$B$2)-$B$2,-$B$2)</f>
        <v>-50</v>
      </c>
    </row>
    <row r="563" spans="1:36" x14ac:dyDescent="0.2">
      <c r="A563" s="36">
        <v>43590</v>
      </c>
      <c r="B563" s="37" t="s">
        <v>1705</v>
      </c>
      <c r="C563" s="37" t="s">
        <v>816</v>
      </c>
      <c r="D563" s="37" t="s">
        <v>1948</v>
      </c>
      <c r="E563" s="37" t="s">
        <v>1949</v>
      </c>
      <c r="F563" s="37" t="s">
        <v>1950</v>
      </c>
      <c r="G563" s="37">
        <v>2</v>
      </c>
      <c r="H563" s="37">
        <v>2</v>
      </c>
      <c r="I563" s="37">
        <v>1.8</v>
      </c>
      <c r="J563" s="37">
        <v>3.94</v>
      </c>
      <c r="K563" s="37">
        <v>3.4</v>
      </c>
      <c r="L563" s="37">
        <v>-1.6</v>
      </c>
      <c r="M563" s="37">
        <v>18</v>
      </c>
      <c r="N563" s="37">
        <v>3</v>
      </c>
      <c r="O563" s="37">
        <v>0</v>
      </c>
      <c r="P563" s="37">
        <v>9</v>
      </c>
      <c r="Q563" s="37">
        <v>3</v>
      </c>
      <c r="R563" s="37">
        <v>0</v>
      </c>
      <c r="S563" s="37">
        <v>0</v>
      </c>
      <c r="T563" s="37">
        <v>0</v>
      </c>
      <c r="U563" s="37">
        <v>38.89</v>
      </c>
      <c r="V563" s="37">
        <v>27.78</v>
      </c>
      <c r="W563" s="37">
        <v>33.33</v>
      </c>
      <c r="X563" s="37">
        <v>33.33</v>
      </c>
      <c r="Y563" s="37">
        <v>0</v>
      </c>
      <c r="Z563" s="37">
        <v>66.67</v>
      </c>
      <c r="AA563" s="37">
        <v>22.22</v>
      </c>
      <c r="AB563" s="37">
        <v>33.33</v>
      </c>
      <c r="AC563" s="24">
        <f>(+R563*$R$8)+(S563*$S$8)-(T563*$T$8)+(U563*$U$8)+(V563*$V$8)-(W563*$W$8)-(X563*$X$8)-(Y563*$Y$8)+(Z563*$Z$8)</f>
        <v>10.558000000000002</v>
      </c>
      <c r="AD563" s="25">
        <f>(-R563*$R$8)+(S563*$S$8)+(T563*$T$8)-(U563*$U$8)-(V563*$V$8)+(W563*$W$8)+(X563*$X$8)+(Y563*$Y$8)-(Z563*$Z$8)</f>
        <v>-10.558000000000002</v>
      </c>
      <c r="AE563" s="40" t="str">
        <f>IF(G563&gt;H563,"Win","Loss")</f>
        <v>Loss</v>
      </c>
      <c r="AF563" s="40" t="str">
        <f>IF(G563=H563,"Win","Loss")</f>
        <v>Win</v>
      </c>
      <c r="AG563" s="40" t="str">
        <f>IF(G563&lt;H563,"Win","Loss")</f>
        <v>Loss</v>
      </c>
      <c r="AH563" s="40">
        <f>IF(AE563="Win",(I563*$B$2)-$B$2,-$B$2)</f>
        <v>-50</v>
      </c>
      <c r="AI563" s="40">
        <f>IF(AF563="Win",(J563*$B$2)-$B$2,-$B$2)</f>
        <v>147</v>
      </c>
      <c r="AJ563" s="40">
        <f>IF(AG563="Win",(K563*$B$2)-$B$2,-$B$2)</f>
        <v>-50</v>
      </c>
    </row>
    <row r="564" spans="1:36" x14ac:dyDescent="0.2">
      <c r="A564" s="36">
        <v>43590</v>
      </c>
      <c r="B564" s="37" t="s">
        <v>1951</v>
      </c>
      <c r="C564" s="37" t="s">
        <v>291</v>
      </c>
      <c r="D564" s="37" t="s">
        <v>1952</v>
      </c>
      <c r="E564" s="37" t="s">
        <v>1953</v>
      </c>
      <c r="F564" s="37" t="s">
        <v>1954</v>
      </c>
      <c r="G564" s="37">
        <v>1</v>
      </c>
      <c r="H564" s="37">
        <v>4</v>
      </c>
      <c r="I564" s="37">
        <v>1.43</v>
      </c>
      <c r="J564" s="37">
        <v>4.0999999999999996</v>
      </c>
      <c r="K564" s="37">
        <v>6.42</v>
      </c>
      <c r="L564" s="37">
        <v>-4.99</v>
      </c>
      <c r="M564" s="37">
        <v>27</v>
      </c>
      <c r="N564" s="37">
        <v>16</v>
      </c>
      <c r="O564" s="37">
        <v>0</v>
      </c>
      <c r="P564" s="37">
        <v>13</v>
      </c>
      <c r="Q564" s="37">
        <v>7</v>
      </c>
      <c r="R564" s="37">
        <v>0</v>
      </c>
      <c r="S564" s="37">
        <v>0</v>
      </c>
      <c r="T564" s="37">
        <v>0</v>
      </c>
      <c r="U564" s="37">
        <v>25.93</v>
      </c>
      <c r="V564" s="37">
        <v>11.11</v>
      </c>
      <c r="W564" s="37">
        <v>62.96</v>
      </c>
      <c r="X564" s="37">
        <v>50</v>
      </c>
      <c r="Y564" s="37">
        <v>25</v>
      </c>
      <c r="Z564" s="37">
        <v>25</v>
      </c>
      <c r="AA564" s="37">
        <v>23.08</v>
      </c>
      <c r="AB564" s="37">
        <v>42.86</v>
      </c>
      <c r="AC564" s="24">
        <f>(+R564*$R$8)+(S564*$S$8)-(T564*$T$8)+(U564*$U$8)+(V564*$V$8)-(W564*$W$8)-(X564*$X$8)-(Y564*$Y$8)+(Z564*$Z$8)</f>
        <v>-13.795000000000002</v>
      </c>
      <c r="AD564" s="25">
        <f>(-R564*$R$8)+(S564*$S$8)+(T564*$T$8)-(U564*$U$8)-(V564*$V$8)+(W564*$W$8)+(X564*$X$8)+(Y564*$Y$8)-(Z564*$Z$8)</f>
        <v>13.795000000000002</v>
      </c>
      <c r="AE564" s="40" t="str">
        <f>IF(G564&gt;H564,"Win","Loss")</f>
        <v>Loss</v>
      </c>
      <c r="AF564" s="40" t="str">
        <f>IF(G564=H564,"Win","Loss")</f>
        <v>Loss</v>
      </c>
      <c r="AG564" s="40" t="str">
        <f>IF(G564&lt;H564,"Win","Loss")</f>
        <v>Win</v>
      </c>
      <c r="AH564" s="40">
        <f>IF(AE564="Win",(I564*$B$2)-$B$2,-$B$2)</f>
        <v>-50</v>
      </c>
      <c r="AI564" s="40">
        <f>IF(AF564="Win",(J564*$B$2)-$B$2,-$B$2)</f>
        <v>-50</v>
      </c>
      <c r="AJ564" s="40">
        <f>IF(AG564="Win",(K564*$B$2)-$B$2,-$B$2)</f>
        <v>271</v>
      </c>
    </row>
    <row r="565" spans="1:36" x14ac:dyDescent="0.2">
      <c r="A565" s="36">
        <v>43590</v>
      </c>
      <c r="B565" s="37" t="s">
        <v>1955</v>
      </c>
      <c r="C565" s="37" t="s">
        <v>1956</v>
      </c>
      <c r="D565" s="37" t="s">
        <v>1957</v>
      </c>
      <c r="E565" s="37" t="s">
        <v>1958</v>
      </c>
      <c r="F565" s="37" t="s">
        <v>1959</v>
      </c>
      <c r="G565" s="37">
        <v>1</v>
      </c>
      <c r="H565" s="37">
        <v>1</v>
      </c>
      <c r="I565" s="37">
        <v>2.37</v>
      </c>
      <c r="J565" s="37">
        <v>2.91</v>
      </c>
      <c r="K565" s="37">
        <v>2.98</v>
      </c>
      <c r="L565" s="37">
        <v>-0.61</v>
      </c>
      <c r="M565" s="37">
        <v>26</v>
      </c>
      <c r="N565" s="37">
        <v>29</v>
      </c>
      <c r="O565" s="37">
        <v>1</v>
      </c>
      <c r="P565" s="37">
        <v>13</v>
      </c>
      <c r="Q565" s="37">
        <v>14</v>
      </c>
      <c r="R565" s="37">
        <v>100</v>
      </c>
      <c r="S565" s="37">
        <v>0</v>
      </c>
      <c r="T565" s="37">
        <v>0</v>
      </c>
      <c r="U565" s="37">
        <v>34.619999999999997</v>
      </c>
      <c r="V565" s="37">
        <v>30.77</v>
      </c>
      <c r="W565" s="37">
        <v>34.619999999999997</v>
      </c>
      <c r="X565" s="37">
        <v>37.93</v>
      </c>
      <c r="Y565" s="37">
        <v>31.03</v>
      </c>
      <c r="Z565" s="37">
        <v>31.03</v>
      </c>
      <c r="AA565" s="37">
        <v>38.46</v>
      </c>
      <c r="AB565" s="37">
        <v>28.57</v>
      </c>
      <c r="AC565" s="24">
        <f>(+R565*$R$8)+(S565*$S$8)-(T565*$T$8)+(U565*$U$8)+(V565*$V$8)-(W565*$W$8)-(X565*$X$8)-(Y565*$Y$8)+(Z565*$Z$8)</f>
        <v>28.593999999999998</v>
      </c>
      <c r="AD565" s="25">
        <f>(-R565*$R$8)+(S565*$S$8)+(T565*$T$8)-(U565*$U$8)-(V565*$V$8)+(W565*$W$8)+(X565*$X$8)+(Y565*$Y$8)-(Z565*$Z$8)</f>
        <v>-28.593999999999998</v>
      </c>
      <c r="AE565" s="40" t="str">
        <f>IF(G565&gt;H565,"Win","Loss")</f>
        <v>Loss</v>
      </c>
      <c r="AF565" s="40" t="str">
        <f>IF(G565=H565,"Win","Loss")</f>
        <v>Win</v>
      </c>
      <c r="AG565" s="40" t="str">
        <f>IF(G565&lt;H565,"Win","Loss")</f>
        <v>Loss</v>
      </c>
      <c r="AH565" s="40">
        <f>IF(AE565="Win",(I565*$B$2)-$B$2,-$B$2)</f>
        <v>-50</v>
      </c>
      <c r="AI565" s="40">
        <f>IF(AF565="Win",(J565*$B$2)-$B$2,-$B$2)</f>
        <v>95.5</v>
      </c>
      <c r="AJ565" s="40">
        <f>IF(AG565="Win",(K565*$B$2)-$B$2,-$B$2)</f>
        <v>-50</v>
      </c>
    </row>
    <row r="566" spans="1:36" x14ac:dyDescent="0.2">
      <c r="A566" s="36">
        <v>43590</v>
      </c>
      <c r="B566" s="37" t="s">
        <v>1955</v>
      </c>
      <c r="C566" s="37" t="s">
        <v>1956</v>
      </c>
      <c r="D566" s="37" t="s">
        <v>1960</v>
      </c>
      <c r="E566" s="37" t="s">
        <v>1961</v>
      </c>
      <c r="F566" s="37" t="s">
        <v>1962</v>
      </c>
      <c r="G566" s="37">
        <v>2</v>
      </c>
      <c r="H566" s="37">
        <v>1</v>
      </c>
      <c r="I566" s="37">
        <v>1.87</v>
      </c>
      <c r="J566" s="37">
        <v>3.02</v>
      </c>
      <c r="K566" s="37">
        <v>4.32</v>
      </c>
      <c r="L566" s="37">
        <v>-2.4500000000000002</v>
      </c>
      <c r="M566" s="37">
        <v>27</v>
      </c>
      <c r="N566" s="37">
        <v>27</v>
      </c>
      <c r="O566" s="37">
        <v>1</v>
      </c>
      <c r="P566" s="37">
        <v>13</v>
      </c>
      <c r="Q566" s="37">
        <v>13</v>
      </c>
      <c r="R566" s="37">
        <v>100</v>
      </c>
      <c r="S566" s="37">
        <v>0</v>
      </c>
      <c r="T566" s="37">
        <v>0</v>
      </c>
      <c r="U566" s="37">
        <v>18.52</v>
      </c>
      <c r="V566" s="37">
        <v>37.04</v>
      </c>
      <c r="W566" s="37">
        <v>44.44</v>
      </c>
      <c r="X566" s="37">
        <v>18.52</v>
      </c>
      <c r="Y566" s="37">
        <v>29.63</v>
      </c>
      <c r="Z566" s="37">
        <v>51.85</v>
      </c>
      <c r="AA566" s="37">
        <v>23.08</v>
      </c>
      <c r="AB566" s="37">
        <v>7.69</v>
      </c>
      <c r="AC566" s="24">
        <f>(+R566*$R$8)+(S566*$S$8)-(T566*$T$8)+(U566*$U$8)+(V566*$V$8)-(W566*$W$8)-(X566*$X$8)-(Y566*$Y$8)+(Z566*$Z$8)</f>
        <v>32.222999999999999</v>
      </c>
      <c r="AD566" s="25">
        <f>(-R566*$R$8)+(S566*$S$8)+(T566*$T$8)-(U566*$U$8)-(V566*$V$8)+(W566*$W$8)+(X566*$X$8)+(Y566*$Y$8)-(Z566*$Z$8)</f>
        <v>-32.222999999999999</v>
      </c>
      <c r="AE566" s="40" t="str">
        <f>IF(G566&gt;H566,"Win","Loss")</f>
        <v>Win</v>
      </c>
      <c r="AF566" s="40" t="str">
        <f>IF(G566=H566,"Win","Loss")</f>
        <v>Loss</v>
      </c>
      <c r="AG566" s="40" t="str">
        <f>IF(G566&lt;H566,"Win","Loss")</f>
        <v>Loss</v>
      </c>
      <c r="AH566" s="40">
        <f>IF(AE566="Win",(I566*$B$2)-$B$2,-$B$2)</f>
        <v>43.5</v>
      </c>
      <c r="AI566" s="40">
        <f>IF(AF566="Win",(J566*$B$2)-$B$2,-$B$2)</f>
        <v>-50</v>
      </c>
      <c r="AJ566" s="40">
        <f>IF(AG566="Win",(K566*$B$2)-$B$2,-$B$2)</f>
        <v>-50</v>
      </c>
    </row>
    <row r="567" spans="1:36" x14ac:dyDescent="0.2">
      <c r="A567" s="36">
        <v>43590</v>
      </c>
      <c r="B567" s="37" t="s">
        <v>1963</v>
      </c>
      <c r="C567" s="37" t="s">
        <v>1964</v>
      </c>
      <c r="D567" s="37" t="s">
        <v>1965</v>
      </c>
      <c r="E567" s="37" t="s">
        <v>1966</v>
      </c>
      <c r="F567" s="37" t="s">
        <v>1967</v>
      </c>
      <c r="G567" s="37">
        <v>2</v>
      </c>
      <c r="H567" s="37">
        <v>1</v>
      </c>
      <c r="I567" s="37">
        <v>1.58</v>
      </c>
      <c r="J567" s="37">
        <v>3.31</v>
      </c>
      <c r="K567" s="37">
        <v>6.17</v>
      </c>
      <c r="L567" s="37">
        <v>-4.59</v>
      </c>
      <c r="M567" s="37">
        <v>15</v>
      </c>
      <c r="N567" s="37">
        <v>15</v>
      </c>
      <c r="O567" s="37">
        <v>1</v>
      </c>
      <c r="P567" s="37">
        <v>8</v>
      </c>
      <c r="Q567" s="37">
        <v>7</v>
      </c>
      <c r="R567" s="37">
        <v>100</v>
      </c>
      <c r="S567" s="37">
        <v>0</v>
      </c>
      <c r="T567" s="37">
        <v>0</v>
      </c>
      <c r="U567" s="37">
        <v>33.33</v>
      </c>
      <c r="V567" s="37">
        <v>33.33</v>
      </c>
      <c r="W567" s="37">
        <v>33.33</v>
      </c>
      <c r="X567" s="37">
        <v>46.67</v>
      </c>
      <c r="Y567" s="37">
        <v>6.67</v>
      </c>
      <c r="Z567" s="37">
        <v>46.67</v>
      </c>
      <c r="AA567" s="37">
        <v>50</v>
      </c>
      <c r="AB567" s="37">
        <v>14.29</v>
      </c>
      <c r="AC567" s="24">
        <f>(+R567*$R$8)+(S567*$S$8)-(T567*$T$8)+(U567*$U$8)+(V567*$V$8)-(W567*$W$8)-(X567*$X$8)-(Y567*$Y$8)+(Z567*$Z$8)</f>
        <v>32.665999999999997</v>
      </c>
      <c r="AD567" s="25">
        <f>(-R567*$R$8)+(S567*$S$8)+(T567*$T$8)-(U567*$U$8)-(V567*$V$8)+(W567*$W$8)+(X567*$X$8)+(Y567*$Y$8)-(Z567*$Z$8)</f>
        <v>-32.665999999999997</v>
      </c>
      <c r="AE567" s="40" t="str">
        <f>IF(G567&gt;H567,"Win","Loss")</f>
        <v>Win</v>
      </c>
      <c r="AF567" s="40" t="str">
        <f>IF(G567=H567,"Win","Loss")</f>
        <v>Loss</v>
      </c>
      <c r="AG567" s="40" t="str">
        <f>IF(G567&lt;H567,"Win","Loss")</f>
        <v>Loss</v>
      </c>
      <c r="AH567" s="40">
        <f>IF(AE567="Win",(I567*$B$2)-$B$2,-$B$2)</f>
        <v>29</v>
      </c>
      <c r="AI567" s="40">
        <f>IF(AF567="Win",(J567*$B$2)-$B$2,-$B$2)</f>
        <v>-50</v>
      </c>
      <c r="AJ567" s="40">
        <f>IF(AG567="Win",(K567*$B$2)-$B$2,-$B$2)</f>
        <v>-50</v>
      </c>
    </row>
    <row r="568" spans="1:36" x14ac:dyDescent="0.2">
      <c r="A568" s="36">
        <v>43590</v>
      </c>
      <c r="B568" s="37" t="s">
        <v>1963</v>
      </c>
      <c r="C568" s="37" t="s">
        <v>1964</v>
      </c>
      <c r="D568" s="37" t="s">
        <v>1968</v>
      </c>
      <c r="E568" s="37" t="s">
        <v>1969</v>
      </c>
      <c r="F568" s="37" t="s">
        <v>1970</v>
      </c>
      <c r="G568" s="37">
        <v>1</v>
      </c>
      <c r="H568" s="37">
        <v>0</v>
      </c>
      <c r="I568" s="37">
        <v>1.57</v>
      </c>
      <c r="J568" s="37">
        <v>3.3</v>
      </c>
      <c r="K568" s="37">
        <v>6.24</v>
      </c>
      <c r="L568" s="37">
        <v>-4.67</v>
      </c>
      <c r="M568" s="37">
        <v>17</v>
      </c>
      <c r="N568" s="37">
        <v>16</v>
      </c>
      <c r="O568" s="37">
        <v>1</v>
      </c>
      <c r="P568" s="37">
        <v>8</v>
      </c>
      <c r="Q568" s="37">
        <v>8</v>
      </c>
      <c r="R568" s="37">
        <v>0</v>
      </c>
      <c r="S568" s="37">
        <v>0</v>
      </c>
      <c r="T568" s="37">
        <v>100</v>
      </c>
      <c r="U568" s="37">
        <v>41.18</v>
      </c>
      <c r="V568" s="37">
        <v>23.53</v>
      </c>
      <c r="W568" s="37">
        <v>35.29</v>
      </c>
      <c r="X568" s="37">
        <v>25</v>
      </c>
      <c r="Y568" s="37">
        <v>31.25</v>
      </c>
      <c r="Z568" s="37">
        <v>43.75</v>
      </c>
      <c r="AA568" s="37">
        <v>75</v>
      </c>
      <c r="AB568" s="37">
        <v>12.5</v>
      </c>
      <c r="AC568" s="24">
        <f>(+R568*$R$8)+(S568*$S$8)-(T568*$T$8)+(U568*$U$8)+(V568*$V$8)-(W568*$W$8)-(X568*$X$8)-(Y568*$Y$8)+(Z568*$Z$8)</f>
        <v>-25.843999999999994</v>
      </c>
      <c r="AD568" s="25">
        <f>(-R568*$R$8)+(S568*$S$8)+(T568*$T$8)-(U568*$U$8)-(V568*$V$8)+(W568*$W$8)+(X568*$X$8)+(Y568*$Y$8)-(Z568*$Z$8)</f>
        <v>25.843999999999994</v>
      </c>
      <c r="AE568" s="40" t="str">
        <f>IF(G568&gt;H568,"Win","Loss")</f>
        <v>Win</v>
      </c>
      <c r="AF568" s="40" t="str">
        <f>IF(G568=H568,"Win","Loss")</f>
        <v>Loss</v>
      </c>
      <c r="AG568" s="40" t="str">
        <f>IF(G568&lt;H568,"Win","Loss")</f>
        <v>Loss</v>
      </c>
      <c r="AH568" s="40">
        <f>IF(AE568="Win",(I568*$B$2)-$B$2,-$B$2)</f>
        <v>28.5</v>
      </c>
      <c r="AI568" s="40">
        <f>IF(AF568="Win",(J568*$B$2)-$B$2,-$B$2)</f>
        <v>-50</v>
      </c>
      <c r="AJ568" s="40">
        <f>IF(AG568="Win",(K568*$B$2)-$B$2,-$B$2)</f>
        <v>-50</v>
      </c>
    </row>
    <row r="569" spans="1:36" x14ac:dyDescent="0.2">
      <c r="A569" s="36">
        <v>43590</v>
      </c>
      <c r="B569" s="37" t="s">
        <v>1963</v>
      </c>
      <c r="C569" s="37" t="s">
        <v>1964</v>
      </c>
      <c r="D569" s="37" t="s">
        <v>1971</v>
      </c>
      <c r="E569" s="37" t="s">
        <v>1972</v>
      </c>
      <c r="F569" s="37" t="s">
        <v>1973</v>
      </c>
      <c r="G569" s="37">
        <v>3</v>
      </c>
      <c r="H569" s="37">
        <v>1</v>
      </c>
      <c r="I569" s="37">
        <v>1.43</v>
      </c>
      <c r="J569" s="37">
        <v>3.68</v>
      </c>
      <c r="K569" s="37">
        <v>7.98</v>
      </c>
      <c r="L569" s="37">
        <v>-6.55</v>
      </c>
      <c r="M569" s="37">
        <v>16</v>
      </c>
      <c r="N569" s="37">
        <v>16</v>
      </c>
      <c r="O569" s="37">
        <v>1</v>
      </c>
      <c r="P569" s="37">
        <v>8</v>
      </c>
      <c r="Q569" s="37">
        <v>7</v>
      </c>
      <c r="R569" s="37">
        <v>0</v>
      </c>
      <c r="S569" s="37">
        <v>0</v>
      </c>
      <c r="T569" s="37">
        <v>100</v>
      </c>
      <c r="U569" s="37">
        <v>37.5</v>
      </c>
      <c r="V569" s="37">
        <v>43.75</v>
      </c>
      <c r="W569" s="37">
        <v>18.75</v>
      </c>
      <c r="X569" s="37">
        <v>62.5</v>
      </c>
      <c r="Y569" s="37">
        <v>25</v>
      </c>
      <c r="Z569" s="37">
        <v>12.5</v>
      </c>
      <c r="AA569" s="37">
        <v>75</v>
      </c>
      <c r="AB569" s="37">
        <v>28.57</v>
      </c>
      <c r="AC569" s="24">
        <f>(+R569*$R$8)+(S569*$S$8)-(T569*$T$8)+(U569*$U$8)+(V569*$V$8)-(W569*$W$8)-(X569*$X$8)-(Y569*$Y$8)+(Z569*$Z$8)</f>
        <v>-34.375</v>
      </c>
      <c r="AD569" s="25">
        <f>(-R569*$R$8)+(S569*$S$8)+(T569*$T$8)-(U569*$U$8)-(V569*$V$8)+(W569*$W$8)+(X569*$X$8)+(Y569*$Y$8)-(Z569*$Z$8)</f>
        <v>34.375</v>
      </c>
      <c r="AE569" s="40" t="str">
        <f>IF(G569&gt;H569,"Win","Loss")</f>
        <v>Win</v>
      </c>
      <c r="AF569" s="40" t="str">
        <f>IF(G569=H569,"Win","Loss")</f>
        <v>Loss</v>
      </c>
      <c r="AG569" s="40" t="str">
        <f>IF(G569&lt;H569,"Win","Loss")</f>
        <v>Loss</v>
      </c>
      <c r="AH569" s="40">
        <f>IF(AE569="Win",(I569*$B$2)-$B$2,-$B$2)</f>
        <v>21.5</v>
      </c>
      <c r="AI569" s="40">
        <f>IF(AF569="Win",(J569*$B$2)-$B$2,-$B$2)</f>
        <v>-50</v>
      </c>
      <c r="AJ569" s="40">
        <f>IF(AG569="Win",(K569*$B$2)-$B$2,-$B$2)</f>
        <v>-50</v>
      </c>
    </row>
    <row r="570" spans="1:36" x14ac:dyDescent="0.2">
      <c r="A570" s="36">
        <v>43590</v>
      </c>
      <c r="B570" s="37" t="s">
        <v>1963</v>
      </c>
      <c r="C570" s="37" t="s">
        <v>1964</v>
      </c>
      <c r="D570" s="37" t="s">
        <v>1974</v>
      </c>
      <c r="E570" s="37" t="s">
        <v>1975</v>
      </c>
      <c r="F570" s="37" t="s">
        <v>1976</v>
      </c>
      <c r="G570" s="37">
        <v>0</v>
      </c>
      <c r="H570" s="37">
        <v>0</v>
      </c>
      <c r="I570" s="37">
        <v>1.65</v>
      </c>
      <c r="J570" s="37">
        <v>3.25</v>
      </c>
      <c r="K570" s="37">
        <v>5.48</v>
      </c>
      <c r="L570" s="37">
        <v>-3.83</v>
      </c>
      <c r="M570" s="37">
        <v>18</v>
      </c>
      <c r="N570" s="37">
        <v>14</v>
      </c>
      <c r="O570" s="37">
        <v>1</v>
      </c>
      <c r="P570" s="37">
        <v>8</v>
      </c>
      <c r="Q570" s="37">
        <v>8</v>
      </c>
      <c r="R570" s="37">
        <v>0</v>
      </c>
      <c r="S570" s="37">
        <v>0</v>
      </c>
      <c r="T570" s="37">
        <v>100</v>
      </c>
      <c r="U570" s="37">
        <v>33.33</v>
      </c>
      <c r="V570" s="37">
        <v>16.670000000000002</v>
      </c>
      <c r="W570" s="37">
        <v>50</v>
      </c>
      <c r="X570" s="37">
        <v>28.57</v>
      </c>
      <c r="Y570" s="37">
        <v>50</v>
      </c>
      <c r="Z570" s="37">
        <v>21.43</v>
      </c>
      <c r="AA570" s="37">
        <v>62.5</v>
      </c>
      <c r="AB570" s="37">
        <v>0</v>
      </c>
      <c r="AC570" s="24">
        <f>(+R570*$R$8)+(S570*$S$8)-(T570*$T$8)+(U570*$U$8)+(V570*$V$8)-(W570*$W$8)-(X570*$X$8)-(Y570*$Y$8)+(Z570*$Z$8)</f>
        <v>-38.094999999999999</v>
      </c>
      <c r="AD570" s="25">
        <f>(-R570*$R$8)+(S570*$S$8)+(T570*$T$8)-(U570*$U$8)-(V570*$V$8)+(W570*$W$8)+(X570*$X$8)+(Y570*$Y$8)-(Z570*$Z$8)</f>
        <v>38.094999999999999</v>
      </c>
      <c r="AE570" s="40" t="str">
        <f>IF(G570&gt;H570,"Win","Loss")</f>
        <v>Loss</v>
      </c>
      <c r="AF570" s="40" t="str">
        <f>IF(G570=H570,"Win","Loss")</f>
        <v>Win</v>
      </c>
      <c r="AG570" s="40" t="str">
        <f>IF(G570&lt;H570,"Win","Loss")</f>
        <v>Loss</v>
      </c>
      <c r="AH570" s="40">
        <f>IF(AE570="Win",(I570*$B$2)-$B$2,-$B$2)</f>
        <v>-50</v>
      </c>
      <c r="AI570" s="40">
        <f>IF(AF570="Win",(J570*$B$2)-$B$2,-$B$2)</f>
        <v>112.5</v>
      </c>
      <c r="AJ570" s="40">
        <f>IF(AG570="Win",(K570*$B$2)-$B$2,-$B$2)</f>
        <v>-50</v>
      </c>
    </row>
    <row r="571" spans="1:36" x14ac:dyDescent="0.2">
      <c r="A571" s="36">
        <v>43590</v>
      </c>
      <c r="B571" s="37" t="s">
        <v>1963</v>
      </c>
      <c r="C571" s="37" t="s">
        <v>1964</v>
      </c>
      <c r="D571" s="37" t="s">
        <v>1977</v>
      </c>
      <c r="E571" s="37" t="s">
        <v>1978</v>
      </c>
      <c r="F571" s="37" t="s">
        <v>1979</v>
      </c>
      <c r="G571" s="37">
        <v>3</v>
      </c>
      <c r="H571" s="37">
        <v>2</v>
      </c>
      <c r="I571" s="37">
        <v>1.4</v>
      </c>
      <c r="J571" s="37">
        <v>4.04</v>
      </c>
      <c r="K571" s="37">
        <v>8.0299999999999994</v>
      </c>
      <c r="L571" s="37">
        <v>-6.63</v>
      </c>
      <c r="M571" s="37">
        <v>15</v>
      </c>
      <c r="N571" s="37">
        <v>12</v>
      </c>
      <c r="O571" s="37">
        <v>1</v>
      </c>
      <c r="P571" s="37">
        <v>8</v>
      </c>
      <c r="Q571" s="37">
        <v>6</v>
      </c>
      <c r="R571" s="37">
        <v>0</v>
      </c>
      <c r="S571" s="37">
        <v>0</v>
      </c>
      <c r="T571" s="37">
        <v>100</v>
      </c>
      <c r="U571" s="37">
        <v>33.33</v>
      </c>
      <c r="V571" s="37">
        <v>13.33</v>
      </c>
      <c r="W571" s="37">
        <v>53.33</v>
      </c>
      <c r="X571" s="37">
        <v>16.670000000000002</v>
      </c>
      <c r="Y571" s="37">
        <v>25</v>
      </c>
      <c r="Z571" s="37">
        <v>58.33</v>
      </c>
      <c r="AA571" s="37">
        <v>62.5</v>
      </c>
      <c r="AB571" s="37">
        <v>0</v>
      </c>
      <c r="AC571" s="24">
        <f>(+R571*$R$8)+(S571*$S$8)-(T571*$T$8)+(U571*$U$8)+(V571*$V$8)-(W571*$W$8)-(X571*$X$8)-(Y571*$Y$8)+(Z571*$Z$8)</f>
        <v>-26.835000000000004</v>
      </c>
      <c r="AD571" s="25">
        <f>(-R571*$R$8)+(S571*$S$8)+(T571*$T$8)-(U571*$U$8)-(V571*$V$8)+(W571*$W$8)+(X571*$X$8)+(Y571*$Y$8)-(Z571*$Z$8)</f>
        <v>26.835000000000004</v>
      </c>
      <c r="AE571" s="40" t="str">
        <f>IF(G571&gt;H571,"Win","Loss")</f>
        <v>Win</v>
      </c>
      <c r="AF571" s="40" t="str">
        <f>IF(G571=H571,"Win","Loss")</f>
        <v>Loss</v>
      </c>
      <c r="AG571" s="40" t="str">
        <f>IF(G571&lt;H571,"Win","Loss")</f>
        <v>Loss</v>
      </c>
      <c r="AH571" s="40">
        <f>IF(AE571="Win",(I571*$B$2)-$B$2,-$B$2)</f>
        <v>20</v>
      </c>
      <c r="AI571" s="40">
        <f>IF(AF571="Win",(J571*$B$2)-$B$2,-$B$2)</f>
        <v>-50</v>
      </c>
      <c r="AJ571" s="40">
        <f>IF(AG571="Win",(K571*$B$2)-$B$2,-$B$2)</f>
        <v>-50</v>
      </c>
    </row>
    <row r="572" spans="1:36" x14ac:dyDescent="0.2">
      <c r="A572" s="36">
        <v>43590</v>
      </c>
      <c r="B572" s="37" t="s">
        <v>1963</v>
      </c>
      <c r="C572" s="37" t="s">
        <v>1964</v>
      </c>
      <c r="D572" s="37" t="s">
        <v>1980</v>
      </c>
      <c r="E572" s="37" t="s">
        <v>1981</v>
      </c>
      <c r="F572" s="37" t="s">
        <v>1982</v>
      </c>
      <c r="G572" s="37">
        <v>2</v>
      </c>
      <c r="H572" s="37">
        <v>0</v>
      </c>
      <c r="I572" s="37">
        <v>1.47</v>
      </c>
      <c r="J572" s="37">
        <v>3.38</v>
      </c>
      <c r="K572" s="37">
        <v>8.18</v>
      </c>
      <c r="L572" s="37">
        <v>-6.71</v>
      </c>
      <c r="M572" s="37">
        <v>14</v>
      </c>
      <c r="N572" s="37">
        <v>11</v>
      </c>
      <c r="O572" s="37">
        <v>1</v>
      </c>
      <c r="P572" s="37">
        <v>6</v>
      </c>
      <c r="Q572" s="37">
        <v>5</v>
      </c>
      <c r="R572" s="37">
        <v>0</v>
      </c>
      <c r="S572" s="37">
        <v>0</v>
      </c>
      <c r="T572" s="37">
        <v>100</v>
      </c>
      <c r="U572" s="37">
        <v>28.57</v>
      </c>
      <c r="V572" s="37">
        <v>21.43</v>
      </c>
      <c r="W572" s="37">
        <v>50</v>
      </c>
      <c r="X572" s="37">
        <v>27.27</v>
      </c>
      <c r="Y572" s="37">
        <v>18.18</v>
      </c>
      <c r="Z572" s="37">
        <v>54.55</v>
      </c>
      <c r="AA572" s="37">
        <v>50</v>
      </c>
      <c r="AB572" s="37">
        <v>0</v>
      </c>
      <c r="AC572" s="24">
        <f>(+R572*$R$8)+(S572*$S$8)-(T572*$T$8)+(U572*$U$8)+(V572*$V$8)-(W572*$W$8)-(X572*$X$8)-(Y572*$Y$8)+(Z572*$Z$8)</f>
        <v>-28.504999999999999</v>
      </c>
      <c r="AD572" s="25">
        <f>(-R572*$R$8)+(S572*$S$8)+(T572*$T$8)-(U572*$U$8)-(V572*$V$8)+(W572*$W$8)+(X572*$X$8)+(Y572*$Y$8)-(Z572*$Z$8)</f>
        <v>28.504999999999999</v>
      </c>
      <c r="AE572" s="40" t="str">
        <f>IF(G572&gt;H572,"Win","Loss")</f>
        <v>Win</v>
      </c>
      <c r="AF572" s="40" t="str">
        <f>IF(G572=H572,"Win","Loss")</f>
        <v>Loss</v>
      </c>
      <c r="AG572" s="40" t="str">
        <f>IF(G572&lt;H572,"Win","Loss")</f>
        <v>Loss</v>
      </c>
      <c r="AH572" s="40">
        <f>IF(AE572="Win",(I572*$B$2)-$B$2,-$B$2)</f>
        <v>23.5</v>
      </c>
      <c r="AI572" s="40">
        <f>IF(AF572="Win",(J572*$B$2)-$B$2,-$B$2)</f>
        <v>-50</v>
      </c>
      <c r="AJ572" s="40">
        <f>IF(AG572="Win",(K572*$B$2)-$B$2,-$B$2)</f>
        <v>-50</v>
      </c>
    </row>
    <row r="573" spans="1:36" x14ac:dyDescent="0.2">
      <c r="A573" s="36">
        <v>43590</v>
      </c>
      <c r="B573" s="37" t="s">
        <v>1963</v>
      </c>
      <c r="C573" s="37" t="s">
        <v>1964</v>
      </c>
      <c r="D573" s="37" t="s">
        <v>1983</v>
      </c>
      <c r="E573" s="37" t="s">
        <v>1984</v>
      </c>
      <c r="F573" s="37" t="s">
        <v>1985</v>
      </c>
      <c r="G573" s="37">
        <v>2</v>
      </c>
      <c r="H573" s="37">
        <v>1</v>
      </c>
      <c r="I573" s="37">
        <v>1.45</v>
      </c>
      <c r="J573" s="37">
        <v>3.38</v>
      </c>
      <c r="K573" s="37">
        <v>8.68</v>
      </c>
      <c r="L573" s="37">
        <v>-7.23</v>
      </c>
      <c r="M573" s="37">
        <v>17</v>
      </c>
      <c r="N573" s="37">
        <v>18</v>
      </c>
      <c r="O573" s="37">
        <v>2</v>
      </c>
      <c r="P573" s="37">
        <v>9</v>
      </c>
      <c r="Q573" s="37">
        <v>8</v>
      </c>
      <c r="R573" s="37">
        <v>0</v>
      </c>
      <c r="S573" s="37">
        <v>0</v>
      </c>
      <c r="T573" s="37">
        <v>100</v>
      </c>
      <c r="U573" s="37">
        <v>52.94</v>
      </c>
      <c r="V573" s="37">
        <v>17.649999999999999</v>
      </c>
      <c r="W573" s="37">
        <v>29.41</v>
      </c>
      <c r="X573" s="37">
        <v>61.11</v>
      </c>
      <c r="Y573" s="37">
        <v>5.56</v>
      </c>
      <c r="Z573" s="37">
        <v>33.33</v>
      </c>
      <c r="AA573" s="37">
        <v>66.67</v>
      </c>
      <c r="AB573" s="37">
        <v>25</v>
      </c>
      <c r="AC573" s="24">
        <f>(+R573*$R$8)+(S573*$S$8)-(T573*$T$8)+(U573*$U$8)+(V573*$V$8)-(W573*$W$8)-(X573*$X$8)-(Y573*$Y$8)+(Z573*$Z$8)</f>
        <v>-29.641000000000002</v>
      </c>
      <c r="AD573" s="25">
        <f>(-R573*$R$8)+(S573*$S$8)+(T573*$T$8)-(U573*$U$8)-(V573*$V$8)+(W573*$W$8)+(X573*$X$8)+(Y573*$Y$8)-(Z573*$Z$8)</f>
        <v>29.641000000000002</v>
      </c>
      <c r="AE573" s="40" t="str">
        <f>IF(G573&gt;H573,"Win","Loss")</f>
        <v>Win</v>
      </c>
      <c r="AF573" s="40" t="str">
        <f>IF(G573=H573,"Win","Loss")</f>
        <v>Loss</v>
      </c>
      <c r="AG573" s="40" t="str">
        <f>IF(G573&lt;H573,"Win","Loss")</f>
        <v>Loss</v>
      </c>
      <c r="AH573" s="40">
        <f>IF(AE573="Win",(I573*$B$2)-$B$2,-$B$2)</f>
        <v>22.5</v>
      </c>
      <c r="AI573" s="40">
        <f>IF(AF573="Win",(J573*$B$2)-$B$2,-$B$2)</f>
        <v>-50</v>
      </c>
      <c r="AJ573" s="40">
        <f>IF(AG573="Win",(K573*$B$2)-$B$2,-$B$2)</f>
        <v>-50</v>
      </c>
    </row>
    <row r="574" spans="1:36" x14ac:dyDescent="0.2">
      <c r="A574" s="36">
        <v>43590</v>
      </c>
      <c r="B574" s="37" t="s">
        <v>1963</v>
      </c>
      <c r="C574" s="37" t="s">
        <v>1964</v>
      </c>
      <c r="D574" s="37" t="s">
        <v>1986</v>
      </c>
      <c r="E574" s="37" t="s">
        <v>1987</v>
      </c>
      <c r="F574" s="37" t="s">
        <v>1988</v>
      </c>
      <c r="G574" s="37">
        <v>1</v>
      </c>
      <c r="H574" s="37">
        <v>0</v>
      </c>
      <c r="I574" s="37">
        <v>1.47</v>
      </c>
      <c r="J574" s="37">
        <v>3.39</v>
      </c>
      <c r="K574" s="37">
        <v>8.1199999999999992</v>
      </c>
      <c r="L574" s="37">
        <v>-6.65</v>
      </c>
      <c r="M574" s="37">
        <v>19</v>
      </c>
      <c r="N574" s="37">
        <v>16</v>
      </c>
      <c r="O574" s="37">
        <v>1</v>
      </c>
      <c r="P574" s="37">
        <v>11</v>
      </c>
      <c r="Q574" s="37">
        <v>7</v>
      </c>
      <c r="R574" s="37">
        <v>0</v>
      </c>
      <c r="S574" s="37">
        <v>100</v>
      </c>
      <c r="T574" s="37">
        <v>0</v>
      </c>
      <c r="U574" s="37">
        <v>47.37</v>
      </c>
      <c r="V574" s="37">
        <v>21.05</v>
      </c>
      <c r="W574" s="37">
        <v>31.58</v>
      </c>
      <c r="X574" s="37">
        <v>25</v>
      </c>
      <c r="Y574" s="37">
        <v>50</v>
      </c>
      <c r="Z574" s="37">
        <v>25</v>
      </c>
      <c r="AA574" s="37">
        <v>63.64</v>
      </c>
      <c r="AB574" s="37">
        <v>0</v>
      </c>
      <c r="AC574" s="24">
        <f>(+R574*$R$8)+(S574*$S$8)-(T574*$T$8)+(U574*$U$8)+(V574*$V$8)-(W574*$W$8)-(X574*$X$8)-(Y574*$Y$8)+(Z574*$Z$8)</f>
        <v>10.263000000000002</v>
      </c>
      <c r="AD574" s="25">
        <f>(-R574*$R$8)+(S574*$S$8)+(T574*$T$8)-(U574*$U$8)-(V574*$V$8)+(W574*$W$8)+(X574*$X$8)+(Y574*$Y$8)-(Z574*$Z$8)</f>
        <v>9.7370000000000001</v>
      </c>
      <c r="AE574" s="40" t="str">
        <f>IF(G574&gt;H574,"Win","Loss")</f>
        <v>Win</v>
      </c>
      <c r="AF574" s="40" t="str">
        <f>IF(G574=H574,"Win","Loss")</f>
        <v>Loss</v>
      </c>
      <c r="AG574" s="40" t="str">
        <f>IF(G574&lt;H574,"Win","Loss")</f>
        <v>Loss</v>
      </c>
      <c r="AH574" s="40">
        <f>IF(AE574="Win",(I574*$B$2)-$B$2,-$B$2)</f>
        <v>23.5</v>
      </c>
      <c r="AI574" s="40">
        <f>IF(AF574="Win",(J574*$B$2)-$B$2,-$B$2)</f>
        <v>-50</v>
      </c>
      <c r="AJ574" s="40">
        <f>IF(AG574="Win",(K574*$B$2)-$B$2,-$B$2)</f>
        <v>-50</v>
      </c>
    </row>
    <row r="575" spans="1:36" x14ac:dyDescent="0.2">
      <c r="A575" s="36">
        <v>43590</v>
      </c>
      <c r="B575" s="37" t="s">
        <v>1963</v>
      </c>
      <c r="C575" s="37" t="s">
        <v>1964</v>
      </c>
      <c r="D575" s="37" t="s">
        <v>1989</v>
      </c>
      <c r="E575" s="37" t="s">
        <v>1990</v>
      </c>
      <c r="F575" s="37" t="s">
        <v>1991</v>
      </c>
      <c r="G575" s="37">
        <v>2</v>
      </c>
      <c r="H575" s="37">
        <v>1</v>
      </c>
      <c r="I575" s="37">
        <v>1.45</v>
      </c>
      <c r="J575" s="37">
        <v>3.45</v>
      </c>
      <c r="K575" s="37">
        <v>8.8000000000000007</v>
      </c>
      <c r="L575" s="37">
        <v>-7.35</v>
      </c>
      <c r="M575" s="37">
        <v>13</v>
      </c>
      <c r="N575" s="37">
        <v>5</v>
      </c>
      <c r="O575" s="37">
        <v>0</v>
      </c>
      <c r="P575" s="37">
        <v>5</v>
      </c>
      <c r="Q575" s="37">
        <v>3</v>
      </c>
      <c r="R575" s="37">
        <v>0</v>
      </c>
      <c r="S575" s="37">
        <v>0</v>
      </c>
      <c r="T575" s="37">
        <v>0</v>
      </c>
      <c r="U575" s="37">
        <v>46.15</v>
      </c>
      <c r="V575" s="37">
        <v>23.08</v>
      </c>
      <c r="W575" s="37">
        <v>30.77</v>
      </c>
      <c r="X575" s="37">
        <v>40</v>
      </c>
      <c r="Y575" s="37">
        <v>20</v>
      </c>
      <c r="Z575" s="37">
        <v>40</v>
      </c>
      <c r="AA575" s="37">
        <v>100</v>
      </c>
      <c r="AB575" s="37">
        <v>0</v>
      </c>
      <c r="AC575" s="24">
        <f>(+R575*$R$8)+(S575*$S$8)-(T575*$T$8)+(U575*$U$8)+(V575*$V$8)-(W575*$W$8)-(X575*$X$8)-(Y575*$Y$8)+(Z575*$Z$8)</f>
        <v>3.3840000000000003</v>
      </c>
      <c r="AD575" s="25">
        <f>(-R575*$R$8)+(S575*$S$8)+(T575*$T$8)-(U575*$U$8)-(V575*$V$8)+(W575*$W$8)+(X575*$X$8)+(Y575*$Y$8)-(Z575*$Z$8)</f>
        <v>-3.3840000000000003</v>
      </c>
      <c r="AE575" s="40" t="str">
        <f>IF(G575&gt;H575,"Win","Loss")</f>
        <v>Win</v>
      </c>
      <c r="AF575" s="40" t="str">
        <f>IF(G575=H575,"Win","Loss")</f>
        <v>Loss</v>
      </c>
      <c r="AG575" s="40" t="str">
        <f>IF(G575&lt;H575,"Win","Loss")</f>
        <v>Loss</v>
      </c>
      <c r="AH575" s="40">
        <f>IF(AE575="Win",(I575*$B$2)-$B$2,-$B$2)</f>
        <v>22.5</v>
      </c>
      <c r="AI575" s="40">
        <f>IF(AF575="Win",(J575*$B$2)-$B$2,-$B$2)</f>
        <v>-50</v>
      </c>
      <c r="AJ575" s="40">
        <f>IF(AG575="Win",(K575*$B$2)-$B$2,-$B$2)</f>
        <v>-50</v>
      </c>
    </row>
    <row r="576" spans="1:36" x14ac:dyDescent="0.2">
      <c r="A576" s="36">
        <v>43590</v>
      </c>
      <c r="B576" s="37" t="s">
        <v>1963</v>
      </c>
      <c r="C576" s="37" t="s">
        <v>1964</v>
      </c>
      <c r="D576" s="37" t="s">
        <v>1992</v>
      </c>
      <c r="E576" s="37" t="s">
        <v>1993</v>
      </c>
      <c r="F576" s="37" t="s">
        <v>1994</v>
      </c>
      <c r="G576" s="37">
        <v>1</v>
      </c>
      <c r="H576" s="37">
        <v>0</v>
      </c>
      <c r="I576" s="37">
        <v>1.63</v>
      </c>
      <c r="J576" s="37">
        <v>3.3</v>
      </c>
      <c r="K576" s="37">
        <v>5.61</v>
      </c>
      <c r="L576" s="37">
        <v>-3.98</v>
      </c>
      <c r="M576" s="37">
        <v>12</v>
      </c>
      <c r="N576" s="37">
        <v>15</v>
      </c>
      <c r="O576" s="37">
        <v>1</v>
      </c>
      <c r="P576" s="37">
        <v>6</v>
      </c>
      <c r="Q576" s="37">
        <v>8</v>
      </c>
      <c r="R576" s="37">
        <v>0</v>
      </c>
      <c r="S576" s="37">
        <v>100</v>
      </c>
      <c r="T576" s="37">
        <v>0</v>
      </c>
      <c r="U576" s="37">
        <v>25</v>
      </c>
      <c r="V576" s="37">
        <v>41.67</v>
      </c>
      <c r="W576" s="37">
        <v>33.33</v>
      </c>
      <c r="X576" s="37">
        <v>33.33</v>
      </c>
      <c r="Y576" s="37">
        <v>20</v>
      </c>
      <c r="Z576" s="37">
        <v>46.67</v>
      </c>
      <c r="AA576" s="37">
        <v>50</v>
      </c>
      <c r="AB576" s="37">
        <v>25</v>
      </c>
      <c r="AC576" s="24">
        <f>(+R576*$R$8)+(S576*$S$8)-(T576*$T$8)+(U576*$U$8)+(V576*$V$8)-(W576*$W$8)-(X576*$X$8)-(Y576*$Y$8)+(Z576*$Z$8)</f>
        <v>13.169000000000002</v>
      </c>
      <c r="AD576" s="25">
        <f>(-R576*$R$8)+(S576*$S$8)+(T576*$T$8)-(U576*$U$8)-(V576*$V$8)+(W576*$W$8)+(X576*$X$8)+(Y576*$Y$8)-(Z576*$Z$8)</f>
        <v>6.8309999999999977</v>
      </c>
      <c r="AE576" s="40" t="str">
        <f>IF(G576&gt;H576,"Win","Loss")</f>
        <v>Win</v>
      </c>
      <c r="AF576" s="40" t="str">
        <f>IF(G576=H576,"Win","Loss")</f>
        <v>Loss</v>
      </c>
      <c r="AG576" s="40" t="str">
        <f>IF(G576&lt;H576,"Win","Loss")</f>
        <v>Loss</v>
      </c>
      <c r="AH576" s="40">
        <f>IF(AE576="Win",(I576*$B$2)-$B$2,-$B$2)</f>
        <v>31.5</v>
      </c>
      <c r="AI576" s="40">
        <f>IF(AF576="Win",(J576*$B$2)-$B$2,-$B$2)</f>
        <v>-50</v>
      </c>
      <c r="AJ576" s="40">
        <f>IF(AG576="Win",(K576*$B$2)-$B$2,-$B$2)</f>
        <v>-50</v>
      </c>
    </row>
    <row r="577" spans="1:36" x14ac:dyDescent="0.2">
      <c r="A577" s="36">
        <v>43590</v>
      </c>
      <c r="B577" s="37" t="s">
        <v>726</v>
      </c>
      <c r="C577" s="37" t="s">
        <v>1421</v>
      </c>
      <c r="D577" s="37" t="s">
        <v>1995</v>
      </c>
      <c r="E577" s="37" t="s">
        <v>1996</v>
      </c>
      <c r="F577" s="37" t="s">
        <v>1997</v>
      </c>
      <c r="G577" s="37">
        <v>4</v>
      </c>
      <c r="H577" s="37">
        <v>1</v>
      </c>
      <c r="I577" s="37">
        <v>1.64</v>
      </c>
      <c r="J577" s="37">
        <v>4.0599999999999996</v>
      </c>
      <c r="K577" s="37">
        <v>4.17</v>
      </c>
      <c r="L577" s="37">
        <v>-2.5299999999999998</v>
      </c>
      <c r="M577" s="37">
        <v>57</v>
      </c>
      <c r="N577" s="37">
        <v>30</v>
      </c>
      <c r="O577" s="37">
        <v>0</v>
      </c>
      <c r="P577" s="37">
        <v>28</v>
      </c>
      <c r="Q577" s="37">
        <v>14</v>
      </c>
      <c r="R577" s="37">
        <v>0</v>
      </c>
      <c r="S577" s="37">
        <v>0</v>
      </c>
      <c r="T577" s="37">
        <v>0</v>
      </c>
      <c r="U577" s="37">
        <v>40.35</v>
      </c>
      <c r="V577" s="37">
        <v>12.28</v>
      </c>
      <c r="W577" s="37">
        <v>47.37</v>
      </c>
      <c r="X577" s="37">
        <v>60</v>
      </c>
      <c r="Y577" s="37">
        <v>13.33</v>
      </c>
      <c r="Z577" s="37">
        <v>26.67</v>
      </c>
      <c r="AA577" s="37">
        <v>50</v>
      </c>
      <c r="AB577" s="37">
        <v>50</v>
      </c>
      <c r="AC577" s="24">
        <f>(+R577*$R$8)+(S577*$S$8)-(T577*$T$8)+(U577*$U$8)+(V577*$V$8)-(W577*$W$8)-(X577*$X$8)-(Y577*$Y$8)+(Z577*$Z$8)</f>
        <v>-8.1750000000000007</v>
      </c>
      <c r="AD577" s="25">
        <f>(-R577*$R$8)+(S577*$S$8)+(T577*$T$8)-(U577*$U$8)-(V577*$V$8)+(W577*$W$8)+(X577*$X$8)+(Y577*$Y$8)-(Z577*$Z$8)</f>
        <v>8.1750000000000007</v>
      </c>
      <c r="AE577" s="40" t="str">
        <f>IF(G577&gt;H577,"Win","Loss")</f>
        <v>Win</v>
      </c>
      <c r="AF577" s="40" t="str">
        <f>IF(G577=H577,"Win","Loss")</f>
        <v>Loss</v>
      </c>
      <c r="AG577" s="40" t="str">
        <f>IF(G577&lt;H577,"Win","Loss")</f>
        <v>Loss</v>
      </c>
      <c r="AH577" s="40">
        <f>IF(AE577="Win",(I577*$B$2)-$B$2,-$B$2)</f>
        <v>32</v>
      </c>
      <c r="AI577" s="40">
        <f>IF(AF577="Win",(J577*$B$2)-$B$2,-$B$2)</f>
        <v>-50</v>
      </c>
      <c r="AJ577" s="40">
        <f>IF(AG577="Win",(K577*$B$2)-$B$2,-$B$2)</f>
        <v>-50</v>
      </c>
    </row>
    <row r="578" spans="1:36" x14ac:dyDescent="0.2">
      <c r="A578" s="36">
        <v>43590</v>
      </c>
      <c r="B578" s="37" t="s">
        <v>726</v>
      </c>
      <c r="C578" s="37" t="s">
        <v>738</v>
      </c>
      <c r="D578" s="37" t="s">
        <v>1998</v>
      </c>
      <c r="E578" s="37" t="s">
        <v>1999</v>
      </c>
      <c r="F578" s="37" t="s">
        <v>2000</v>
      </c>
      <c r="G578" s="37">
        <v>2</v>
      </c>
      <c r="H578" s="37">
        <v>2</v>
      </c>
      <c r="I578" s="37">
        <v>2.44</v>
      </c>
      <c r="J578" s="37">
        <v>4.42</v>
      </c>
      <c r="K578" s="37">
        <v>2.14</v>
      </c>
      <c r="L578" s="37">
        <v>0.3</v>
      </c>
      <c r="M578" s="37">
        <v>31</v>
      </c>
      <c r="N578" s="37">
        <v>24</v>
      </c>
      <c r="O578" s="37">
        <v>0</v>
      </c>
      <c r="P578" s="37">
        <v>16</v>
      </c>
      <c r="Q578" s="37">
        <v>11</v>
      </c>
      <c r="R578" s="37">
        <v>0</v>
      </c>
      <c r="S578" s="37">
        <v>0</v>
      </c>
      <c r="T578" s="37">
        <v>0</v>
      </c>
      <c r="U578" s="37">
        <v>38.71</v>
      </c>
      <c r="V578" s="37">
        <v>22.58</v>
      </c>
      <c r="W578" s="37">
        <v>38.71</v>
      </c>
      <c r="X578" s="37">
        <v>66.67</v>
      </c>
      <c r="Y578" s="37">
        <v>12.5</v>
      </c>
      <c r="Z578" s="37">
        <v>20.83</v>
      </c>
      <c r="AA578" s="37">
        <v>43.75</v>
      </c>
      <c r="AB578" s="37">
        <v>63.64</v>
      </c>
      <c r="AC578" s="24">
        <f>(+R578*$R$8)+(S578*$S$8)-(T578*$T$8)+(U578*$U$8)+(V578*$V$8)-(W578*$W$8)-(X578*$X$8)-(Y578*$Y$8)+(Z578*$Z$8)</f>
        <v>-8.1600000000000037</v>
      </c>
      <c r="AD578" s="25">
        <f>(-R578*$R$8)+(S578*$S$8)+(T578*$T$8)-(U578*$U$8)-(V578*$V$8)+(W578*$W$8)+(X578*$X$8)+(Y578*$Y$8)-(Z578*$Z$8)</f>
        <v>8.1600000000000037</v>
      </c>
      <c r="AE578" s="40" t="str">
        <f>IF(G578&gt;H578,"Win","Loss")</f>
        <v>Loss</v>
      </c>
      <c r="AF578" s="40" t="str">
        <f>IF(G578=H578,"Win","Loss")</f>
        <v>Win</v>
      </c>
      <c r="AG578" s="40" t="str">
        <f>IF(G578&lt;H578,"Win","Loss")</f>
        <v>Loss</v>
      </c>
      <c r="AH578" s="40">
        <f>IF(AE578="Win",(I578*$B$2)-$B$2,-$B$2)</f>
        <v>-50</v>
      </c>
      <c r="AI578" s="40">
        <f>IF(AF578="Win",(J578*$B$2)-$B$2,-$B$2)</f>
        <v>171</v>
      </c>
      <c r="AJ578" s="40">
        <f>IF(AG578="Win",(K578*$B$2)-$B$2,-$B$2)</f>
        <v>-50</v>
      </c>
    </row>
    <row r="579" spans="1:36" x14ac:dyDescent="0.2">
      <c r="A579" s="36">
        <v>43590</v>
      </c>
      <c r="B579" s="37" t="s">
        <v>726</v>
      </c>
      <c r="C579" s="37" t="s">
        <v>1058</v>
      </c>
      <c r="D579" s="37" t="s">
        <v>2001</v>
      </c>
      <c r="E579" s="37" t="s">
        <v>2002</v>
      </c>
      <c r="F579" s="37" t="s">
        <v>2003</v>
      </c>
      <c r="G579" s="37">
        <v>1</v>
      </c>
      <c r="H579" s="37">
        <v>2</v>
      </c>
      <c r="I579" s="37">
        <v>3.53</v>
      </c>
      <c r="J579" s="37">
        <v>3.74</v>
      </c>
      <c r="K579" s="37">
        <v>1.83</v>
      </c>
      <c r="L579" s="37">
        <v>1.7</v>
      </c>
      <c r="M579" s="37">
        <v>9</v>
      </c>
      <c r="N579" s="37">
        <v>12</v>
      </c>
      <c r="O579" s="37">
        <v>1</v>
      </c>
      <c r="P579" s="37">
        <v>4</v>
      </c>
      <c r="Q579" s="37">
        <v>5</v>
      </c>
      <c r="R579" s="37">
        <v>0</v>
      </c>
      <c r="S579" s="37">
        <v>0</v>
      </c>
      <c r="T579" s="37">
        <v>100</v>
      </c>
      <c r="U579" s="37">
        <v>77.78</v>
      </c>
      <c r="V579" s="37">
        <v>11.11</v>
      </c>
      <c r="W579" s="37">
        <v>11.11</v>
      </c>
      <c r="X579" s="37">
        <v>83.33</v>
      </c>
      <c r="Y579" s="37">
        <v>16.670000000000002</v>
      </c>
      <c r="Z579" s="37">
        <v>0</v>
      </c>
      <c r="AA579" s="37">
        <v>100</v>
      </c>
      <c r="AB579" s="37">
        <v>80</v>
      </c>
      <c r="AC579" s="24">
        <f>(+R579*$R$8)+(S579*$S$8)-(T579*$T$8)+(U579*$U$8)+(V579*$V$8)-(W579*$W$8)-(X579*$X$8)-(Y579*$Y$8)+(Z579*$Z$8)</f>
        <v>-33.887999999999998</v>
      </c>
      <c r="AD579" s="25">
        <f>(-R579*$R$8)+(S579*$S$8)+(T579*$T$8)-(U579*$U$8)-(V579*$V$8)+(W579*$W$8)+(X579*$X$8)+(Y579*$Y$8)-(Z579*$Z$8)</f>
        <v>33.887999999999998</v>
      </c>
      <c r="AE579" s="40" t="str">
        <f>IF(G579&gt;H579,"Win","Loss")</f>
        <v>Loss</v>
      </c>
      <c r="AF579" s="40" t="str">
        <f>IF(G579=H579,"Win","Loss")</f>
        <v>Loss</v>
      </c>
      <c r="AG579" s="40" t="str">
        <f>IF(G579&lt;H579,"Win","Loss")</f>
        <v>Win</v>
      </c>
      <c r="AH579" s="40">
        <f>IF(AE579="Win",(I579*$B$2)-$B$2,-$B$2)</f>
        <v>-50</v>
      </c>
      <c r="AI579" s="40">
        <f>IF(AF579="Win",(J579*$B$2)-$B$2,-$B$2)</f>
        <v>-50</v>
      </c>
      <c r="AJ579" s="40">
        <f>IF(AG579="Win",(K579*$B$2)-$B$2,-$B$2)</f>
        <v>41.5</v>
      </c>
    </row>
    <row r="580" spans="1:36" x14ac:dyDescent="0.2">
      <c r="A580" s="36">
        <v>43590</v>
      </c>
      <c r="B580" s="37" t="s">
        <v>425</v>
      </c>
      <c r="C580" s="37" t="s">
        <v>2004</v>
      </c>
      <c r="D580" s="37" t="s">
        <v>2005</v>
      </c>
      <c r="E580" s="37" t="s">
        <v>2006</v>
      </c>
      <c r="F580" s="37" t="s">
        <v>2007</v>
      </c>
      <c r="G580" s="37">
        <v>1</v>
      </c>
      <c r="H580" s="37">
        <v>2</v>
      </c>
      <c r="I580" s="37">
        <v>2.16</v>
      </c>
      <c r="J580" s="37">
        <v>3.18</v>
      </c>
      <c r="K580" s="37">
        <v>3.25</v>
      </c>
      <c r="L580" s="37">
        <v>-1.0900000000000001</v>
      </c>
      <c r="M580" s="37">
        <v>66</v>
      </c>
      <c r="N580" s="37">
        <v>32</v>
      </c>
      <c r="O580" s="37">
        <v>1</v>
      </c>
      <c r="P580" s="37">
        <v>32</v>
      </c>
      <c r="Q580" s="37">
        <v>15</v>
      </c>
      <c r="R580" s="37">
        <v>0</v>
      </c>
      <c r="S580" s="37">
        <v>0</v>
      </c>
      <c r="T580" s="37">
        <v>100</v>
      </c>
      <c r="U580" s="37">
        <v>37.880000000000003</v>
      </c>
      <c r="V580" s="37">
        <v>30.3</v>
      </c>
      <c r="W580" s="37">
        <v>31.82</v>
      </c>
      <c r="X580" s="37">
        <v>40.630000000000003</v>
      </c>
      <c r="Y580" s="37">
        <v>37.5</v>
      </c>
      <c r="Z580" s="37">
        <v>21.88</v>
      </c>
      <c r="AA580" s="37">
        <v>50</v>
      </c>
      <c r="AB580" s="37">
        <v>20</v>
      </c>
      <c r="AC580" s="24">
        <f>(+R580*$R$8)+(S580*$S$8)-(T580*$T$8)+(U580*$U$8)+(V580*$V$8)-(W580*$W$8)-(X580*$X$8)-(Y580*$Y$8)+(Z580*$Z$8)</f>
        <v>-33.258000000000003</v>
      </c>
      <c r="AD580" s="25">
        <f>(-R580*$R$8)+(S580*$S$8)+(T580*$T$8)-(U580*$U$8)-(V580*$V$8)+(W580*$W$8)+(X580*$X$8)+(Y580*$Y$8)-(Z580*$Z$8)</f>
        <v>33.258000000000003</v>
      </c>
      <c r="AE580" s="40" t="str">
        <f>IF(G580&gt;H580,"Win","Loss")</f>
        <v>Loss</v>
      </c>
      <c r="AF580" s="40" t="str">
        <f>IF(G580=H580,"Win","Loss")</f>
        <v>Loss</v>
      </c>
      <c r="AG580" s="40" t="str">
        <f>IF(G580&lt;H580,"Win","Loss")</f>
        <v>Win</v>
      </c>
      <c r="AH580" s="40">
        <f>IF(AE580="Win",(I580*$B$2)-$B$2,-$B$2)</f>
        <v>-50</v>
      </c>
      <c r="AI580" s="40">
        <f>IF(AF580="Win",(J580*$B$2)-$B$2,-$B$2)</f>
        <v>-50</v>
      </c>
      <c r="AJ580" s="40">
        <f>IF(AG580="Win",(K580*$B$2)-$B$2,-$B$2)</f>
        <v>112.5</v>
      </c>
    </row>
    <row r="581" spans="1:36" x14ac:dyDescent="0.2">
      <c r="A581" s="36">
        <v>43590</v>
      </c>
      <c r="B581" s="37" t="s">
        <v>425</v>
      </c>
      <c r="C581" s="37" t="s">
        <v>816</v>
      </c>
      <c r="D581" s="37" t="s">
        <v>2008</v>
      </c>
      <c r="E581" s="37" t="s">
        <v>2009</v>
      </c>
      <c r="F581" s="37" t="s">
        <v>2010</v>
      </c>
      <c r="G581" s="37">
        <v>1</v>
      </c>
      <c r="H581" s="37">
        <v>2</v>
      </c>
      <c r="I581" s="37">
        <v>2.33</v>
      </c>
      <c r="J581" s="37">
        <v>3.29</v>
      </c>
      <c r="K581" s="37">
        <v>2.73</v>
      </c>
      <c r="L581" s="37">
        <v>-0.4</v>
      </c>
      <c r="M581" s="37">
        <v>32</v>
      </c>
      <c r="N581" s="37">
        <v>64</v>
      </c>
      <c r="O581" s="37">
        <v>1</v>
      </c>
      <c r="P581" s="37">
        <v>15</v>
      </c>
      <c r="Q581" s="37">
        <v>31</v>
      </c>
      <c r="R581" s="37">
        <v>100</v>
      </c>
      <c r="S581" s="37">
        <v>0</v>
      </c>
      <c r="T581" s="37">
        <v>0</v>
      </c>
      <c r="U581" s="37">
        <v>34.380000000000003</v>
      </c>
      <c r="V581" s="37">
        <v>31.25</v>
      </c>
      <c r="W581" s="37">
        <v>34.380000000000003</v>
      </c>
      <c r="X581" s="37">
        <v>40.630000000000003</v>
      </c>
      <c r="Y581" s="37">
        <v>18.75</v>
      </c>
      <c r="Z581" s="37">
        <v>40.630000000000003</v>
      </c>
      <c r="AA581" s="37">
        <v>46.67</v>
      </c>
      <c r="AB581" s="37">
        <v>25.81</v>
      </c>
      <c r="AC581" s="24">
        <f>(+R581*$R$8)+(S581*$S$8)-(T581*$T$8)+(U581*$U$8)+(V581*$V$8)-(W581*$W$8)-(X581*$X$8)-(Y581*$Y$8)+(Z581*$Z$8)</f>
        <v>31.25</v>
      </c>
      <c r="AD581" s="25">
        <f>(-R581*$R$8)+(S581*$S$8)+(T581*$T$8)-(U581*$U$8)-(V581*$V$8)+(W581*$W$8)+(X581*$X$8)+(Y581*$Y$8)-(Z581*$Z$8)</f>
        <v>-31.25</v>
      </c>
      <c r="AE581" s="40" t="str">
        <f>IF(G581&gt;H581,"Win","Loss")</f>
        <v>Loss</v>
      </c>
      <c r="AF581" s="40" t="str">
        <f>IF(G581=H581,"Win","Loss")</f>
        <v>Loss</v>
      </c>
      <c r="AG581" s="40" t="str">
        <f>IF(G581&lt;H581,"Win","Loss")</f>
        <v>Win</v>
      </c>
      <c r="AH581" s="40">
        <f>IF(AE581="Win",(I581*$B$2)-$B$2,-$B$2)</f>
        <v>-50</v>
      </c>
      <c r="AI581" s="40">
        <f>IF(AF581="Win",(J581*$B$2)-$B$2,-$B$2)</f>
        <v>-50</v>
      </c>
      <c r="AJ581" s="40">
        <f>IF(AG581="Win",(K581*$B$2)-$B$2,-$B$2)</f>
        <v>86.5</v>
      </c>
    </row>
    <row r="582" spans="1:36" x14ac:dyDescent="0.2">
      <c r="A582" s="36">
        <v>43590</v>
      </c>
      <c r="B582" s="37" t="s">
        <v>425</v>
      </c>
      <c r="C582" s="37" t="s">
        <v>816</v>
      </c>
      <c r="D582" s="37" t="s">
        <v>2011</v>
      </c>
      <c r="E582" s="37" t="s">
        <v>2012</v>
      </c>
      <c r="F582" s="37" t="s">
        <v>2013</v>
      </c>
      <c r="G582" s="37">
        <v>3</v>
      </c>
      <c r="H582" s="37">
        <v>1</v>
      </c>
      <c r="I582" s="37">
        <v>2.12</v>
      </c>
      <c r="J582" s="37">
        <v>3.38</v>
      </c>
      <c r="K582" s="37">
        <v>3</v>
      </c>
      <c r="L582" s="37">
        <v>-0.88</v>
      </c>
      <c r="M582" s="37">
        <v>65</v>
      </c>
      <c r="N582" s="37">
        <v>67</v>
      </c>
      <c r="O582" s="37">
        <v>3</v>
      </c>
      <c r="P582" s="37">
        <v>33</v>
      </c>
      <c r="Q582" s="37">
        <v>34</v>
      </c>
      <c r="R582" s="37">
        <v>33.33</v>
      </c>
      <c r="S582" s="37">
        <v>0</v>
      </c>
      <c r="T582" s="37">
        <v>66.67</v>
      </c>
      <c r="U582" s="37">
        <v>32.31</v>
      </c>
      <c r="V582" s="37">
        <v>20</v>
      </c>
      <c r="W582" s="37">
        <v>47.69</v>
      </c>
      <c r="X582" s="37">
        <v>32.840000000000003</v>
      </c>
      <c r="Y582" s="37">
        <v>29.85</v>
      </c>
      <c r="Z582" s="37">
        <v>37.31</v>
      </c>
      <c r="AA582" s="37">
        <v>45.45</v>
      </c>
      <c r="AB582" s="37">
        <v>29.41</v>
      </c>
      <c r="AC582" s="24">
        <f>(+R582*$R$8)+(S582*$S$8)-(T582*$T$8)+(U582*$U$8)+(V582*$V$8)-(W582*$W$8)-(X582*$X$8)-(Y582*$Y$8)+(Z582*$Z$8)</f>
        <v>-13.169000000000004</v>
      </c>
      <c r="AD582" s="25">
        <f>(-R582*$R$8)+(S582*$S$8)+(T582*$T$8)-(U582*$U$8)-(V582*$V$8)+(W582*$W$8)+(X582*$X$8)+(Y582*$Y$8)-(Z582*$Z$8)</f>
        <v>13.169000000000004</v>
      </c>
      <c r="AE582" s="40" t="str">
        <f>IF(G582&gt;H582,"Win","Loss")</f>
        <v>Win</v>
      </c>
      <c r="AF582" s="40" t="str">
        <f>IF(G582=H582,"Win","Loss")</f>
        <v>Loss</v>
      </c>
      <c r="AG582" s="40" t="str">
        <f>IF(G582&lt;H582,"Win","Loss")</f>
        <v>Loss</v>
      </c>
      <c r="AH582" s="40">
        <f>IF(AE582="Win",(I582*$B$2)-$B$2,-$B$2)</f>
        <v>56</v>
      </c>
      <c r="AI582" s="40">
        <f>IF(AF582="Win",(J582*$B$2)-$B$2,-$B$2)</f>
        <v>-50</v>
      </c>
      <c r="AJ582" s="40">
        <f>IF(AG582="Win",(K582*$B$2)-$B$2,-$B$2)</f>
        <v>-50</v>
      </c>
    </row>
    <row r="583" spans="1:36" x14ac:dyDescent="0.2">
      <c r="A583" s="36">
        <v>43590</v>
      </c>
      <c r="B583" s="37" t="s">
        <v>425</v>
      </c>
      <c r="C583" s="37" t="s">
        <v>439</v>
      </c>
      <c r="D583" s="37" t="s">
        <v>2017</v>
      </c>
      <c r="E583" s="37" t="s">
        <v>2018</v>
      </c>
      <c r="F583" s="37" t="s">
        <v>2019</v>
      </c>
      <c r="G583" s="37">
        <v>0</v>
      </c>
      <c r="H583" s="37">
        <v>1</v>
      </c>
      <c r="I583" s="37">
        <v>6.65</v>
      </c>
      <c r="J583" s="37">
        <v>4.71</v>
      </c>
      <c r="K583" s="37">
        <v>1.35</v>
      </c>
      <c r="L583" s="37">
        <v>5.3</v>
      </c>
      <c r="M583" s="37">
        <v>19</v>
      </c>
      <c r="N583" s="37">
        <v>21</v>
      </c>
      <c r="O583" s="37">
        <v>0</v>
      </c>
      <c r="P583" s="37">
        <v>10</v>
      </c>
      <c r="Q583" s="37">
        <v>10</v>
      </c>
      <c r="R583" s="37">
        <v>0</v>
      </c>
      <c r="S583" s="37">
        <v>0</v>
      </c>
      <c r="T583" s="37">
        <v>0</v>
      </c>
      <c r="U583" s="37">
        <v>0</v>
      </c>
      <c r="V583" s="37">
        <v>5.26</v>
      </c>
      <c r="W583" s="37">
        <v>94.74</v>
      </c>
      <c r="X583" s="37">
        <v>52.38</v>
      </c>
      <c r="Y583" s="37">
        <v>19.05</v>
      </c>
      <c r="Z583" s="37">
        <v>28.57</v>
      </c>
      <c r="AA583" s="37">
        <v>0</v>
      </c>
      <c r="AB583" s="37">
        <v>40</v>
      </c>
      <c r="AC583" s="24">
        <f>(+R583*$R$8)+(S583*$S$8)-(T583*$T$8)+(U583*$U$8)+(V583*$V$8)-(W583*$W$8)-(X583*$X$8)-(Y583*$Y$8)+(Z583*$Z$8)</f>
        <v>-25.089000000000006</v>
      </c>
      <c r="AD583" s="25">
        <f>(-R583*$R$8)+(S583*$S$8)+(T583*$T$8)-(U583*$U$8)-(V583*$V$8)+(W583*$W$8)+(X583*$X$8)+(Y583*$Y$8)-(Z583*$Z$8)</f>
        <v>25.089000000000006</v>
      </c>
      <c r="AE583" s="40" t="str">
        <f>IF(G583&gt;H583,"Win","Loss")</f>
        <v>Loss</v>
      </c>
      <c r="AF583" s="40" t="str">
        <f>IF(G583=H583,"Win","Loss")</f>
        <v>Loss</v>
      </c>
      <c r="AG583" s="40" t="str">
        <f>IF(G583&lt;H583,"Win","Loss")</f>
        <v>Win</v>
      </c>
      <c r="AH583" s="40">
        <f>IF(AE583="Win",(I583*$B$2)-$B$2,-$B$2)</f>
        <v>-50</v>
      </c>
      <c r="AI583" s="40">
        <f>IF(AF583="Win",(J583*$B$2)-$B$2,-$B$2)</f>
        <v>-50</v>
      </c>
      <c r="AJ583" s="40">
        <f>IF(AG583="Win",(K583*$B$2)-$B$2,-$B$2)</f>
        <v>17.5</v>
      </c>
    </row>
    <row r="584" spans="1:36" x14ac:dyDescent="0.2">
      <c r="A584" s="36">
        <v>43590</v>
      </c>
      <c r="B584" s="37" t="s">
        <v>425</v>
      </c>
      <c r="C584" s="37" t="s">
        <v>742</v>
      </c>
      <c r="D584" s="37" t="s">
        <v>2020</v>
      </c>
      <c r="E584" s="37" t="s">
        <v>2021</v>
      </c>
      <c r="F584" s="37" t="s">
        <v>2022</v>
      </c>
      <c r="G584" s="37">
        <v>3</v>
      </c>
      <c r="H584" s="37">
        <v>0</v>
      </c>
      <c r="I584" s="37">
        <v>1.96</v>
      </c>
      <c r="J584" s="37">
        <v>3.56</v>
      </c>
      <c r="K584" s="37">
        <v>3.23</v>
      </c>
      <c r="L584" s="37">
        <v>-1.27</v>
      </c>
      <c r="M584" s="37">
        <v>24</v>
      </c>
      <c r="N584" s="37">
        <v>24</v>
      </c>
      <c r="O584" s="37">
        <v>1</v>
      </c>
      <c r="P584" s="37">
        <v>13</v>
      </c>
      <c r="Q584" s="37">
        <v>12</v>
      </c>
      <c r="R584" s="37">
        <v>0</v>
      </c>
      <c r="S584" s="37">
        <v>100</v>
      </c>
      <c r="T584" s="37">
        <v>0</v>
      </c>
      <c r="U584" s="37">
        <v>62.5</v>
      </c>
      <c r="V584" s="37">
        <v>16.670000000000002</v>
      </c>
      <c r="W584" s="37">
        <v>20.83</v>
      </c>
      <c r="X584" s="37">
        <v>37.5</v>
      </c>
      <c r="Y584" s="37">
        <v>33.33</v>
      </c>
      <c r="Z584" s="37">
        <v>29.17</v>
      </c>
      <c r="AA584" s="37">
        <v>76.92</v>
      </c>
      <c r="AB584" s="37">
        <v>33.33</v>
      </c>
      <c r="AC584" s="24">
        <f>(+R584*$R$8)+(S584*$S$8)-(T584*$T$8)+(U584*$U$8)+(V584*$V$8)-(W584*$W$8)-(X584*$X$8)-(Y584*$Y$8)+(Z584*$Z$8)</f>
        <v>15.002000000000002</v>
      </c>
      <c r="AD584" s="25">
        <f>(-R584*$R$8)+(S584*$S$8)+(T584*$T$8)-(U584*$U$8)-(V584*$V$8)+(W584*$W$8)+(X584*$X$8)+(Y584*$Y$8)-(Z584*$Z$8)</f>
        <v>4.9980000000000002</v>
      </c>
      <c r="AE584" s="40" t="str">
        <f>IF(G584&gt;H584,"Win","Loss")</f>
        <v>Win</v>
      </c>
      <c r="AF584" s="40" t="str">
        <f>IF(G584=H584,"Win","Loss")</f>
        <v>Loss</v>
      </c>
      <c r="AG584" s="40" t="str">
        <f>IF(G584&lt;H584,"Win","Loss")</f>
        <v>Loss</v>
      </c>
      <c r="AH584" s="40">
        <f>IF(AE584="Win",(I584*$B$2)-$B$2,-$B$2)</f>
        <v>48</v>
      </c>
      <c r="AI584" s="40">
        <f>IF(AF584="Win",(J584*$B$2)-$B$2,-$B$2)</f>
        <v>-50</v>
      </c>
      <c r="AJ584" s="40">
        <f>IF(AG584="Win",(K584*$B$2)-$B$2,-$B$2)</f>
        <v>-50</v>
      </c>
    </row>
    <row r="585" spans="1:36" x14ac:dyDescent="0.2">
      <c r="A585" s="36">
        <v>43590</v>
      </c>
      <c r="B585" s="37" t="s">
        <v>425</v>
      </c>
      <c r="C585" s="37" t="s">
        <v>1452</v>
      </c>
      <c r="D585" s="37" t="s">
        <v>2023</v>
      </c>
      <c r="E585" s="37" t="s">
        <v>2024</v>
      </c>
      <c r="F585" s="37" t="s">
        <v>2025</v>
      </c>
      <c r="G585" s="37">
        <v>1</v>
      </c>
      <c r="H585" s="37">
        <v>2</v>
      </c>
      <c r="I585" s="37">
        <v>2.2799999999999998</v>
      </c>
      <c r="J585" s="37">
        <v>3.42</v>
      </c>
      <c r="K585" s="37">
        <v>2.72</v>
      </c>
      <c r="L585" s="37">
        <v>-0.44</v>
      </c>
      <c r="M585" s="37">
        <v>23</v>
      </c>
      <c r="N585" s="37">
        <v>21</v>
      </c>
      <c r="O585" s="37">
        <v>1</v>
      </c>
      <c r="P585" s="37">
        <v>12</v>
      </c>
      <c r="Q585" s="37">
        <v>10</v>
      </c>
      <c r="R585" s="37">
        <v>100</v>
      </c>
      <c r="S585" s="37">
        <v>0</v>
      </c>
      <c r="T585" s="37">
        <v>0</v>
      </c>
      <c r="U585" s="37">
        <v>34.78</v>
      </c>
      <c r="V585" s="37">
        <v>39.130000000000003</v>
      </c>
      <c r="W585" s="37">
        <v>26.09</v>
      </c>
      <c r="X585" s="37">
        <v>47.62</v>
      </c>
      <c r="Y585" s="37">
        <v>23.81</v>
      </c>
      <c r="Z585" s="37">
        <v>28.57</v>
      </c>
      <c r="AA585" s="37">
        <v>50</v>
      </c>
      <c r="AB585" s="37">
        <v>20</v>
      </c>
      <c r="AC585" s="24">
        <f>(+R585*$R$8)+(S585*$S$8)-(T585*$T$8)+(U585*$U$8)+(V585*$V$8)-(W585*$W$8)-(X585*$X$8)-(Y585*$Y$8)+(Z585*$Z$8)</f>
        <v>29.459999999999994</v>
      </c>
      <c r="AD585" s="25">
        <f>(-R585*$R$8)+(S585*$S$8)+(T585*$T$8)-(U585*$U$8)-(V585*$V$8)+(W585*$W$8)+(X585*$X$8)+(Y585*$Y$8)-(Z585*$Z$8)</f>
        <v>-29.459999999999994</v>
      </c>
      <c r="AE585" s="40" t="str">
        <f>IF(G585&gt;H585,"Win","Loss")</f>
        <v>Loss</v>
      </c>
      <c r="AF585" s="40" t="str">
        <f>IF(G585=H585,"Win","Loss")</f>
        <v>Loss</v>
      </c>
      <c r="AG585" s="40" t="str">
        <f>IF(G585&lt;H585,"Win","Loss")</f>
        <v>Win</v>
      </c>
      <c r="AH585" s="40">
        <f>IF(AE585="Win",(I585*$B$2)-$B$2,-$B$2)</f>
        <v>-50</v>
      </c>
      <c r="AI585" s="40">
        <f>IF(AF585="Win",(J585*$B$2)-$B$2,-$B$2)</f>
        <v>-50</v>
      </c>
      <c r="AJ585" s="40">
        <f>IF(AG585="Win",(K585*$B$2)-$B$2,-$B$2)</f>
        <v>86</v>
      </c>
    </row>
    <row r="586" spans="1:36" x14ac:dyDescent="0.2">
      <c r="A586" s="36">
        <v>43590</v>
      </c>
      <c r="B586" s="37" t="s">
        <v>425</v>
      </c>
      <c r="C586" s="37" t="s">
        <v>1452</v>
      </c>
      <c r="D586" s="37" t="s">
        <v>2026</v>
      </c>
      <c r="E586" s="37" t="s">
        <v>2027</v>
      </c>
      <c r="F586" s="37" t="s">
        <v>2028</v>
      </c>
      <c r="G586" s="37">
        <v>2</v>
      </c>
      <c r="H586" s="37">
        <v>1</v>
      </c>
      <c r="I586" s="37">
        <v>2.0699999999999998</v>
      </c>
      <c r="J586" s="37">
        <v>3.48</v>
      </c>
      <c r="K586" s="37">
        <v>3.02</v>
      </c>
      <c r="L586" s="37">
        <v>-0.95</v>
      </c>
      <c r="M586" s="37">
        <v>9</v>
      </c>
      <c r="N586" s="37">
        <v>22</v>
      </c>
      <c r="O586" s="37">
        <v>0</v>
      </c>
      <c r="P586" s="37">
        <v>4</v>
      </c>
      <c r="Q586" s="37">
        <v>10</v>
      </c>
      <c r="R586" s="37">
        <v>0</v>
      </c>
      <c r="S586" s="37">
        <v>0</v>
      </c>
      <c r="T586" s="37">
        <v>0</v>
      </c>
      <c r="U586" s="37">
        <v>33.33</v>
      </c>
      <c r="V586" s="37">
        <v>11.11</v>
      </c>
      <c r="W586" s="37">
        <v>55.56</v>
      </c>
      <c r="X586" s="37">
        <v>36.36</v>
      </c>
      <c r="Y586" s="37">
        <v>22.73</v>
      </c>
      <c r="Z586" s="37">
        <v>40.909999999999997</v>
      </c>
      <c r="AA586" s="37">
        <v>25</v>
      </c>
      <c r="AB586" s="37">
        <v>10</v>
      </c>
      <c r="AC586" s="24">
        <f>(+R586*$R$8)+(S586*$S$8)-(T586*$T$8)+(U586*$U$8)+(V586*$V$8)-(W586*$W$8)-(X586*$X$8)-(Y586*$Y$8)+(Z586*$Z$8)</f>
        <v>-4.6980000000000022</v>
      </c>
      <c r="AD586" s="25">
        <f>(-R586*$R$8)+(S586*$S$8)+(T586*$T$8)-(U586*$U$8)-(V586*$V$8)+(W586*$W$8)+(X586*$X$8)+(Y586*$Y$8)-(Z586*$Z$8)</f>
        <v>4.6980000000000022</v>
      </c>
      <c r="AE586" s="40" t="str">
        <f>IF(G586&gt;H586,"Win","Loss")</f>
        <v>Win</v>
      </c>
      <c r="AF586" s="40" t="str">
        <f>IF(G586=H586,"Win","Loss")</f>
        <v>Loss</v>
      </c>
      <c r="AG586" s="40" t="str">
        <f>IF(G586&lt;H586,"Win","Loss")</f>
        <v>Loss</v>
      </c>
      <c r="AH586" s="40">
        <f>IF(AE586="Win",(I586*$B$2)-$B$2,-$B$2)</f>
        <v>53.499999999999986</v>
      </c>
      <c r="AI586" s="40">
        <f>IF(AF586="Win",(J586*$B$2)-$B$2,-$B$2)</f>
        <v>-50</v>
      </c>
      <c r="AJ586" s="40">
        <f>IF(AG586="Win",(K586*$B$2)-$B$2,-$B$2)</f>
        <v>-50</v>
      </c>
    </row>
    <row r="587" spans="1:36" x14ac:dyDescent="0.2">
      <c r="A587" s="36">
        <v>43590</v>
      </c>
      <c r="B587" s="37" t="s">
        <v>425</v>
      </c>
      <c r="C587" s="37" t="s">
        <v>1452</v>
      </c>
      <c r="D587" s="37" t="s">
        <v>2029</v>
      </c>
      <c r="E587" s="37" t="s">
        <v>2030</v>
      </c>
      <c r="F587" s="37" t="s">
        <v>2031</v>
      </c>
      <c r="G587" s="37">
        <v>3</v>
      </c>
      <c r="H587" s="37">
        <v>0</v>
      </c>
      <c r="I587" s="37">
        <v>1.82</v>
      </c>
      <c r="J587" s="37">
        <v>3.66</v>
      </c>
      <c r="K587" s="37">
        <v>3.67</v>
      </c>
      <c r="L587" s="37">
        <v>-1.85</v>
      </c>
      <c r="M587" s="37">
        <v>60</v>
      </c>
      <c r="N587" s="37">
        <v>19</v>
      </c>
      <c r="O587" s="37">
        <v>1</v>
      </c>
      <c r="P587" s="37">
        <v>29</v>
      </c>
      <c r="Q587" s="37">
        <v>9</v>
      </c>
      <c r="R587" s="37">
        <v>100</v>
      </c>
      <c r="S587" s="37">
        <v>0</v>
      </c>
      <c r="T587" s="37">
        <v>0</v>
      </c>
      <c r="U587" s="37">
        <v>43.33</v>
      </c>
      <c r="V587" s="37">
        <v>26.67</v>
      </c>
      <c r="W587" s="37">
        <v>30</v>
      </c>
      <c r="X587" s="37">
        <v>26.32</v>
      </c>
      <c r="Y587" s="37">
        <v>36.840000000000003</v>
      </c>
      <c r="Z587" s="37">
        <v>36.840000000000003</v>
      </c>
      <c r="AA587" s="37">
        <v>44.83</v>
      </c>
      <c r="AB587" s="37">
        <v>55.56</v>
      </c>
      <c r="AC587" s="24">
        <f>(+R587*$R$8)+(S587*$S$8)-(T587*$T$8)+(U587*$U$8)+(V587*$V$8)-(W587*$W$8)-(X587*$X$8)-(Y587*$Y$8)+(Z587*$Z$8)</f>
        <v>33.753</v>
      </c>
      <c r="AD587" s="25">
        <f>(-R587*$R$8)+(S587*$S$8)+(T587*$T$8)-(U587*$U$8)-(V587*$V$8)+(W587*$W$8)+(X587*$X$8)+(Y587*$Y$8)-(Z587*$Z$8)</f>
        <v>-33.753</v>
      </c>
      <c r="AE587" s="40" t="str">
        <f>IF(G587&gt;H587,"Win","Loss")</f>
        <v>Win</v>
      </c>
      <c r="AF587" s="40" t="str">
        <f>IF(G587=H587,"Win","Loss")</f>
        <v>Loss</v>
      </c>
      <c r="AG587" s="40" t="str">
        <f>IF(G587&lt;H587,"Win","Loss")</f>
        <v>Loss</v>
      </c>
      <c r="AH587" s="40">
        <f>IF(AE587="Win",(I587*$B$2)-$B$2,-$B$2)</f>
        <v>41</v>
      </c>
      <c r="AI587" s="40">
        <f>IF(AF587="Win",(J587*$B$2)-$B$2,-$B$2)</f>
        <v>-50</v>
      </c>
      <c r="AJ587" s="40">
        <f>IF(AG587="Win",(K587*$B$2)-$B$2,-$B$2)</f>
        <v>-50</v>
      </c>
    </row>
    <row r="588" spans="1:36" x14ac:dyDescent="0.2">
      <c r="A588" s="36">
        <v>43590</v>
      </c>
      <c r="B588" s="37" t="s">
        <v>425</v>
      </c>
      <c r="C588" s="37" t="s">
        <v>746</v>
      </c>
      <c r="D588" s="37" t="s">
        <v>2032</v>
      </c>
      <c r="E588" s="37" t="s">
        <v>2033</v>
      </c>
      <c r="F588" s="37" t="s">
        <v>2034</v>
      </c>
      <c r="G588" s="37">
        <v>2</v>
      </c>
      <c r="H588" s="37">
        <v>1</v>
      </c>
      <c r="I588" s="37">
        <v>4.79</v>
      </c>
      <c r="J588" s="37">
        <v>4.3600000000000003</v>
      </c>
      <c r="K588" s="37">
        <v>1.5</v>
      </c>
      <c r="L588" s="37">
        <v>3.29</v>
      </c>
      <c r="M588" s="37">
        <v>19</v>
      </c>
      <c r="N588" s="37">
        <v>17</v>
      </c>
      <c r="O588" s="37">
        <v>2</v>
      </c>
      <c r="P588" s="37">
        <v>9</v>
      </c>
      <c r="Q588" s="37">
        <v>8</v>
      </c>
      <c r="R588" s="37">
        <v>0</v>
      </c>
      <c r="S588" s="37">
        <v>0</v>
      </c>
      <c r="T588" s="37">
        <v>100</v>
      </c>
      <c r="U588" s="37">
        <v>68.42</v>
      </c>
      <c r="V588" s="37">
        <v>21.05</v>
      </c>
      <c r="W588" s="37">
        <v>10.53</v>
      </c>
      <c r="X588" s="37">
        <v>76.47</v>
      </c>
      <c r="Y588" s="37">
        <v>17.649999999999999</v>
      </c>
      <c r="Z588" s="37">
        <v>5.88</v>
      </c>
      <c r="AA588" s="37">
        <v>77.78</v>
      </c>
      <c r="AB588" s="37">
        <v>87.5</v>
      </c>
      <c r="AC588" s="24">
        <f>(+R588*$R$8)+(S588*$S$8)-(T588*$T$8)+(U588*$U$8)+(V588*$V$8)-(W588*$W$8)-(X588*$X$8)-(Y588*$Y$8)+(Z588*$Z$8)</f>
        <v>-32.199999999999996</v>
      </c>
      <c r="AD588" s="25">
        <f>(-R588*$R$8)+(S588*$S$8)+(T588*$T$8)-(U588*$U$8)-(V588*$V$8)+(W588*$W$8)+(X588*$X$8)+(Y588*$Y$8)-(Z588*$Z$8)</f>
        <v>32.199999999999996</v>
      </c>
      <c r="AE588" s="40" t="str">
        <f>IF(G588&gt;H588,"Win","Loss")</f>
        <v>Win</v>
      </c>
      <c r="AF588" s="40" t="str">
        <f>IF(G588=H588,"Win","Loss")</f>
        <v>Loss</v>
      </c>
      <c r="AG588" s="40" t="str">
        <f>IF(G588&lt;H588,"Win","Loss")</f>
        <v>Loss</v>
      </c>
      <c r="AH588" s="40">
        <f>IF(AE588="Win",(I588*$B$2)-$B$2,-$B$2)</f>
        <v>189.5</v>
      </c>
      <c r="AI588" s="40">
        <f>IF(AF588="Win",(J588*$B$2)-$B$2,-$B$2)</f>
        <v>-50</v>
      </c>
      <c r="AJ588" s="40">
        <f>IF(AG588="Win",(K588*$B$2)-$B$2,-$B$2)</f>
        <v>-50</v>
      </c>
    </row>
    <row r="589" spans="1:36" x14ac:dyDescent="0.2">
      <c r="A589" s="36">
        <v>43590</v>
      </c>
      <c r="B589" s="37" t="s">
        <v>602</v>
      </c>
      <c r="C589" s="37" t="s">
        <v>2035</v>
      </c>
      <c r="D589" s="37" t="s">
        <v>2036</v>
      </c>
      <c r="E589" s="37" t="s">
        <v>2037</v>
      </c>
      <c r="F589" s="37" t="s">
        <v>2038</v>
      </c>
      <c r="G589" s="37">
        <v>1</v>
      </c>
      <c r="H589" s="37">
        <v>2</v>
      </c>
      <c r="I589" s="37">
        <v>1.1299999999999999</v>
      </c>
      <c r="J589" s="37">
        <v>8</v>
      </c>
      <c r="K589" s="37">
        <v>12.75</v>
      </c>
      <c r="L589" s="37">
        <v>-11.62</v>
      </c>
      <c r="M589" s="37">
        <v>12</v>
      </c>
      <c r="N589" s="37">
        <v>4</v>
      </c>
      <c r="O589" s="37">
        <v>0</v>
      </c>
      <c r="P589" s="37">
        <v>8</v>
      </c>
      <c r="Q589" s="37">
        <v>4</v>
      </c>
      <c r="R589" s="37">
        <v>0</v>
      </c>
      <c r="S589" s="37">
        <v>0</v>
      </c>
      <c r="T589" s="37">
        <v>0</v>
      </c>
      <c r="U589" s="37">
        <v>25</v>
      </c>
      <c r="V589" s="37">
        <v>33.33</v>
      </c>
      <c r="W589" s="37">
        <v>41.67</v>
      </c>
      <c r="X589" s="37">
        <v>25</v>
      </c>
      <c r="Y589" s="37">
        <v>25</v>
      </c>
      <c r="Z589" s="37">
        <v>50</v>
      </c>
      <c r="AA589" s="37">
        <v>37.5</v>
      </c>
      <c r="AB589" s="37">
        <v>25</v>
      </c>
      <c r="AC589" s="24">
        <f>(+R589*$R$8)+(S589*$S$8)-(T589*$T$8)+(U589*$U$8)+(V589*$V$8)-(W589*$W$8)-(X589*$X$8)-(Y589*$Y$8)+(Z589*$Z$8)</f>
        <v>2.4989999999999988</v>
      </c>
      <c r="AD589" s="25">
        <f>(-R589*$R$8)+(S589*$S$8)+(T589*$T$8)-(U589*$U$8)-(V589*$V$8)+(W589*$W$8)+(X589*$X$8)+(Y589*$Y$8)-(Z589*$Z$8)</f>
        <v>-2.4989999999999988</v>
      </c>
      <c r="AE589" s="40" t="str">
        <f>IF(G589&gt;H589,"Win","Loss")</f>
        <v>Loss</v>
      </c>
      <c r="AF589" s="40" t="str">
        <f>IF(G589=H589,"Win","Loss")</f>
        <v>Loss</v>
      </c>
      <c r="AG589" s="40" t="str">
        <f>IF(G589&lt;H589,"Win","Loss")</f>
        <v>Win</v>
      </c>
      <c r="AH589" s="40">
        <f>IF(AE589="Win",(I589*$B$2)-$B$2,-$B$2)</f>
        <v>-50</v>
      </c>
      <c r="AI589" s="40">
        <f>IF(AF589="Win",(J589*$B$2)-$B$2,-$B$2)</f>
        <v>-50</v>
      </c>
      <c r="AJ589" s="40">
        <f>IF(AG589="Win",(K589*$B$2)-$B$2,-$B$2)</f>
        <v>587.5</v>
      </c>
    </row>
    <row r="590" spans="1:36" x14ac:dyDescent="0.2">
      <c r="A590" s="36">
        <v>43590</v>
      </c>
      <c r="B590" s="37" t="s">
        <v>602</v>
      </c>
      <c r="C590" s="37" t="s">
        <v>2035</v>
      </c>
      <c r="D590" s="37" t="s">
        <v>2039</v>
      </c>
      <c r="E590" s="37" t="s">
        <v>2040</v>
      </c>
      <c r="F590" s="37" t="s">
        <v>2041</v>
      </c>
      <c r="G590" s="37">
        <v>3</v>
      </c>
      <c r="H590" s="37">
        <v>2</v>
      </c>
      <c r="I590" s="37">
        <v>1.29</v>
      </c>
      <c r="J590" s="37">
        <v>5</v>
      </c>
      <c r="K590" s="37">
        <v>7.4</v>
      </c>
      <c r="L590" s="37">
        <v>-6.11</v>
      </c>
      <c r="M590" s="37">
        <v>8</v>
      </c>
      <c r="N590" s="37">
        <v>6</v>
      </c>
      <c r="O590" s="37">
        <v>0</v>
      </c>
      <c r="P590" s="37">
        <v>5</v>
      </c>
      <c r="Q590" s="37">
        <v>3</v>
      </c>
      <c r="R590" s="37">
        <v>0</v>
      </c>
      <c r="S590" s="37">
        <v>0</v>
      </c>
      <c r="T590" s="37">
        <v>0</v>
      </c>
      <c r="U590" s="37">
        <v>62.5</v>
      </c>
      <c r="V590" s="37">
        <v>0</v>
      </c>
      <c r="W590" s="37">
        <v>37.5</v>
      </c>
      <c r="X590" s="37">
        <v>33.33</v>
      </c>
      <c r="Y590" s="37">
        <v>33.33</v>
      </c>
      <c r="Z590" s="37">
        <v>33.33</v>
      </c>
      <c r="AA590" s="37">
        <v>60</v>
      </c>
      <c r="AB590" s="37">
        <v>33.33</v>
      </c>
      <c r="AC590" s="24">
        <f>(+R590*$R$8)+(S590*$S$8)-(T590*$T$8)+(U590*$U$8)+(V590*$V$8)-(W590*$W$8)-(X590*$X$8)-(Y590*$Y$8)+(Z590*$Z$8)</f>
        <v>1.6669999999999998</v>
      </c>
      <c r="AD590" s="25">
        <f>(-R590*$R$8)+(S590*$S$8)+(T590*$T$8)-(U590*$U$8)-(V590*$V$8)+(W590*$W$8)+(X590*$X$8)+(Y590*$Y$8)-(Z590*$Z$8)</f>
        <v>-1.6669999999999998</v>
      </c>
      <c r="AE590" s="40" t="str">
        <f>IF(G590&gt;H590,"Win","Loss")</f>
        <v>Win</v>
      </c>
      <c r="AF590" s="40" t="str">
        <f>IF(G590=H590,"Win","Loss")</f>
        <v>Loss</v>
      </c>
      <c r="AG590" s="40" t="str">
        <f>IF(G590&lt;H590,"Win","Loss")</f>
        <v>Loss</v>
      </c>
      <c r="AH590" s="40">
        <f>IF(AE590="Win",(I590*$B$2)-$B$2,-$B$2)</f>
        <v>14.5</v>
      </c>
      <c r="AI590" s="40">
        <f>IF(AF590="Win",(J590*$B$2)-$B$2,-$B$2)</f>
        <v>-50</v>
      </c>
      <c r="AJ590" s="40">
        <f>IF(AG590="Win",(K590*$B$2)-$B$2,-$B$2)</f>
        <v>-50</v>
      </c>
    </row>
    <row r="591" spans="1:36" x14ac:dyDescent="0.2">
      <c r="A591" s="36">
        <v>43590</v>
      </c>
      <c r="B591" s="37" t="s">
        <v>602</v>
      </c>
      <c r="C591" s="37" t="s">
        <v>603</v>
      </c>
      <c r="D591" s="37" t="s">
        <v>2042</v>
      </c>
      <c r="E591" s="37" t="s">
        <v>2043</v>
      </c>
      <c r="F591" s="37" t="s">
        <v>2044</v>
      </c>
      <c r="G591" s="37">
        <v>1</v>
      </c>
      <c r="H591" s="37">
        <v>1</v>
      </c>
      <c r="I591" s="37">
        <v>2.46</v>
      </c>
      <c r="J591" s="37">
        <v>2.88</v>
      </c>
      <c r="K591" s="37">
        <v>3.01</v>
      </c>
      <c r="L591" s="37">
        <v>-0.55000000000000004</v>
      </c>
      <c r="M591" s="37">
        <v>35</v>
      </c>
      <c r="N591" s="37">
        <v>38</v>
      </c>
      <c r="O591" s="37">
        <v>1</v>
      </c>
      <c r="P591" s="37">
        <v>16</v>
      </c>
      <c r="Q591" s="37">
        <v>18</v>
      </c>
      <c r="R591" s="37">
        <v>0</v>
      </c>
      <c r="S591" s="37">
        <v>0</v>
      </c>
      <c r="T591" s="37">
        <v>100</v>
      </c>
      <c r="U591" s="37">
        <v>40</v>
      </c>
      <c r="V591" s="37">
        <v>22.86</v>
      </c>
      <c r="W591" s="37">
        <v>37.14</v>
      </c>
      <c r="X591" s="37">
        <v>42.11</v>
      </c>
      <c r="Y591" s="37">
        <v>18.420000000000002</v>
      </c>
      <c r="Z591" s="37">
        <v>39.47</v>
      </c>
      <c r="AA591" s="37">
        <v>50</v>
      </c>
      <c r="AB591" s="37">
        <v>22.22</v>
      </c>
      <c r="AC591" s="24">
        <f>(+R591*$R$8)+(S591*$S$8)-(T591*$T$8)+(U591*$U$8)+(V591*$V$8)-(W591*$W$8)-(X591*$X$8)-(Y591*$Y$8)+(Z591*$Z$8)</f>
        <v>-29.512</v>
      </c>
      <c r="AD591" s="25">
        <f>(-R591*$R$8)+(S591*$S$8)+(T591*$T$8)-(U591*$U$8)-(V591*$V$8)+(W591*$W$8)+(X591*$X$8)+(Y591*$Y$8)-(Z591*$Z$8)</f>
        <v>29.512</v>
      </c>
      <c r="AE591" s="40" t="str">
        <f>IF(G591&gt;H591,"Win","Loss")</f>
        <v>Loss</v>
      </c>
      <c r="AF591" s="40" t="str">
        <f>IF(G591=H591,"Win","Loss")</f>
        <v>Win</v>
      </c>
      <c r="AG591" s="40" t="str">
        <f>IF(G591&lt;H591,"Win","Loss")</f>
        <v>Loss</v>
      </c>
      <c r="AH591" s="40">
        <f>IF(AE591="Win",(I591*$B$2)-$B$2,-$B$2)</f>
        <v>-50</v>
      </c>
      <c r="AI591" s="40">
        <f>IF(AF591="Win",(J591*$B$2)-$B$2,-$B$2)</f>
        <v>94</v>
      </c>
      <c r="AJ591" s="40">
        <f>IF(AG591="Win",(K591*$B$2)-$B$2,-$B$2)</f>
        <v>-50</v>
      </c>
    </row>
    <row r="592" spans="1:36" x14ac:dyDescent="0.2">
      <c r="A592" s="36">
        <v>43590</v>
      </c>
      <c r="B592" s="37" t="s">
        <v>602</v>
      </c>
      <c r="C592" s="37" t="s">
        <v>603</v>
      </c>
      <c r="D592" s="37" t="s">
        <v>2045</v>
      </c>
      <c r="E592" s="37" t="s">
        <v>2046</v>
      </c>
      <c r="F592" s="37" t="s">
        <v>2047</v>
      </c>
      <c r="G592" s="37">
        <v>1</v>
      </c>
      <c r="H592" s="37">
        <v>3</v>
      </c>
      <c r="I592" s="37">
        <v>2.37</v>
      </c>
      <c r="J592" s="37">
        <v>3.54</v>
      </c>
      <c r="K592" s="37">
        <v>2.61</v>
      </c>
      <c r="L592" s="37">
        <v>-0.24</v>
      </c>
      <c r="M592" s="37">
        <v>37</v>
      </c>
      <c r="N592" s="37">
        <v>36</v>
      </c>
      <c r="O592" s="37">
        <v>1</v>
      </c>
      <c r="P592" s="37">
        <v>17</v>
      </c>
      <c r="Q592" s="37">
        <v>18</v>
      </c>
      <c r="R592" s="37">
        <v>100</v>
      </c>
      <c r="S592" s="37">
        <v>0</v>
      </c>
      <c r="T592" s="37">
        <v>0</v>
      </c>
      <c r="U592" s="37">
        <v>51.35</v>
      </c>
      <c r="V592" s="37">
        <v>16.22</v>
      </c>
      <c r="W592" s="37">
        <v>32.43</v>
      </c>
      <c r="X592" s="37">
        <v>30.56</v>
      </c>
      <c r="Y592" s="37">
        <v>22.22</v>
      </c>
      <c r="Z592" s="37">
        <v>47.22</v>
      </c>
      <c r="AA592" s="37">
        <v>52.94</v>
      </c>
      <c r="AB592" s="37">
        <v>16.670000000000002</v>
      </c>
      <c r="AC592" s="24">
        <f>(+R592*$R$8)+(S592*$S$8)-(T592*$T$8)+(U592*$U$8)+(V592*$V$8)-(W592*$W$8)-(X592*$X$8)-(Y592*$Y$8)+(Z592*$Z$8)</f>
        <v>36.516000000000005</v>
      </c>
      <c r="AD592" s="25">
        <f>(-R592*$R$8)+(S592*$S$8)+(T592*$T$8)-(U592*$U$8)-(V592*$V$8)+(W592*$W$8)+(X592*$X$8)+(Y592*$Y$8)-(Z592*$Z$8)</f>
        <v>-36.516000000000005</v>
      </c>
      <c r="AE592" s="40" t="str">
        <f>IF(G592&gt;H592,"Win","Loss")</f>
        <v>Loss</v>
      </c>
      <c r="AF592" s="40" t="str">
        <f>IF(G592=H592,"Win","Loss")</f>
        <v>Loss</v>
      </c>
      <c r="AG592" s="40" t="str">
        <f>IF(G592&lt;H592,"Win","Loss")</f>
        <v>Win</v>
      </c>
      <c r="AH592" s="40">
        <f>IF(AE592="Win",(I592*$B$2)-$B$2,-$B$2)</f>
        <v>-50</v>
      </c>
      <c r="AI592" s="40">
        <f>IF(AF592="Win",(J592*$B$2)-$B$2,-$B$2)</f>
        <v>-50</v>
      </c>
      <c r="AJ592" s="40">
        <f>IF(AG592="Win",(K592*$B$2)-$B$2,-$B$2)</f>
        <v>80.5</v>
      </c>
    </row>
    <row r="593" spans="1:36" x14ac:dyDescent="0.2">
      <c r="A593" s="36">
        <v>43590</v>
      </c>
      <c r="B593" s="37" t="s">
        <v>602</v>
      </c>
      <c r="C593" s="37" t="s">
        <v>603</v>
      </c>
      <c r="D593" s="37" t="s">
        <v>2048</v>
      </c>
      <c r="E593" s="37" t="s">
        <v>2049</v>
      </c>
      <c r="F593" s="37" t="s">
        <v>2050</v>
      </c>
      <c r="G593" s="37">
        <v>2</v>
      </c>
      <c r="H593" s="37">
        <v>2</v>
      </c>
      <c r="I593" s="37">
        <v>2.94</v>
      </c>
      <c r="J593" s="37">
        <v>3.01</v>
      </c>
      <c r="K593" s="37">
        <v>2.41</v>
      </c>
      <c r="L593" s="37">
        <v>0.53</v>
      </c>
      <c r="M593" s="37">
        <v>36</v>
      </c>
      <c r="N593" s="37">
        <v>36</v>
      </c>
      <c r="O593" s="37">
        <v>2</v>
      </c>
      <c r="P593" s="37">
        <v>18</v>
      </c>
      <c r="Q593" s="37">
        <v>19</v>
      </c>
      <c r="R593" s="37">
        <v>0</v>
      </c>
      <c r="S593" s="37">
        <v>50</v>
      </c>
      <c r="T593" s="37">
        <v>50</v>
      </c>
      <c r="U593" s="37">
        <v>27.78</v>
      </c>
      <c r="V593" s="37">
        <v>30.56</v>
      </c>
      <c r="W593" s="37">
        <v>41.67</v>
      </c>
      <c r="X593" s="37">
        <v>33.33</v>
      </c>
      <c r="Y593" s="37">
        <v>25</v>
      </c>
      <c r="Z593" s="37">
        <v>41.67</v>
      </c>
      <c r="AA593" s="37">
        <v>44.44</v>
      </c>
      <c r="AB593" s="37">
        <v>31.58</v>
      </c>
      <c r="AC593" s="24">
        <f>(+R593*$R$8)+(S593*$S$8)-(T593*$T$8)+(U593*$U$8)+(V593*$V$8)-(W593*$W$8)-(X593*$X$8)-(Y593*$Y$8)+(Z593*$Z$8)</f>
        <v>-10.554</v>
      </c>
      <c r="AD593" s="25">
        <f>(-R593*$R$8)+(S593*$S$8)+(T593*$T$8)-(U593*$U$8)-(V593*$V$8)+(W593*$W$8)+(X593*$X$8)+(Y593*$Y$8)-(Z593*$Z$8)</f>
        <v>20.554000000000002</v>
      </c>
      <c r="AE593" s="40" t="str">
        <f>IF(G593&gt;H593,"Win","Loss")</f>
        <v>Loss</v>
      </c>
      <c r="AF593" s="40" t="str">
        <f>IF(G593=H593,"Win","Loss")</f>
        <v>Win</v>
      </c>
      <c r="AG593" s="40" t="str">
        <f>IF(G593&lt;H593,"Win","Loss")</f>
        <v>Loss</v>
      </c>
      <c r="AH593" s="40">
        <f>IF(AE593="Win",(I593*$B$2)-$B$2,-$B$2)</f>
        <v>-50</v>
      </c>
      <c r="AI593" s="40">
        <f>IF(AF593="Win",(J593*$B$2)-$B$2,-$B$2)</f>
        <v>100.5</v>
      </c>
      <c r="AJ593" s="40">
        <f>IF(AG593="Win",(K593*$B$2)-$B$2,-$B$2)</f>
        <v>-50</v>
      </c>
    </row>
    <row r="594" spans="1:36" x14ac:dyDescent="0.2">
      <c r="A594" s="36">
        <v>43590</v>
      </c>
      <c r="B594" s="37" t="s">
        <v>385</v>
      </c>
      <c r="C594" s="37" t="s">
        <v>386</v>
      </c>
      <c r="D594" s="37" t="s">
        <v>2051</v>
      </c>
      <c r="E594" s="37" t="s">
        <v>2052</v>
      </c>
      <c r="F594" s="37" t="s">
        <v>2053</v>
      </c>
      <c r="G594" s="37">
        <v>0</v>
      </c>
      <c r="H594" s="37">
        <v>1</v>
      </c>
      <c r="I594" s="37">
        <v>3.55</v>
      </c>
      <c r="J594" s="37">
        <v>3.42</v>
      </c>
      <c r="K594" s="37">
        <v>1.9</v>
      </c>
      <c r="L594" s="37">
        <v>1.65</v>
      </c>
      <c r="M594" s="37">
        <v>28</v>
      </c>
      <c r="N594" s="37">
        <v>37</v>
      </c>
      <c r="O594" s="37">
        <v>1</v>
      </c>
      <c r="P594" s="37">
        <v>13</v>
      </c>
      <c r="Q594" s="37">
        <v>19</v>
      </c>
      <c r="R594" s="37">
        <v>0</v>
      </c>
      <c r="S594" s="37">
        <v>0</v>
      </c>
      <c r="T594" s="37">
        <v>100</v>
      </c>
      <c r="U594" s="37">
        <v>32.14</v>
      </c>
      <c r="V594" s="37">
        <v>17.86</v>
      </c>
      <c r="W594" s="37">
        <v>50</v>
      </c>
      <c r="X594" s="37">
        <v>64.86</v>
      </c>
      <c r="Y594" s="37">
        <v>10.81</v>
      </c>
      <c r="Z594" s="37">
        <v>24.32</v>
      </c>
      <c r="AA594" s="37">
        <v>46.15</v>
      </c>
      <c r="AB594" s="37">
        <v>47.37</v>
      </c>
      <c r="AC594" s="24">
        <f>(+R594*$R$8)+(S594*$S$8)-(T594*$T$8)+(U594*$U$8)+(V594*$V$8)-(W594*$W$8)-(X594*$X$8)-(Y594*$Y$8)+(Z594*$Z$8)</f>
        <v>-40.974999999999994</v>
      </c>
      <c r="AD594" s="25">
        <f>(-R594*$R$8)+(S594*$S$8)+(T594*$T$8)-(U594*$U$8)-(V594*$V$8)+(W594*$W$8)+(X594*$X$8)+(Y594*$Y$8)-(Z594*$Z$8)</f>
        <v>40.974999999999994</v>
      </c>
      <c r="AE594" s="40" t="str">
        <f>IF(G594&gt;H594,"Win","Loss")</f>
        <v>Loss</v>
      </c>
      <c r="AF594" s="40" t="str">
        <f>IF(G594=H594,"Win","Loss")</f>
        <v>Loss</v>
      </c>
      <c r="AG594" s="40" t="str">
        <f>IF(G594&lt;H594,"Win","Loss")</f>
        <v>Win</v>
      </c>
      <c r="AH594" s="40">
        <f>IF(AE594="Win",(I594*$B$2)-$B$2,-$B$2)</f>
        <v>-50</v>
      </c>
      <c r="AI594" s="40">
        <f>IF(AF594="Win",(J594*$B$2)-$B$2,-$B$2)</f>
        <v>-50</v>
      </c>
      <c r="AJ594" s="40">
        <f>IF(AG594="Win",(K594*$B$2)-$B$2,-$B$2)</f>
        <v>45</v>
      </c>
    </row>
    <row r="595" spans="1:36" x14ac:dyDescent="0.2">
      <c r="A595" s="36">
        <v>43590</v>
      </c>
      <c r="B595" s="37" t="s">
        <v>385</v>
      </c>
      <c r="C595" s="37" t="s">
        <v>390</v>
      </c>
      <c r="D595" s="37" t="s">
        <v>2054</v>
      </c>
      <c r="E595" s="37" t="s">
        <v>2055</v>
      </c>
      <c r="F595" s="37" t="s">
        <v>2056</v>
      </c>
      <c r="G595" s="37">
        <v>1</v>
      </c>
      <c r="H595" s="37">
        <v>0</v>
      </c>
      <c r="I595" s="37">
        <v>1.58</v>
      </c>
      <c r="J595" s="37">
        <v>3.97</v>
      </c>
      <c r="K595" s="37">
        <v>5.29</v>
      </c>
      <c r="L595" s="37">
        <v>-3.71</v>
      </c>
      <c r="M595" s="37">
        <v>7</v>
      </c>
      <c r="N595" s="37">
        <v>4</v>
      </c>
      <c r="O595" s="37">
        <v>0</v>
      </c>
      <c r="P595" s="37">
        <v>3</v>
      </c>
      <c r="Q595" s="37">
        <v>3</v>
      </c>
      <c r="R595" s="37">
        <v>0</v>
      </c>
      <c r="S595" s="37">
        <v>0</v>
      </c>
      <c r="T595" s="37">
        <v>0</v>
      </c>
      <c r="U595" s="37">
        <v>28.57</v>
      </c>
      <c r="V595" s="37">
        <v>0</v>
      </c>
      <c r="W595" s="37">
        <v>71.430000000000007</v>
      </c>
      <c r="X595" s="37">
        <v>50</v>
      </c>
      <c r="Y595" s="37">
        <v>0</v>
      </c>
      <c r="Z595" s="37">
        <v>50</v>
      </c>
      <c r="AA595" s="37">
        <v>66.67</v>
      </c>
      <c r="AB595" s="37">
        <v>33.33</v>
      </c>
      <c r="AC595" s="24">
        <f>(+R595*$R$8)+(S595*$S$8)-(T595*$T$8)+(U595*$U$8)+(V595*$V$8)-(W595*$W$8)-(X595*$X$8)-(Y595*$Y$8)+(Z595*$Z$8)</f>
        <v>-8.5720000000000027</v>
      </c>
      <c r="AD595" s="25">
        <f>(-R595*$R$8)+(S595*$S$8)+(T595*$T$8)-(U595*$U$8)-(V595*$V$8)+(W595*$W$8)+(X595*$X$8)+(Y595*$Y$8)-(Z595*$Z$8)</f>
        <v>8.5720000000000027</v>
      </c>
      <c r="AE595" s="40" t="str">
        <f>IF(G595&gt;H595,"Win","Loss")</f>
        <v>Win</v>
      </c>
      <c r="AF595" s="40" t="str">
        <f>IF(G595=H595,"Win","Loss")</f>
        <v>Loss</v>
      </c>
      <c r="AG595" s="40" t="str">
        <f>IF(G595&lt;H595,"Win","Loss")</f>
        <v>Loss</v>
      </c>
      <c r="AH595" s="40">
        <f>IF(AE595="Win",(I595*$B$2)-$B$2,-$B$2)</f>
        <v>29</v>
      </c>
      <c r="AI595" s="40">
        <f>IF(AF595="Win",(J595*$B$2)-$B$2,-$B$2)</f>
        <v>-50</v>
      </c>
      <c r="AJ595" s="40">
        <f>IF(AG595="Win",(K595*$B$2)-$B$2,-$B$2)</f>
        <v>-50</v>
      </c>
    </row>
    <row r="596" spans="1:36" x14ac:dyDescent="0.2">
      <c r="A596" s="36">
        <v>43590</v>
      </c>
      <c r="B596" s="37" t="s">
        <v>385</v>
      </c>
      <c r="C596" s="37" t="s">
        <v>1459</v>
      </c>
      <c r="D596" s="37" t="s">
        <v>2057</v>
      </c>
      <c r="E596" s="37" t="s">
        <v>2058</v>
      </c>
      <c r="F596" s="37" t="s">
        <v>2059</v>
      </c>
      <c r="G596" s="37">
        <v>1</v>
      </c>
      <c r="H596" s="37">
        <v>2</v>
      </c>
      <c r="I596" s="37">
        <v>3.58</v>
      </c>
      <c r="J596" s="37">
        <v>3.55</v>
      </c>
      <c r="K596" s="37">
        <v>1.89</v>
      </c>
      <c r="L596" s="37">
        <v>1.69</v>
      </c>
      <c r="M596" s="37">
        <v>36</v>
      </c>
      <c r="N596" s="37">
        <v>32</v>
      </c>
      <c r="O596" s="37">
        <v>3</v>
      </c>
      <c r="P596" s="37">
        <v>17</v>
      </c>
      <c r="Q596" s="37">
        <v>18</v>
      </c>
      <c r="R596" s="37">
        <v>0</v>
      </c>
      <c r="S596" s="37">
        <v>66.67</v>
      </c>
      <c r="T596" s="37">
        <v>33.33</v>
      </c>
      <c r="U596" s="37">
        <v>55.56</v>
      </c>
      <c r="V596" s="37">
        <v>19.440000000000001</v>
      </c>
      <c r="W596" s="37">
        <v>25</v>
      </c>
      <c r="X596" s="37">
        <v>62.5</v>
      </c>
      <c r="Y596" s="37">
        <v>18.75</v>
      </c>
      <c r="Z596" s="37">
        <v>18.75</v>
      </c>
      <c r="AA596" s="37">
        <v>52.94</v>
      </c>
      <c r="AB596" s="37">
        <v>61.11</v>
      </c>
      <c r="AC596" s="24">
        <f>(+R596*$R$8)+(S596*$S$8)-(T596*$T$8)+(U596*$U$8)+(V596*$V$8)-(W596*$W$8)-(X596*$X$8)-(Y596*$Y$8)+(Z596*$Z$8)</f>
        <v>-5.9009999999999962</v>
      </c>
      <c r="AD596" s="25">
        <f>(-R596*$R$8)+(S596*$S$8)+(T596*$T$8)-(U596*$U$8)-(V596*$V$8)+(W596*$W$8)+(X596*$X$8)+(Y596*$Y$8)-(Z596*$Z$8)</f>
        <v>19.234999999999999</v>
      </c>
      <c r="AE596" s="40" t="str">
        <f>IF(G596&gt;H596,"Win","Loss")</f>
        <v>Loss</v>
      </c>
      <c r="AF596" s="40" t="str">
        <f>IF(G596=H596,"Win","Loss")</f>
        <v>Loss</v>
      </c>
      <c r="AG596" s="40" t="str">
        <f>IF(G596&lt;H596,"Win","Loss")</f>
        <v>Win</v>
      </c>
      <c r="AH596" s="40">
        <f>IF(AE596="Win",(I596*$B$2)-$B$2,-$B$2)</f>
        <v>-50</v>
      </c>
      <c r="AI596" s="40">
        <f>IF(AF596="Win",(J596*$B$2)-$B$2,-$B$2)</f>
        <v>-50</v>
      </c>
      <c r="AJ596" s="40">
        <f>IF(AG596="Win",(K596*$B$2)-$B$2,-$B$2)</f>
        <v>44.5</v>
      </c>
    </row>
    <row r="597" spans="1:36" x14ac:dyDescent="0.2">
      <c r="A597" s="36">
        <v>43590</v>
      </c>
      <c r="B597" s="37" t="s">
        <v>430</v>
      </c>
      <c r="C597" s="37" t="s">
        <v>471</v>
      </c>
      <c r="D597" s="37" t="s">
        <v>2060</v>
      </c>
      <c r="E597" s="37" t="s">
        <v>2061</v>
      </c>
      <c r="F597" s="37" t="s">
        <v>2062</v>
      </c>
      <c r="G597" s="37">
        <v>0</v>
      </c>
      <c r="H597" s="37">
        <v>1</v>
      </c>
      <c r="I597" s="37">
        <v>4.58</v>
      </c>
      <c r="J597" s="37">
        <v>3.45</v>
      </c>
      <c r="K597" s="37">
        <v>1.7</v>
      </c>
      <c r="L597" s="37">
        <v>2.88</v>
      </c>
      <c r="M597" s="37">
        <v>40</v>
      </c>
      <c r="N597" s="37">
        <v>35</v>
      </c>
      <c r="O597" s="37">
        <v>1</v>
      </c>
      <c r="P597" s="37">
        <v>20</v>
      </c>
      <c r="Q597" s="37">
        <v>17</v>
      </c>
      <c r="R597" s="37">
        <v>0</v>
      </c>
      <c r="S597" s="37">
        <v>100</v>
      </c>
      <c r="T597" s="37">
        <v>0</v>
      </c>
      <c r="U597" s="37">
        <v>17.5</v>
      </c>
      <c r="V597" s="37">
        <v>22.5</v>
      </c>
      <c r="W597" s="37">
        <v>60</v>
      </c>
      <c r="X597" s="37">
        <v>45.71</v>
      </c>
      <c r="Y597" s="37">
        <v>20</v>
      </c>
      <c r="Z597" s="37">
        <v>34.29</v>
      </c>
      <c r="AA597" s="37">
        <v>25</v>
      </c>
      <c r="AB597" s="37">
        <v>23.53</v>
      </c>
      <c r="AC597" s="24">
        <f>(+R597*$R$8)+(S597*$S$8)-(T597*$T$8)+(U597*$U$8)+(V597*$V$8)-(W597*$W$8)-(X597*$X$8)-(Y597*$Y$8)+(Z597*$Z$8)</f>
        <v>-0.5340000000000007</v>
      </c>
      <c r="AD597" s="25">
        <f>(-R597*$R$8)+(S597*$S$8)+(T597*$T$8)-(U597*$U$8)-(V597*$V$8)+(W597*$W$8)+(X597*$X$8)+(Y597*$Y$8)-(Z597*$Z$8)</f>
        <v>20.534000000000002</v>
      </c>
      <c r="AE597" s="40" t="str">
        <f>IF(G597&gt;H597,"Win","Loss")</f>
        <v>Loss</v>
      </c>
      <c r="AF597" s="40" t="str">
        <f>IF(G597=H597,"Win","Loss")</f>
        <v>Loss</v>
      </c>
      <c r="AG597" s="40" t="str">
        <f>IF(G597&lt;H597,"Win","Loss")</f>
        <v>Win</v>
      </c>
      <c r="AH597" s="40">
        <f>IF(AE597="Win",(I597*$B$2)-$B$2,-$B$2)</f>
        <v>-50</v>
      </c>
      <c r="AI597" s="40">
        <f>IF(AF597="Win",(J597*$B$2)-$B$2,-$B$2)</f>
        <v>-50</v>
      </c>
      <c r="AJ597" s="40">
        <f>IF(AG597="Win",(K597*$B$2)-$B$2,-$B$2)</f>
        <v>35</v>
      </c>
    </row>
    <row r="598" spans="1:36" x14ac:dyDescent="0.2">
      <c r="A598" s="36">
        <v>43590</v>
      </c>
      <c r="B598" s="37" t="s">
        <v>430</v>
      </c>
      <c r="C598" s="37" t="s">
        <v>563</v>
      </c>
      <c r="D598" s="37" t="s">
        <v>2063</v>
      </c>
      <c r="E598" s="37" t="s">
        <v>2064</v>
      </c>
      <c r="F598" s="37" t="s">
        <v>2065</v>
      </c>
      <c r="G598" s="37">
        <v>1</v>
      </c>
      <c r="H598" s="37">
        <v>1</v>
      </c>
      <c r="I598" s="37">
        <v>2.11</v>
      </c>
      <c r="J598" s="37">
        <v>3.12</v>
      </c>
      <c r="K598" s="37">
        <v>3.39</v>
      </c>
      <c r="L598" s="37">
        <v>-1.28</v>
      </c>
      <c r="M598" s="37">
        <v>37</v>
      </c>
      <c r="N598" s="37">
        <v>37</v>
      </c>
      <c r="O598" s="37">
        <v>1</v>
      </c>
      <c r="P598" s="37">
        <v>18</v>
      </c>
      <c r="Q598" s="37">
        <v>18</v>
      </c>
      <c r="R598" s="37">
        <v>0</v>
      </c>
      <c r="S598" s="37">
        <v>0</v>
      </c>
      <c r="T598" s="37">
        <v>100</v>
      </c>
      <c r="U598" s="37">
        <v>24.32</v>
      </c>
      <c r="V598" s="37">
        <v>48.65</v>
      </c>
      <c r="W598" s="37">
        <v>27.03</v>
      </c>
      <c r="X598" s="37">
        <v>43.24</v>
      </c>
      <c r="Y598" s="37">
        <v>32.43</v>
      </c>
      <c r="Z598" s="37">
        <v>24.32</v>
      </c>
      <c r="AA598" s="37">
        <v>22.22</v>
      </c>
      <c r="AB598" s="37">
        <v>38.89</v>
      </c>
      <c r="AC598" s="24">
        <f>(+R598*$R$8)+(S598*$S$8)-(T598*$T$8)+(U598*$U$8)+(V598*$V$8)-(W598*$W$8)-(X598*$X$8)-(Y598*$Y$8)+(Z598*$Z$8)</f>
        <v>-32.704000000000008</v>
      </c>
      <c r="AD598" s="25">
        <f>(-R598*$R$8)+(S598*$S$8)+(T598*$T$8)-(U598*$U$8)-(V598*$V$8)+(W598*$W$8)+(X598*$X$8)+(Y598*$Y$8)-(Z598*$Z$8)</f>
        <v>32.704000000000008</v>
      </c>
      <c r="AE598" s="40" t="str">
        <f>IF(G598&gt;H598,"Win","Loss")</f>
        <v>Loss</v>
      </c>
      <c r="AF598" s="40" t="str">
        <f>IF(G598=H598,"Win","Loss")</f>
        <v>Win</v>
      </c>
      <c r="AG598" s="40" t="str">
        <f>IF(G598&lt;H598,"Win","Loss")</f>
        <v>Loss</v>
      </c>
      <c r="AH598" s="40">
        <f>IF(AE598="Win",(I598*$B$2)-$B$2,-$B$2)</f>
        <v>-50</v>
      </c>
      <c r="AI598" s="40">
        <f>IF(AF598="Win",(J598*$B$2)-$B$2,-$B$2)</f>
        <v>106</v>
      </c>
      <c r="AJ598" s="40">
        <f>IF(AG598="Win",(K598*$B$2)-$B$2,-$B$2)</f>
        <v>-50</v>
      </c>
    </row>
    <row r="599" spans="1:36" x14ac:dyDescent="0.2">
      <c r="A599" s="36">
        <v>43590</v>
      </c>
      <c r="B599" s="37" t="s">
        <v>430</v>
      </c>
      <c r="C599" s="37" t="s">
        <v>567</v>
      </c>
      <c r="D599" s="37" t="s">
        <v>2066</v>
      </c>
      <c r="E599" s="37" t="s">
        <v>2067</v>
      </c>
      <c r="F599" s="37" t="s">
        <v>2068</v>
      </c>
      <c r="G599" s="37">
        <v>4</v>
      </c>
      <c r="H599" s="37">
        <v>1</v>
      </c>
      <c r="I599" s="37">
        <v>1.92</v>
      </c>
      <c r="J599" s="37">
        <v>3.14</v>
      </c>
      <c r="K599" s="37">
        <v>3.93</v>
      </c>
      <c r="L599" s="37">
        <v>-2.0099999999999998</v>
      </c>
      <c r="M599" s="37">
        <v>39</v>
      </c>
      <c r="N599" s="37">
        <v>39</v>
      </c>
      <c r="O599" s="37">
        <v>1</v>
      </c>
      <c r="P599" s="37">
        <v>19</v>
      </c>
      <c r="Q599" s="37">
        <v>19</v>
      </c>
      <c r="R599" s="37">
        <v>0</v>
      </c>
      <c r="S599" s="37">
        <v>0</v>
      </c>
      <c r="T599" s="37">
        <v>100</v>
      </c>
      <c r="U599" s="37">
        <v>23.08</v>
      </c>
      <c r="V599" s="37">
        <v>38.46</v>
      </c>
      <c r="W599" s="37">
        <v>38.46</v>
      </c>
      <c r="X599" s="37">
        <v>33.33</v>
      </c>
      <c r="Y599" s="37">
        <v>41.03</v>
      </c>
      <c r="Z599" s="37">
        <v>25.64</v>
      </c>
      <c r="AA599" s="37">
        <v>31.58</v>
      </c>
      <c r="AB599" s="37">
        <v>42.11</v>
      </c>
      <c r="AC599" s="24">
        <f>(+R599*$R$8)+(S599*$S$8)-(T599*$T$8)+(U599*$U$8)+(V599*$V$8)-(W599*$W$8)-(X599*$X$8)-(Y599*$Y$8)+(Z599*$Z$8)</f>
        <v>-34.871000000000002</v>
      </c>
      <c r="AD599" s="25">
        <f>(-R599*$R$8)+(S599*$S$8)+(T599*$T$8)-(U599*$U$8)-(V599*$V$8)+(W599*$W$8)+(X599*$X$8)+(Y599*$Y$8)-(Z599*$Z$8)</f>
        <v>34.871000000000002</v>
      </c>
      <c r="AE599" s="40" t="str">
        <f>IF(G599&gt;H599,"Win","Loss")</f>
        <v>Win</v>
      </c>
      <c r="AF599" s="40" t="str">
        <f>IF(G599=H599,"Win","Loss")</f>
        <v>Loss</v>
      </c>
      <c r="AG599" s="40" t="str">
        <f>IF(G599&lt;H599,"Win","Loss")</f>
        <v>Loss</v>
      </c>
      <c r="AH599" s="40">
        <f>IF(AE599="Win",(I599*$B$2)-$B$2,-$B$2)</f>
        <v>46</v>
      </c>
      <c r="AI599" s="40">
        <f>IF(AF599="Win",(J599*$B$2)-$B$2,-$B$2)</f>
        <v>-50</v>
      </c>
      <c r="AJ599" s="40">
        <f>IF(AG599="Win",(K599*$B$2)-$B$2,-$B$2)</f>
        <v>-50</v>
      </c>
    </row>
    <row r="600" spans="1:36" x14ac:dyDescent="0.2">
      <c r="A600" s="36">
        <v>43590</v>
      </c>
      <c r="B600" s="37" t="s">
        <v>430</v>
      </c>
      <c r="C600" s="37" t="s">
        <v>2069</v>
      </c>
      <c r="D600" s="37" t="s">
        <v>2070</v>
      </c>
      <c r="E600" s="37" t="s">
        <v>2071</v>
      </c>
      <c r="F600" s="37" t="s">
        <v>2072</v>
      </c>
      <c r="G600" s="37">
        <v>4</v>
      </c>
      <c r="H600" s="37">
        <v>0</v>
      </c>
      <c r="I600" s="37">
        <v>1.4</v>
      </c>
      <c r="J600" s="37">
        <v>4.3600000000000003</v>
      </c>
      <c r="K600" s="37">
        <v>6.25</v>
      </c>
      <c r="L600" s="37">
        <v>-4.8499999999999996</v>
      </c>
      <c r="M600" s="37">
        <v>13</v>
      </c>
      <c r="N600" s="37">
        <v>9</v>
      </c>
      <c r="O600" s="37">
        <v>0</v>
      </c>
      <c r="P600" s="37">
        <v>9</v>
      </c>
      <c r="Q600" s="37">
        <v>6</v>
      </c>
      <c r="R600" s="37">
        <v>0</v>
      </c>
      <c r="S600" s="37">
        <v>0</v>
      </c>
      <c r="T600" s="37">
        <v>0</v>
      </c>
      <c r="U600" s="37">
        <v>61.54</v>
      </c>
      <c r="V600" s="37">
        <v>15.38</v>
      </c>
      <c r="W600" s="37">
        <v>23.08</v>
      </c>
      <c r="X600" s="37">
        <v>33.33</v>
      </c>
      <c r="Y600" s="37">
        <v>55.56</v>
      </c>
      <c r="Z600" s="37">
        <v>11.11</v>
      </c>
      <c r="AA600" s="37">
        <v>66.67</v>
      </c>
      <c r="AB600" s="37">
        <v>16.670000000000002</v>
      </c>
      <c r="AC600" s="24">
        <f>(+R600*$R$8)+(S600*$S$8)-(T600*$T$8)+(U600*$U$8)+(V600*$V$8)-(W600*$W$8)-(X600*$X$8)-(Y600*$Y$8)+(Z600*$Z$8)</f>
        <v>-0.77000000000000091</v>
      </c>
      <c r="AD600" s="25">
        <f>(-R600*$R$8)+(S600*$S$8)+(T600*$T$8)-(U600*$U$8)-(V600*$V$8)+(W600*$W$8)+(X600*$X$8)+(Y600*$Y$8)-(Z600*$Z$8)</f>
        <v>0.77000000000000091</v>
      </c>
      <c r="AE600" s="40" t="str">
        <f>IF(G600&gt;H600,"Win","Loss")</f>
        <v>Win</v>
      </c>
      <c r="AF600" s="40" t="str">
        <f>IF(G600=H600,"Win","Loss")</f>
        <v>Loss</v>
      </c>
      <c r="AG600" s="40" t="str">
        <f>IF(G600&lt;H600,"Win","Loss")</f>
        <v>Loss</v>
      </c>
      <c r="AH600" s="40">
        <f>IF(AE600="Win",(I600*$B$2)-$B$2,-$B$2)</f>
        <v>20</v>
      </c>
      <c r="AI600" s="40">
        <f>IF(AF600="Win",(J600*$B$2)-$B$2,-$B$2)</f>
        <v>-50</v>
      </c>
      <c r="AJ600" s="40">
        <f>IF(AG600="Win",(K600*$B$2)-$B$2,-$B$2)</f>
        <v>-50</v>
      </c>
    </row>
    <row r="601" spans="1:36" x14ac:dyDescent="0.2">
      <c r="A601" s="36">
        <v>43590</v>
      </c>
      <c r="B601" s="37" t="s">
        <v>430</v>
      </c>
      <c r="C601" s="37" t="s">
        <v>2073</v>
      </c>
      <c r="D601" s="37" t="s">
        <v>2074</v>
      </c>
      <c r="E601" s="37" t="s">
        <v>2075</v>
      </c>
      <c r="F601" s="37" t="s">
        <v>2076</v>
      </c>
      <c r="G601" s="37">
        <v>3</v>
      </c>
      <c r="H601" s="37">
        <v>0</v>
      </c>
      <c r="I601" s="37">
        <v>1.18</v>
      </c>
      <c r="J601" s="37">
        <v>6.22</v>
      </c>
      <c r="K601" s="37">
        <v>10.039999999999999</v>
      </c>
      <c r="L601" s="37">
        <v>-8.86</v>
      </c>
      <c r="M601" s="37">
        <v>7</v>
      </c>
      <c r="N601" s="37">
        <v>9</v>
      </c>
      <c r="O601" s="37">
        <v>0</v>
      </c>
      <c r="P601" s="37">
        <v>1</v>
      </c>
      <c r="Q601" s="37">
        <v>6</v>
      </c>
      <c r="R601" s="37">
        <v>0</v>
      </c>
      <c r="S601" s="37">
        <v>0</v>
      </c>
      <c r="T601" s="37">
        <v>0</v>
      </c>
      <c r="U601" s="37">
        <v>57.14</v>
      </c>
      <c r="V601" s="37">
        <v>0</v>
      </c>
      <c r="W601" s="37">
        <v>42.86</v>
      </c>
      <c r="X601" s="37">
        <v>22.22</v>
      </c>
      <c r="Y601" s="37">
        <v>11.11</v>
      </c>
      <c r="Z601" s="37">
        <v>66.67</v>
      </c>
      <c r="AA601" s="37">
        <v>100</v>
      </c>
      <c r="AB601" s="37">
        <v>33.33</v>
      </c>
      <c r="AC601" s="24">
        <f>(+R601*$R$8)+(S601*$S$8)-(T601*$T$8)+(U601*$U$8)+(V601*$V$8)-(W601*$W$8)-(X601*$X$8)-(Y601*$Y$8)+(Z601*$Z$8)</f>
        <v>10.635000000000002</v>
      </c>
      <c r="AD601" s="25">
        <f>(-R601*$R$8)+(S601*$S$8)+(T601*$T$8)-(U601*$U$8)-(V601*$V$8)+(W601*$W$8)+(X601*$X$8)+(Y601*$Y$8)-(Z601*$Z$8)</f>
        <v>-10.635000000000002</v>
      </c>
      <c r="AE601" s="40" t="str">
        <f>IF(G601&gt;H601,"Win","Loss")</f>
        <v>Win</v>
      </c>
      <c r="AF601" s="40" t="str">
        <f>IF(G601=H601,"Win","Loss")</f>
        <v>Loss</v>
      </c>
      <c r="AG601" s="40" t="str">
        <f>IF(G601&lt;H601,"Win","Loss")</f>
        <v>Loss</v>
      </c>
      <c r="AH601" s="40">
        <f>IF(AE601="Win",(I601*$B$2)-$B$2,-$B$2)</f>
        <v>9</v>
      </c>
      <c r="AI601" s="40">
        <f>IF(AF601="Win",(J601*$B$2)-$B$2,-$B$2)</f>
        <v>-50</v>
      </c>
      <c r="AJ601" s="40">
        <f>IF(AG601="Win",(K601*$B$2)-$B$2,-$B$2)</f>
        <v>-50</v>
      </c>
    </row>
    <row r="602" spans="1:36" x14ac:dyDescent="0.2">
      <c r="A602" s="36">
        <v>43590</v>
      </c>
      <c r="B602" s="37" t="s">
        <v>803</v>
      </c>
      <c r="C602" s="37" t="s">
        <v>1074</v>
      </c>
      <c r="D602" s="37" t="s">
        <v>2077</v>
      </c>
      <c r="E602" s="37" t="s">
        <v>2078</v>
      </c>
      <c r="F602" s="37" t="s">
        <v>2079</v>
      </c>
      <c r="G602" s="37">
        <v>2</v>
      </c>
      <c r="H602" s="37">
        <v>1</v>
      </c>
      <c r="I602" s="37">
        <v>4.09</v>
      </c>
      <c r="J602" s="37">
        <v>3.63</v>
      </c>
      <c r="K602" s="37">
        <v>1.74</v>
      </c>
      <c r="L602" s="37">
        <v>2.35</v>
      </c>
      <c r="M602" s="37">
        <v>36</v>
      </c>
      <c r="N602" s="37">
        <v>34</v>
      </c>
      <c r="O602" s="37">
        <v>1</v>
      </c>
      <c r="P602" s="37">
        <v>18</v>
      </c>
      <c r="Q602" s="37">
        <v>17</v>
      </c>
      <c r="R602" s="37">
        <v>0</v>
      </c>
      <c r="S602" s="37">
        <v>100</v>
      </c>
      <c r="T602" s="37">
        <v>0</v>
      </c>
      <c r="U602" s="37">
        <v>33.33</v>
      </c>
      <c r="V602" s="37">
        <v>27.78</v>
      </c>
      <c r="W602" s="37">
        <v>38.89</v>
      </c>
      <c r="X602" s="37">
        <v>38.24</v>
      </c>
      <c r="Y602" s="37">
        <v>35.29</v>
      </c>
      <c r="Z602" s="37">
        <v>26.47</v>
      </c>
      <c r="AA602" s="37">
        <v>33.33</v>
      </c>
      <c r="AB602" s="37">
        <v>35.29</v>
      </c>
      <c r="AC602" s="24">
        <f>(+R602*$R$8)+(S602*$S$8)-(T602*$T$8)+(U602*$U$8)+(V602*$V$8)-(W602*$W$8)-(X602*$X$8)-(Y602*$Y$8)+(Z602*$Z$8)</f>
        <v>5.7830000000000021</v>
      </c>
      <c r="AD602" s="25">
        <f>(-R602*$R$8)+(S602*$S$8)+(T602*$T$8)-(U602*$U$8)-(V602*$V$8)+(W602*$W$8)+(X602*$X$8)+(Y602*$Y$8)-(Z602*$Z$8)</f>
        <v>14.216999999999999</v>
      </c>
      <c r="AE602" s="40" t="str">
        <f>IF(G602&gt;H602,"Win","Loss")</f>
        <v>Win</v>
      </c>
      <c r="AF602" s="40" t="str">
        <f>IF(G602=H602,"Win","Loss")</f>
        <v>Loss</v>
      </c>
      <c r="AG602" s="40" t="str">
        <f>IF(G602&lt;H602,"Win","Loss")</f>
        <v>Loss</v>
      </c>
      <c r="AH602" s="40">
        <f>IF(AE602="Win",(I602*$B$2)-$B$2,-$B$2)</f>
        <v>154.5</v>
      </c>
      <c r="AI602" s="40">
        <f>IF(AF602="Win",(J602*$B$2)-$B$2,-$B$2)</f>
        <v>-50</v>
      </c>
      <c r="AJ602" s="40">
        <f>IF(AG602="Win",(K602*$B$2)-$B$2,-$B$2)</f>
        <v>-50</v>
      </c>
    </row>
    <row r="603" spans="1:36" x14ac:dyDescent="0.2">
      <c r="A603" s="36">
        <v>43590</v>
      </c>
      <c r="B603" s="37" t="s">
        <v>803</v>
      </c>
      <c r="C603" s="37" t="s">
        <v>1074</v>
      </c>
      <c r="D603" s="37" t="s">
        <v>2080</v>
      </c>
      <c r="E603" s="37" t="s">
        <v>2081</v>
      </c>
      <c r="F603" s="37" t="s">
        <v>2082</v>
      </c>
      <c r="G603" s="37">
        <v>3</v>
      </c>
      <c r="H603" s="37">
        <v>0</v>
      </c>
      <c r="I603" s="37">
        <v>2.56</v>
      </c>
      <c r="J603" s="37">
        <v>3.33</v>
      </c>
      <c r="K603" s="37">
        <v>2.4900000000000002</v>
      </c>
      <c r="L603" s="37">
        <v>7.0000000000000007E-2</v>
      </c>
      <c r="M603" s="37">
        <v>36</v>
      </c>
      <c r="N603" s="37">
        <v>11</v>
      </c>
      <c r="O603" s="37">
        <v>0</v>
      </c>
      <c r="P603" s="37">
        <v>17</v>
      </c>
      <c r="Q603" s="37">
        <v>6</v>
      </c>
      <c r="R603" s="37">
        <v>0</v>
      </c>
      <c r="S603" s="37">
        <v>0</v>
      </c>
      <c r="T603" s="37">
        <v>0</v>
      </c>
      <c r="U603" s="37">
        <v>63.89</v>
      </c>
      <c r="V603" s="37">
        <v>25</v>
      </c>
      <c r="W603" s="37">
        <v>11.11</v>
      </c>
      <c r="X603" s="37">
        <v>27.27</v>
      </c>
      <c r="Y603" s="37">
        <v>27.27</v>
      </c>
      <c r="Z603" s="37">
        <v>45.45</v>
      </c>
      <c r="AA603" s="37">
        <v>70.59</v>
      </c>
      <c r="AB603" s="37">
        <v>50</v>
      </c>
      <c r="AC603" s="24">
        <f>(+R603*$R$8)+(S603*$S$8)-(T603*$T$8)+(U603*$U$8)+(V603*$V$8)-(W603*$W$8)-(X603*$X$8)-(Y603*$Y$8)+(Z603*$Z$8)</f>
        <v>13.965000000000002</v>
      </c>
      <c r="AD603" s="25">
        <f>(-R603*$R$8)+(S603*$S$8)+(T603*$T$8)-(U603*$U$8)-(V603*$V$8)+(W603*$W$8)+(X603*$X$8)+(Y603*$Y$8)-(Z603*$Z$8)</f>
        <v>-13.965000000000002</v>
      </c>
      <c r="AE603" s="40" t="str">
        <f>IF(G603&gt;H603,"Win","Loss")</f>
        <v>Win</v>
      </c>
      <c r="AF603" s="40" t="str">
        <f>IF(G603=H603,"Win","Loss")</f>
        <v>Loss</v>
      </c>
      <c r="AG603" s="40" t="str">
        <f>IF(G603&lt;H603,"Win","Loss")</f>
        <v>Loss</v>
      </c>
      <c r="AH603" s="40">
        <f>IF(AE603="Win",(I603*$B$2)-$B$2,-$B$2)</f>
        <v>78</v>
      </c>
      <c r="AI603" s="40">
        <f>IF(AF603="Win",(J603*$B$2)-$B$2,-$B$2)</f>
        <v>-50</v>
      </c>
      <c r="AJ603" s="40">
        <f>IF(AG603="Win",(K603*$B$2)-$B$2,-$B$2)</f>
        <v>-50</v>
      </c>
    </row>
    <row r="604" spans="1:36" x14ac:dyDescent="0.2">
      <c r="A604" s="36">
        <v>43590</v>
      </c>
      <c r="B604" s="37" t="s">
        <v>2083</v>
      </c>
      <c r="C604" s="37" t="s">
        <v>2084</v>
      </c>
      <c r="D604" s="37" t="s">
        <v>2085</v>
      </c>
      <c r="E604" s="37" t="s">
        <v>2086</v>
      </c>
      <c r="F604" s="37" t="s">
        <v>2087</v>
      </c>
      <c r="G604" s="37">
        <v>1</v>
      </c>
      <c r="H604" s="37">
        <v>2</v>
      </c>
      <c r="I604" s="37">
        <v>2.2200000000000002</v>
      </c>
      <c r="J604" s="37">
        <v>2.8</v>
      </c>
      <c r="K604" s="37">
        <v>3.24</v>
      </c>
      <c r="L604" s="37">
        <v>-1.02</v>
      </c>
      <c r="M604" s="37">
        <v>2</v>
      </c>
      <c r="N604" s="37">
        <v>3</v>
      </c>
      <c r="O604" s="37">
        <v>0</v>
      </c>
      <c r="P604" s="37">
        <v>2</v>
      </c>
      <c r="Q604" s="37">
        <v>3</v>
      </c>
      <c r="R604" s="37">
        <v>0</v>
      </c>
      <c r="S604" s="37">
        <v>0</v>
      </c>
      <c r="T604" s="37">
        <v>0</v>
      </c>
      <c r="U604" s="37">
        <v>50</v>
      </c>
      <c r="V604" s="37">
        <v>50</v>
      </c>
      <c r="W604" s="37">
        <v>0</v>
      </c>
      <c r="X604" s="37">
        <v>33.33</v>
      </c>
      <c r="Y604" s="37">
        <v>33.33</v>
      </c>
      <c r="Z604" s="37">
        <v>33.33</v>
      </c>
      <c r="AA604" s="37">
        <v>50</v>
      </c>
      <c r="AB604" s="37">
        <v>33.33</v>
      </c>
      <c r="AC604" s="24">
        <f>(+R604*$R$8)+(S604*$S$8)-(T604*$T$8)+(U604*$U$8)+(V604*$V$8)-(W604*$W$8)-(X604*$X$8)-(Y604*$Y$8)+(Z604*$Z$8)</f>
        <v>11.667</v>
      </c>
      <c r="AD604" s="25">
        <f>(-R604*$R$8)+(S604*$S$8)+(T604*$T$8)-(U604*$U$8)-(V604*$V$8)+(W604*$W$8)+(X604*$X$8)+(Y604*$Y$8)-(Z604*$Z$8)</f>
        <v>-11.667</v>
      </c>
      <c r="AE604" s="40" t="str">
        <f>IF(G604&gt;H604,"Win","Loss")</f>
        <v>Loss</v>
      </c>
      <c r="AF604" s="40" t="str">
        <f>IF(G604=H604,"Win","Loss")</f>
        <v>Loss</v>
      </c>
      <c r="AG604" s="40" t="str">
        <f>IF(G604&lt;H604,"Win","Loss")</f>
        <v>Win</v>
      </c>
      <c r="AH604" s="40">
        <f>IF(AE604="Win",(I604*$B$2)-$B$2,-$B$2)</f>
        <v>-50</v>
      </c>
      <c r="AI604" s="40">
        <f>IF(AF604="Win",(J604*$B$2)-$B$2,-$B$2)</f>
        <v>-50</v>
      </c>
      <c r="AJ604" s="40">
        <f>IF(AG604="Win",(K604*$B$2)-$B$2,-$B$2)</f>
        <v>112</v>
      </c>
    </row>
    <row r="605" spans="1:36" x14ac:dyDescent="0.2">
      <c r="A605" s="36">
        <v>43590</v>
      </c>
      <c r="B605" s="37" t="s">
        <v>812</v>
      </c>
      <c r="C605" s="37" t="s">
        <v>1622</v>
      </c>
      <c r="D605" s="37" t="s">
        <v>2088</v>
      </c>
      <c r="E605" s="37" t="s">
        <v>2089</v>
      </c>
      <c r="F605" s="37" t="s">
        <v>2090</v>
      </c>
      <c r="G605" s="37">
        <v>2</v>
      </c>
      <c r="H605" s="37">
        <v>1</v>
      </c>
      <c r="I605" s="37">
        <v>1.49</v>
      </c>
      <c r="J605" s="37">
        <v>3.8</v>
      </c>
      <c r="K605" s="37">
        <v>6.06</v>
      </c>
      <c r="L605" s="37">
        <v>-4.57</v>
      </c>
      <c r="M605" s="37">
        <v>23</v>
      </c>
      <c r="N605" s="37">
        <v>24</v>
      </c>
      <c r="O605" s="37">
        <v>1</v>
      </c>
      <c r="P605" s="37">
        <v>12</v>
      </c>
      <c r="Q605" s="37">
        <v>12</v>
      </c>
      <c r="R605" s="37">
        <v>0</v>
      </c>
      <c r="S605" s="37">
        <v>100</v>
      </c>
      <c r="T605" s="37">
        <v>0</v>
      </c>
      <c r="U605" s="37">
        <v>56.52</v>
      </c>
      <c r="V605" s="37">
        <v>13.04</v>
      </c>
      <c r="W605" s="37">
        <v>30.43</v>
      </c>
      <c r="X605" s="37">
        <v>20.83</v>
      </c>
      <c r="Y605" s="37">
        <v>37.5</v>
      </c>
      <c r="Z605" s="37">
        <v>41.67</v>
      </c>
      <c r="AA605" s="37">
        <v>75</v>
      </c>
      <c r="AB605" s="37">
        <v>25</v>
      </c>
      <c r="AC605" s="24">
        <f>(+R605*$R$8)+(S605*$S$8)-(T605*$T$8)+(U605*$U$8)+(V605*$V$8)-(W605*$W$8)-(X605*$X$8)-(Y605*$Y$8)+(Z605*$Z$8)</f>
        <v>16.939999999999998</v>
      </c>
      <c r="AD605" s="25">
        <f>(-R605*$R$8)+(S605*$S$8)+(T605*$T$8)-(U605*$U$8)-(V605*$V$8)+(W605*$W$8)+(X605*$X$8)+(Y605*$Y$8)-(Z605*$Z$8)</f>
        <v>3.0599999999999969</v>
      </c>
      <c r="AE605" s="40" t="str">
        <f>IF(G605&gt;H605,"Win","Loss")</f>
        <v>Win</v>
      </c>
      <c r="AF605" s="40" t="str">
        <f>IF(G605=H605,"Win","Loss")</f>
        <v>Loss</v>
      </c>
      <c r="AG605" s="40" t="str">
        <f>IF(G605&lt;H605,"Win","Loss")</f>
        <v>Loss</v>
      </c>
      <c r="AH605" s="40">
        <f>IF(AE605="Win",(I605*$B$2)-$B$2,-$B$2)</f>
        <v>24.5</v>
      </c>
      <c r="AI605" s="40">
        <f>IF(AF605="Win",(J605*$B$2)-$B$2,-$B$2)</f>
        <v>-50</v>
      </c>
      <c r="AJ605" s="40">
        <f>IF(AG605="Win",(K605*$B$2)-$B$2,-$B$2)</f>
        <v>-50</v>
      </c>
    </row>
    <row r="606" spans="1:36" x14ac:dyDescent="0.2">
      <c r="A606" s="36">
        <v>43590</v>
      </c>
      <c r="B606" s="37" t="s">
        <v>812</v>
      </c>
      <c r="C606" s="37" t="s">
        <v>1622</v>
      </c>
      <c r="D606" s="37" t="s">
        <v>2091</v>
      </c>
      <c r="E606" s="37" t="s">
        <v>2092</v>
      </c>
      <c r="F606" s="37" t="s">
        <v>2093</v>
      </c>
      <c r="G606" s="37">
        <v>1</v>
      </c>
      <c r="H606" s="37">
        <v>1</v>
      </c>
      <c r="I606" s="37">
        <v>1.55</v>
      </c>
      <c r="J606" s="37">
        <v>3.56</v>
      </c>
      <c r="K606" s="37">
        <v>5.77</v>
      </c>
      <c r="L606" s="37">
        <v>-4.22</v>
      </c>
      <c r="M606" s="37">
        <v>23</v>
      </c>
      <c r="N606" s="37">
        <v>23</v>
      </c>
      <c r="O606" s="37">
        <v>1</v>
      </c>
      <c r="P606" s="37">
        <v>11</v>
      </c>
      <c r="Q606" s="37">
        <v>11</v>
      </c>
      <c r="R606" s="37">
        <v>0</v>
      </c>
      <c r="S606" s="37">
        <v>100</v>
      </c>
      <c r="T606" s="37">
        <v>0</v>
      </c>
      <c r="U606" s="37">
        <v>47.83</v>
      </c>
      <c r="V606" s="37">
        <v>26.09</v>
      </c>
      <c r="W606" s="37">
        <v>26.09</v>
      </c>
      <c r="X606" s="37">
        <v>39.130000000000003</v>
      </c>
      <c r="Y606" s="37">
        <v>21.74</v>
      </c>
      <c r="Z606" s="37">
        <v>39.130000000000003</v>
      </c>
      <c r="AA606" s="37">
        <v>45.45</v>
      </c>
      <c r="AB606" s="37">
        <v>36.36</v>
      </c>
      <c r="AC606" s="24">
        <f>(+R606*$R$8)+(S606*$S$8)-(T606*$T$8)+(U606*$U$8)+(V606*$V$8)-(W606*$W$8)-(X606*$X$8)-(Y606*$Y$8)+(Z606*$Z$8)</f>
        <v>14.783000000000005</v>
      </c>
      <c r="AD606" s="25">
        <f>(-R606*$R$8)+(S606*$S$8)+(T606*$T$8)-(U606*$U$8)-(V606*$V$8)+(W606*$W$8)+(X606*$X$8)+(Y606*$Y$8)-(Z606*$Z$8)</f>
        <v>5.2169999999999987</v>
      </c>
      <c r="AE606" s="40" t="str">
        <f>IF(G606&gt;H606,"Win","Loss")</f>
        <v>Loss</v>
      </c>
      <c r="AF606" s="40" t="str">
        <f>IF(G606=H606,"Win","Loss")</f>
        <v>Win</v>
      </c>
      <c r="AG606" s="40" t="str">
        <f>IF(G606&lt;H606,"Win","Loss")</f>
        <v>Loss</v>
      </c>
      <c r="AH606" s="40">
        <f>IF(AE606="Win",(I606*$B$2)-$B$2,-$B$2)</f>
        <v>-50</v>
      </c>
      <c r="AI606" s="40">
        <f>IF(AF606="Win",(J606*$B$2)-$B$2,-$B$2)</f>
        <v>128</v>
      </c>
      <c r="AJ606" s="40">
        <f>IF(AG606="Win",(K606*$B$2)-$B$2,-$B$2)</f>
        <v>-50</v>
      </c>
    </row>
    <row r="607" spans="1:36" x14ac:dyDescent="0.2">
      <c r="A607" s="36">
        <v>43590</v>
      </c>
      <c r="B607" s="37" t="s">
        <v>1906</v>
      </c>
      <c r="C607" s="37" t="s">
        <v>291</v>
      </c>
      <c r="D607" s="37" t="s">
        <v>2094</v>
      </c>
      <c r="E607" s="37" t="s">
        <v>2095</v>
      </c>
      <c r="F607" s="37" t="s">
        <v>2096</v>
      </c>
      <c r="G607" s="37">
        <v>1</v>
      </c>
      <c r="H607" s="37">
        <v>1</v>
      </c>
      <c r="I607" s="37">
        <v>1.8</v>
      </c>
      <c r="J607" s="37">
        <v>3.26</v>
      </c>
      <c r="K607" s="37">
        <v>4.38</v>
      </c>
      <c r="L607" s="37">
        <v>-2.58</v>
      </c>
      <c r="M607" s="37">
        <v>31</v>
      </c>
      <c r="N607" s="37">
        <v>31</v>
      </c>
      <c r="O607" s="37">
        <v>1</v>
      </c>
      <c r="P607" s="37">
        <v>15</v>
      </c>
      <c r="Q607" s="37">
        <v>14</v>
      </c>
      <c r="R607" s="37">
        <v>0</v>
      </c>
      <c r="S607" s="37">
        <v>100</v>
      </c>
      <c r="T607" s="37">
        <v>0</v>
      </c>
      <c r="U607" s="37">
        <v>61.29</v>
      </c>
      <c r="V607" s="37">
        <v>32.26</v>
      </c>
      <c r="W607" s="37">
        <v>6.45</v>
      </c>
      <c r="X607" s="37">
        <v>35.479999999999997</v>
      </c>
      <c r="Y607" s="37">
        <v>45.16</v>
      </c>
      <c r="Z607" s="37">
        <v>19.350000000000001</v>
      </c>
      <c r="AA607" s="37">
        <v>73.33</v>
      </c>
      <c r="AB607" s="37">
        <v>28.57</v>
      </c>
      <c r="AC607" s="24">
        <f>(+R607*$R$8)+(S607*$S$8)-(T607*$T$8)+(U607*$U$8)+(V607*$V$8)-(W607*$W$8)-(X607*$X$8)-(Y607*$Y$8)+(Z607*$Z$8)</f>
        <v>16.452000000000002</v>
      </c>
      <c r="AD607" s="25">
        <f>(-R607*$R$8)+(S607*$S$8)+(T607*$T$8)-(U607*$U$8)-(V607*$V$8)+(W607*$W$8)+(X607*$X$8)+(Y607*$Y$8)-(Z607*$Z$8)</f>
        <v>3.5479999999999987</v>
      </c>
      <c r="AE607" s="40" t="str">
        <f>IF(G607&gt;H607,"Win","Loss")</f>
        <v>Loss</v>
      </c>
      <c r="AF607" s="40" t="str">
        <f>IF(G607=H607,"Win","Loss")</f>
        <v>Win</v>
      </c>
      <c r="AG607" s="40" t="str">
        <f>IF(G607&lt;H607,"Win","Loss")</f>
        <v>Loss</v>
      </c>
      <c r="AH607" s="40">
        <f>IF(AE607="Win",(I607*$B$2)-$B$2,-$B$2)</f>
        <v>-50</v>
      </c>
      <c r="AI607" s="40">
        <f>IF(AF607="Win",(J607*$B$2)-$B$2,-$B$2)</f>
        <v>113</v>
      </c>
      <c r="AJ607" s="40">
        <f>IF(AG607="Win",(K607*$B$2)-$B$2,-$B$2)</f>
        <v>-50</v>
      </c>
    </row>
    <row r="608" spans="1:36" x14ac:dyDescent="0.2">
      <c r="A608" s="36">
        <v>43590</v>
      </c>
      <c r="B608" s="37" t="s">
        <v>823</v>
      </c>
      <c r="C608" s="37" t="s">
        <v>291</v>
      </c>
      <c r="D608" s="37" t="s">
        <v>2097</v>
      </c>
      <c r="E608" s="37" t="s">
        <v>2098</v>
      </c>
      <c r="F608" s="37" t="s">
        <v>2099</v>
      </c>
      <c r="G608" s="37">
        <v>1</v>
      </c>
      <c r="H608" s="37">
        <v>1</v>
      </c>
      <c r="I608" s="37">
        <v>1.28</v>
      </c>
      <c r="J608" s="37">
        <v>5.9</v>
      </c>
      <c r="K608" s="37">
        <v>11.76</v>
      </c>
      <c r="L608" s="37">
        <v>-10.48</v>
      </c>
      <c r="M608" s="37">
        <v>41</v>
      </c>
      <c r="N608" s="37">
        <v>43</v>
      </c>
      <c r="O608" s="37">
        <v>1</v>
      </c>
      <c r="P608" s="37">
        <v>22</v>
      </c>
      <c r="Q608" s="37">
        <v>22</v>
      </c>
      <c r="R608" s="37">
        <v>0</v>
      </c>
      <c r="S608" s="37">
        <v>100</v>
      </c>
      <c r="T608" s="37">
        <v>0</v>
      </c>
      <c r="U608" s="37">
        <v>56.1</v>
      </c>
      <c r="V608" s="37">
        <v>14.63</v>
      </c>
      <c r="W608" s="37">
        <v>29.27</v>
      </c>
      <c r="X608" s="37">
        <v>30.23</v>
      </c>
      <c r="Y608" s="37">
        <v>20.93</v>
      </c>
      <c r="Z608" s="37">
        <v>48.84</v>
      </c>
      <c r="AA608" s="37">
        <v>72.73</v>
      </c>
      <c r="AB608" s="37">
        <v>27.27</v>
      </c>
      <c r="AC608" s="24">
        <f>(+R608*$R$8)+(S608*$S$8)-(T608*$T$8)+(U608*$U$8)+(V608*$V$8)-(W608*$W$8)-(X608*$X$8)-(Y608*$Y$8)+(Z608*$Z$8)</f>
        <v>18.458000000000002</v>
      </c>
      <c r="AD608" s="25">
        <f>(-R608*$R$8)+(S608*$S$8)+(T608*$T$8)-(U608*$U$8)-(V608*$V$8)+(W608*$W$8)+(X608*$X$8)+(Y608*$Y$8)-(Z608*$Z$8)</f>
        <v>1.541999999999998</v>
      </c>
      <c r="AE608" s="40" t="str">
        <f>IF(G608&gt;H608,"Win","Loss")</f>
        <v>Loss</v>
      </c>
      <c r="AF608" s="40" t="str">
        <f>IF(G608=H608,"Win","Loss")</f>
        <v>Win</v>
      </c>
      <c r="AG608" s="40" t="str">
        <f>IF(G608&lt;H608,"Win","Loss")</f>
        <v>Loss</v>
      </c>
      <c r="AH608" s="40">
        <f>IF(AE608="Win",(I608*$B$2)-$B$2,-$B$2)</f>
        <v>-50</v>
      </c>
      <c r="AI608" s="40">
        <f>IF(AF608="Win",(J608*$B$2)-$B$2,-$B$2)</f>
        <v>245</v>
      </c>
      <c r="AJ608" s="40">
        <f>IF(AG608="Win",(K608*$B$2)-$B$2,-$B$2)</f>
        <v>-50</v>
      </c>
    </row>
    <row r="609" spans="1:36" x14ac:dyDescent="0.2">
      <c r="A609" s="36">
        <v>43590</v>
      </c>
      <c r="B609" s="37" t="s">
        <v>2100</v>
      </c>
      <c r="C609" s="37" t="s">
        <v>2101</v>
      </c>
      <c r="D609" s="37" t="s">
        <v>2102</v>
      </c>
      <c r="E609" s="37" t="s">
        <v>2103</v>
      </c>
      <c r="F609" s="37" t="s">
        <v>2104</v>
      </c>
      <c r="G609" s="37">
        <v>2</v>
      </c>
      <c r="H609" s="37">
        <v>0</v>
      </c>
      <c r="I609" s="37">
        <v>1.29</v>
      </c>
      <c r="J609" s="37">
        <v>5.22</v>
      </c>
      <c r="K609" s="37">
        <v>7.54</v>
      </c>
      <c r="L609" s="37">
        <v>-6.25</v>
      </c>
      <c r="M609" s="37">
        <v>22</v>
      </c>
      <c r="N609" s="37">
        <v>47</v>
      </c>
      <c r="O609" s="37">
        <v>2</v>
      </c>
      <c r="P609" s="37">
        <v>11</v>
      </c>
      <c r="Q609" s="37">
        <v>24</v>
      </c>
      <c r="R609" s="37">
        <v>0</v>
      </c>
      <c r="S609" s="37">
        <v>0</v>
      </c>
      <c r="T609" s="37">
        <v>100</v>
      </c>
      <c r="U609" s="37">
        <v>40.909999999999997</v>
      </c>
      <c r="V609" s="37">
        <v>27.27</v>
      </c>
      <c r="W609" s="37">
        <v>31.82</v>
      </c>
      <c r="X609" s="37">
        <v>19.149999999999999</v>
      </c>
      <c r="Y609" s="37">
        <v>23.4</v>
      </c>
      <c r="Z609" s="37">
        <v>57.45</v>
      </c>
      <c r="AA609" s="37">
        <v>36.36</v>
      </c>
      <c r="AB609" s="37">
        <v>25</v>
      </c>
      <c r="AC609" s="24">
        <f>(+R609*$R$8)+(S609*$S$8)-(T609*$T$8)+(U609*$U$8)+(V609*$V$8)-(W609*$W$8)-(X609*$X$8)-(Y609*$Y$8)+(Z609*$Z$8)</f>
        <v>-20.134999999999994</v>
      </c>
      <c r="AD609" s="25">
        <f>(-R609*$R$8)+(S609*$S$8)+(T609*$T$8)-(U609*$U$8)-(V609*$V$8)+(W609*$W$8)+(X609*$X$8)+(Y609*$Y$8)-(Z609*$Z$8)</f>
        <v>20.134999999999994</v>
      </c>
      <c r="AE609" s="40" t="str">
        <f>IF(G609&gt;H609,"Win","Loss")</f>
        <v>Win</v>
      </c>
      <c r="AF609" s="40" t="str">
        <f>IF(G609=H609,"Win","Loss")</f>
        <v>Loss</v>
      </c>
      <c r="AG609" s="40" t="str">
        <f>IF(G609&lt;H609,"Win","Loss")</f>
        <v>Loss</v>
      </c>
      <c r="AH609" s="40">
        <f>IF(AE609="Win",(I609*$B$2)-$B$2,-$B$2)</f>
        <v>14.5</v>
      </c>
      <c r="AI609" s="40">
        <f>IF(AF609="Win",(J609*$B$2)-$B$2,-$B$2)</f>
        <v>-50</v>
      </c>
      <c r="AJ609" s="40">
        <f>IF(AG609="Win",(K609*$B$2)-$B$2,-$B$2)</f>
        <v>-50</v>
      </c>
    </row>
    <row r="610" spans="1:36" x14ac:dyDescent="0.2">
      <c r="A610" s="36">
        <v>43590</v>
      </c>
      <c r="B610" s="37" t="s">
        <v>2100</v>
      </c>
      <c r="C610" s="37" t="s">
        <v>2105</v>
      </c>
      <c r="D610" s="37" t="s">
        <v>2106</v>
      </c>
      <c r="E610" s="37" t="s">
        <v>2107</v>
      </c>
      <c r="F610" s="37" t="s">
        <v>2108</v>
      </c>
      <c r="G610" s="37">
        <v>1</v>
      </c>
      <c r="H610" s="37">
        <v>1</v>
      </c>
      <c r="I610" s="37">
        <v>1.95</v>
      </c>
      <c r="J610" s="37">
        <v>3.66</v>
      </c>
      <c r="K610" s="37">
        <v>3.17</v>
      </c>
      <c r="L610" s="37">
        <v>-1.22</v>
      </c>
      <c r="M610" s="37">
        <v>52</v>
      </c>
      <c r="N610" s="37">
        <v>49</v>
      </c>
      <c r="O610" s="37">
        <v>5</v>
      </c>
      <c r="P610" s="37">
        <v>27</v>
      </c>
      <c r="Q610" s="37">
        <v>25</v>
      </c>
      <c r="R610" s="37">
        <v>60</v>
      </c>
      <c r="S610" s="37">
        <v>20</v>
      </c>
      <c r="T610" s="37">
        <v>20</v>
      </c>
      <c r="U610" s="37">
        <v>69.23</v>
      </c>
      <c r="V610" s="37">
        <v>13.46</v>
      </c>
      <c r="W610" s="37">
        <v>17.309999999999999</v>
      </c>
      <c r="X610" s="37">
        <v>48.98</v>
      </c>
      <c r="Y610" s="37">
        <v>22.45</v>
      </c>
      <c r="Z610" s="37">
        <v>28.57</v>
      </c>
      <c r="AA610" s="37">
        <v>66.67</v>
      </c>
      <c r="AB610" s="37">
        <v>40</v>
      </c>
      <c r="AC610" s="24">
        <f>(+R610*$R$8)+(S610*$S$8)-(T610*$T$8)+(U610*$U$8)+(V610*$V$8)-(W610*$W$8)-(X610*$X$8)-(Y610*$Y$8)+(Z610*$Z$8)</f>
        <v>19.403000000000006</v>
      </c>
      <c r="AD610" s="25">
        <f>(-R610*$R$8)+(S610*$S$8)+(T610*$T$8)-(U610*$U$8)-(V610*$V$8)+(W610*$W$8)+(X610*$X$8)+(Y610*$Y$8)-(Z610*$Z$8)</f>
        <v>-15.403000000000004</v>
      </c>
      <c r="AE610" s="40" t="str">
        <f>IF(G610&gt;H610,"Win","Loss")</f>
        <v>Loss</v>
      </c>
      <c r="AF610" s="40" t="str">
        <f>IF(G610=H610,"Win","Loss")</f>
        <v>Win</v>
      </c>
      <c r="AG610" s="40" t="str">
        <f>IF(G610&lt;H610,"Win","Loss")</f>
        <v>Loss</v>
      </c>
      <c r="AH610" s="40">
        <f>IF(AE610="Win",(I610*$B$2)-$B$2,-$B$2)</f>
        <v>-50</v>
      </c>
      <c r="AI610" s="40">
        <f>IF(AF610="Win",(J610*$B$2)-$B$2,-$B$2)</f>
        <v>133</v>
      </c>
      <c r="AJ610" s="40">
        <f>IF(AG610="Win",(K610*$B$2)-$B$2,-$B$2)</f>
        <v>-50</v>
      </c>
    </row>
    <row r="611" spans="1:36" x14ac:dyDescent="0.2">
      <c r="A611" s="36">
        <v>43590</v>
      </c>
      <c r="B611" s="37" t="s">
        <v>2100</v>
      </c>
      <c r="C611" s="37" t="s">
        <v>2105</v>
      </c>
      <c r="D611" s="37" t="s">
        <v>2109</v>
      </c>
      <c r="E611" s="37" t="s">
        <v>2110</v>
      </c>
      <c r="F611" s="37" t="s">
        <v>2111</v>
      </c>
      <c r="G611" s="37">
        <v>0</v>
      </c>
      <c r="H611" s="37">
        <v>1</v>
      </c>
      <c r="I611" s="37">
        <v>2.59</v>
      </c>
      <c r="J611" s="37">
        <v>3.88</v>
      </c>
      <c r="K611" s="37">
        <v>2.1800000000000002</v>
      </c>
      <c r="L611" s="37">
        <v>0.41</v>
      </c>
      <c r="M611" s="37">
        <v>0</v>
      </c>
      <c r="N611" s="37">
        <v>22</v>
      </c>
      <c r="O611" s="37">
        <v>0</v>
      </c>
      <c r="P611" s="37">
        <v>0</v>
      </c>
      <c r="Q611" s="37">
        <v>11</v>
      </c>
      <c r="R611" s="37">
        <v>0</v>
      </c>
      <c r="S611" s="37">
        <v>0</v>
      </c>
      <c r="T611" s="37">
        <v>0</v>
      </c>
      <c r="U611" s="37">
        <v>0</v>
      </c>
      <c r="V611" s="37">
        <v>0</v>
      </c>
      <c r="W611" s="37">
        <v>0</v>
      </c>
      <c r="X611" s="37">
        <v>45.45</v>
      </c>
      <c r="Y611" s="37">
        <v>9.09</v>
      </c>
      <c r="Z611" s="37">
        <v>45.45</v>
      </c>
      <c r="AA611" s="37">
        <v>0</v>
      </c>
      <c r="AB611" s="37">
        <v>45.45</v>
      </c>
      <c r="AC611" s="24">
        <f>(+R611*$R$8)+(S611*$S$8)-(T611*$T$8)+(U611*$U$8)+(V611*$V$8)-(W611*$W$8)-(X611*$X$8)-(Y611*$Y$8)+(Z611*$Z$8)</f>
        <v>-0.9090000000000007</v>
      </c>
      <c r="AD611" s="25">
        <f>(-R611*$R$8)+(S611*$S$8)+(T611*$T$8)-(U611*$U$8)-(V611*$V$8)+(W611*$W$8)+(X611*$X$8)+(Y611*$Y$8)-(Z611*$Z$8)</f>
        <v>0.9090000000000007</v>
      </c>
      <c r="AE611" s="40" t="str">
        <f>IF(G611&gt;H611,"Win","Loss")</f>
        <v>Loss</v>
      </c>
      <c r="AF611" s="40" t="str">
        <f>IF(G611=H611,"Win","Loss")</f>
        <v>Loss</v>
      </c>
      <c r="AG611" s="40" t="str">
        <f>IF(G611&lt;H611,"Win","Loss")</f>
        <v>Win</v>
      </c>
      <c r="AH611" s="40">
        <f>IF(AE611="Win",(I611*$B$2)-$B$2,-$B$2)</f>
        <v>-50</v>
      </c>
      <c r="AI611" s="40">
        <f>IF(AF611="Win",(J611*$B$2)-$B$2,-$B$2)</f>
        <v>-50</v>
      </c>
      <c r="AJ611" s="40">
        <f>IF(AG611="Win",(K611*$B$2)-$B$2,-$B$2)</f>
        <v>59.000000000000014</v>
      </c>
    </row>
    <row r="612" spans="1:36" x14ac:dyDescent="0.2">
      <c r="A612" s="36">
        <v>43590</v>
      </c>
      <c r="B612" s="37" t="s">
        <v>2100</v>
      </c>
      <c r="C612" s="37" t="s">
        <v>2112</v>
      </c>
      <c r="D612" s="37" t="s">
        <v>2113</v>
      </c>
      <c r="E612" s="37" t="s">
        <v>2114</v>
      </c>
      <c r="F612" s="37" t="s">
        <v>2115</v>
      </c>
      <c r="G612" s="37">
        <v>1</v>
      </c>
      <c r="H612" s="37">
        <v>0</v>
      </c>
      <c r="I612" s="37">
        <v>1.88</v>
      </c>
      <c r="J612" s="37">
        <v>3.61</v>
      </c>
      <c r="K612" s="37">
        <v>3.44</v>
      </c>
      <c r="L612" s="37">
        <v>-1.56</v>
      </c>
      <c r="M612" s="37">
        <v>48</v>
      </c>
      <c r="N612" s="37">
        <v>22</v>
      </c>
      <c r="O612" s="37">
        <v>2</v>
      </c>
      <c r="P612" s="37">
        <v>24</v>
      </c>
      <c r="Q612" s="37">
        <v>11</v>
      </c>
      <c r="R612" s="37">
        <v>100</v>
      </c>
      <c r="S612" s="37">
        <v>0</v>
      </c>
      <c r="T612" s="37">
        <v>0</v>
      </c>
      <c r="U612" s="37">
        <v>33.33</v>
      </c>
      <c r="V612" s="37">
        <v>16.670000000000002</v>
      </c>
      <c r="W612" s="37">
        <v>50</v>
      </c>
      <c r="X612" s="37">
        <v>27.27</v>
      </c>
      <c r="Y612" s="37">
        <v>27.27</v>
      </c>
      <c r="Z612" s="37">
        <v>45.45</v>
      </c>
      <c r="AA612" s="37">
        <v>41.67</v>
      </c>
      <c r="AB612" s="37">
        <v>18.18</v>
      </c>
      <c r="AC612" s="24">
        <f>(+R612*$R$8)+(S612*$S$8)-(T612*$T$8)+(U612*$U$8)+(V612*$V$8)-(W612*$W$8)-(X612*$X$8)-(Y612*$Y$8)+(Z612*$Z$8)</f>
        <v>29.241999999999997</v>
      </c>
      <c r="AD612" s="25">
        <f>(-R612*$R$8)+(S612*$S$8)+(T612*$T$8)-(U612*$U$8)-(V612*$V$8)+(W612*$W$8)+(X612*$X$8)+(Y612*$Y$8)-(Z612*$Z$8)</f>
        <v>-29.241999999999997</v>
      </c>
      <c r="AE612" s="40" t="str">
        <f>IF(G612&gt;H612,"Win","Loss")</f>
        <v>Win</v>
      </c>
      <c r="AF612" s="40" t="str">
        <f>IF(G612=H612,"Win","Loss")</f>
        <v>Loss</v>
      </c>
      <c r="AG612" s="40" t="str">
        <f>IF(G612&lt;H612,"Win","Loss")</f>
        <v>Loss</v>
      </c>
      <c r="AH612" s="40">
        <f>IF(AE612="Win",(I612*$B$2)-$B$2,-$B$2)</f>
        <v>44</v>
      </c>
      <c r="AI612" s="40">
        <f>IF(AF612="Win",(J612*$B$2)-$B$2,-$B$2)</f>
        <v>-50</v>
      </c>
      <c r="AJ612" s="40">
        <f>IF(AG612="Win",(K612*$B$2)-$B$2,-$B$2)</f>
        <v>-50</v>
      </c>
    </row>
    <row r="613" spans="1:36" x14ac:dyDescent="0.2">
      <c r="A613" s="36">
        <v>43590</v>
      </c>
      <c r="B613" s="37" t="s">
        <v>2100</v>
      </c>
      <c r="C613" s="37" t="s">
        <v>2112</v>
      </c>
      <c r="D613" s="37" t="s">
        <v>2116</v>
      </c>
      <c r="E613" s="37" t="s">
        <v>2117</v>
      </c>
      <c r="F613" s="37" t="s">
        <v>2118</v>
      </c>
      <c r="G613" s="37">
        <v>1</v>
      </c>
      <c r="H613" s="37">
        <v>3</v>
      </c>
      <c r="I613" s="37">
        <v>1.73</v>
      </c>
      <c r="J613" s="37">
        <v>4.0599999999999996</v>
      </c>
      <c r="K613" s="37">
        <v>3.64</v>
      </c>
      <c r="L613" s="37">
        <v>-1.91</v>
      </c>
      <c r="M613" s="37">
        <v>0</v>
      </c>
      <c r="N613" s="37">
        <v>0</v>
      </c>
      <c r="O613" s="37">
        <v>0</v>
      </c>
      <c r="P613" s="37">
        <v>0</v>
      </c>
      <c r="Q613" s="37">
        <v>0</v>
      </c>
      <c r="R613" s="37">
        <v>0</v>
      </c>
      <c r="S613" s="37">
        <v>0</v>
      </c>
      <c r="T613" s="37">
        <v>0</v>
      </c>
      <c r="U613" s="37">
        <v>0</v>
      </c>
      <c r="V613" s="37">
        <v>0</v>
      </c>
      <c r="W613" s="37">
        <v>0</v>
      </c>
      <c r="X613" s="37">
        <v>0</v>
      </c>
      <c r="Y613" s="37">
        <v>0</v>
      </c>
      <c r="Z613" s="37">
        <v>0</v>
      </c>
      <c r="AA613" s="37">
        <v>0</v>
      </c>
      <c r="AB613" s="37">
        <v>0</v>
      </c>
      <c r="AC613" s="24">
        <f>(+R613*$R$8)+(S613*$S$8)-(T613*$T$8)+(U613*$U$8)+(V613*$V$8)-(W613*$W$8)-(X613*$X$8)-(Y613*$Y$8)+(Z613*$Z$8)</f>
        <v>0</v>
      </c>
      <c r="AD613" s="25">
        <f>(-R613*$R$8)+(S613*$S$8)+(T613*$T$8)-(U613*$U$8)-(V613*$V$8)+(W613*$W$8)+(X613*$X$8)+(Y613*$Y$8)-(Z613*$Z$8)</f>
        <v>0</v>
      </c>
      <c r="AE613" s="40" t="str">
        <f>IF(G613&gt;H613,"Win","Loss")</f>
        <v>Loss</v>
      </c>
      <c r="AF613" s="40" t="str">
        <f>IF(G613=H613,"Win","Loss")</f>
        <v>Loss</v>
      </c>
      <c r="AG613" s="40" t="str">
        <f>IF(G613&lt;H613,"Win","Loss")</f>
        <v>Win</v>
      </c>
      <c r="AH613" s="40">
        <f>IF(AE613="Win",(I613*$B$2)-$B$2,-$B$2)</f>
        <v>-50</v>
      </c>
      <c r="AI613" s="40">
        <f>IF(AF613="Win",(J613*$B$2)-$B$2,-$B$2)</f>
        <v>-50</v>
      </c>
      <c r="AJ613" s="40">
        <f>IF(AG613="Win",(K613*$B$2)-$B$2,-$B$2)</f>
        <v>132</v>
      </c>
    </row>
    <row r="614" spans="1:36" x14ac:dyDescent="0.2">
      <c r="A614" s="36">
        <v>43590</v>
      </c>
      <c r="B614" s="37" t="s">
        <v>2100</v>
      </c>
      <c r="C614" s="37" t="s">
        <v>2119</v>
      </c>
      <c r="D614" s="37" t="s">
        <v>2120</v>
      </c>
      <c r="E614" s="37" t="s">
        <v>2121</v>
      </c>
      <c r="F614" s="37" t="s">
        <v>2122</v>
      </c>
      <c r="G614" s="37">
        <v>1</v>
      </c>
      <c r="H614" s="37">
        <v>1</v>
      </c>
      <c r="I614" s="37">
        <v>3.12</v>
      </c>
      <c r="J614" s="37">
        <v>3</v>
      </c>
      <c r="K614" s="37">
        <v>2.4</v>
      </c>
      <c r="L614" s="37">
        <v>0.72</v>
      </c>
      <c r="M614" s="37">
        <v>18</v>
      </c>
      <c r="N614" s="37">
        <v>17</v>
      </c>
      <c r="O614" s="37">
        <v>1</v>
      </c>
      <c r="P614" s="37">
        <v>8</v>
      </c>
      <c r="Q614" s="37">
        <v>7</v>
      </c>
      <c r="R614" s="37">
        <v>100</v>
      </c>
      <c r="S614" s="37">
        <v>0</v>
      </c>
      <c r="T614" s="37">
        <v>0</v>
      </c>
      <c r="U614" s="37">
        <v>44.44</v>
      </c>
      <c r="V614" s="37">
        <v>33.33</v>
      </c>
      <c r="W614" s="37">
        <v>22.22</v>
      </c>
      <c r="X614" s="37">
        <v>41.18</v>
      </c>
      <c r="Y614" s="37">
        <v>29.41</v>
      </c>
      <c r="Z614" s="37">
        <v>29.41</v>
      </c>
      <c r="AA614" s="37">
        <v>37.5</v>
      </c>
      <c r="AB614" s="37">
        <v>28.57</v>
      </c>
      <c r="AC614" s="24">
        <f>(+R614*$R$8)+(S614*$S$8)-(T614*$T$8)+(U614*$U$8)+(V614*$V$8)-(W614*$W$8)-(X614*$X$8)-(Y614*$Y$8)+(Z614*$Z$8)</f>
        <v>32.481999999999992</v>
      </c>
      <c r="AD614" s="25">
        <f>(-R614*$R$8)+(S614*$S$8)+(T614*$T$8)-(U614*$U$8)-(V614*$V$8)+(W614*$W$8)+(X614*$X$8)+(Y614*$Y$8)-(Z614*$Z$8)</f>
        <v>-32.481999999999992</v>
      </c>
      <c r="AE614" s="40" t="str">
        <f>IF(G614&gt;H614,"Win","Loss")</f>
        <v>Loss</v>
      </c>
      <c r="AF614" s="40" t="str">
        <f>IF(G614=H614,"Win","Loss")</f>
        <v>Win</v>
      </c>
      <c r="AG614" s="40" t="str">
        <f>IF(G614&lt;H614,"Win","Loss")</f>
        <v>Loss</v>
      </c>
      <c r="AH614" s="40">
        <f>IF(AE614="Win",(I614*$B$2)-$B$2,-$B$2)</f>
        <v>-50</v>
      </c>
      <c r="AI614" s="40">
        <f>IF(AF614="Win",(J614*$B$2)-$B$2,-$B$2)</f>
        <v>100</v>
      </c>
      <c r="AJ614" s="40">
        <f>IF(AG614="Win",(K614*$B$2)-$B$2,-$B$2)</f>
        <v>-50</v>
      </c>
    </row>
    <row r="615" spans="1:36" x14ac:dyDescent="0.2">
      <c r="A615" s="36">
        <v>43590</v>
      </c>
      <c r="B615" s="37" t="s">
        <v>2100</v>
      </c>
      <c r="C615" s="37" t="s">
        <v>2119</v>
      </c>
      <c r="D615" s="37" t="s">
        <v>2123</v>
      </c>
      <c r="E615" s="37" t="s">
        <v>2124</v>
      </c>
      <c r="F615" s="37" t="s">
        <v>2125</v>
      </c>
      <c r="G615" s="37">
        <v>3</v>
      </c>
      <c r="H615" s="37">
        <v>1</v>
      </c>
      <c r="I615" s="37">
        <v>1.64</v>
      </c>
      <c r="J615" s="37">
        <v>3.64</v>
      </c>
      <c r="K615" s="37">
        <v>5.47</v>
      </c>
      <c r="L615" s="37">
        <v>-3.83</v>
      </c>
      <c r="M615" s="37">
        <v>16</v>
      </c>
      <c r="N615" s="37">
        <v>63</v>
      </c>
      <c r="O615" s="37">
        <v>1</v>
      </c>
      <c r="P615" s="37">
        <v>6</v>
      </c>
      <c r="Q615" s="37">
        <v>33</v>
      </c>
      <c r="R615" s="37">
        <v>0</v>
      </c>
      <c r="S615" s="37">
        <v>100</v>
      </c>
      <c r="T615" s="37">
        <v>0</v>
      </c>
      <c r="U615" s="37">
        <v>18.75</v>
      </c>
      <c r="V615" s="37">
        <v>37.5</v>
      </c>
      <c r="W615" s="37">
        <v>43.75</v>
      </c>
      <c r="X615" s="37">
        <v>57.14</v>
      </c>
      <c r="Y615" s="37">
        <v>20.63</v>
      </c>
      <c r="Z615" s="37">
        <v>22.22</v>
      </c>
      <c r="AA615" s="37">
        <v>0</v>
      </c>
      <c r="AB615" s="37">
        <v>48.48</v>
      </c>
      <c r="AC615" s="24">
        <f>(+R615*$R$8)+(S615*$S$8)-(T615*$T$8)+(U615*$U$8)+(V615*$V$8)-(W615*$W$8)-(X615*$X$8)-(Y615*$Y$8)+(Z615*$Z$8)</f>
        <v>-0.29700000000000149</v>
      </c>
      <c r="AD615" s="25">
        <f>(-R615*$R$8)+(S615*$S$8)+(T615*$T$8)-(U615*$U$8)-(V615*$V$8)+(W615*$W$8)+(X615*$X$8)+(Y615*$Y$8)-(Z615*$Z$8)</f>
        <v>20.297000000000001</v>
      </c>
      <c r="AE615" s="40" t="str">
        <f>IF(G615&gt;H615,"Win","Loss")</f>
        <v>Win</v>
      </c>
      <c r="AF615" s="40" t="str">
        <f>IF(G615=H615,"Win","Loss")</f>
        <v>Loss</v>
      </c>
      <c r="AG615" s="40" t="str">
        <f>IF(G615&lt;H615,"Win","Loss")</f>
        <v>Loss</v>
      </c>
      <c r="AH615" s="40">
        <f>IF(AE615="Win",(I615*$B$2)-$B$2,-$B$2)</f>
        <v>32</v>
      </c>
      <c r="AI615" s="40">
        <f>IF(AF615="Win",(J615*$B$2)-$B$2,-$B$2)</f>
        <v>-50</v>
      </c>
      <c r="AJ615" s="40">
        <f>IF(AG615="Win",(K615*$B$2)-$B$2,-$B$2)</f>
        <v>-50</v>
      </c>
    </row>
    <row r="616" spans="1:36" x14ac:dyDescent="0.2">
      <c r="A616" s="36">
        <v>43590</v>
      </c>
      <c r="B616" s="37" t="s">
        <v>2126</v>
      </c>
      <c r="C616" s="37" t="s">
        <v>1213</v>
      </c>
      <c r="D616" s="37" t="s">
        <v>2127</v>
      </c>
      <c r="E616" s="37" t="s">
        <v>2128</v>
      </c>
      <c r="F616" s="37" t="s">
        <v>2129</v>
      </c>
      <c r="G616" s="37">
        <v>2</v>
      </c>
      <c r="H616" s="37">
        <v>2</v>
      </c>
      <c r="I616" s="37">
        <v>1.54</v>
      </c>
      <c r="J616" s="37">
        <v>3.59</v>
      </c>
      <c r="K616" s="37">
        <v>5.57</v>
      </c>
      <c r="L616" s="37">
        <v>-4.03</v>
      </c>
      <c r="M616" s="37">
        <v>16</v>
      </c>
      <c r="N616" s="37">
        <v>9</v>
      </c>
      <c r="O616" s="37">
        <v>0</v>
      </c>
      <c r="P616" s="37">
        <v>10</v>
      </c>
      <c r="Q616" s="37">
        <v>5</v>
      </c>
      <c r="R616" s="37">
        <v>0</v>
      </c>
      <c r="S616" s="37">
        <v>0</v>
      </c>
      <c r="T616" s="37">
        <v>0</v>
      </c>
      <c r="U616" s="37">
        <v>37.5</v>
      </c>
      <c r="V616" s="37">
        <v>18.75</v>
      </c>
      <c r="W616" s="37">
        <v>43.75</v>
      </c>
      <c r="X616" s="37">
        <v>44.44</v>
      </c>
      <c r="Y616" s="37">
        <v>22.22</v>
      </c>
      <c r="Z616" s="37">
        <v>33.33</v>
      </c>
      <c r="AA616" s="37">
        <v>50</v>
      </c>
      <c r="AB616" s="37">
        <v>40</v>
      </c>
      <c r="AC616" s="24">
        <f>(+R616*$R$8)+(S616*$S$8)-(T616*$T$8)+(U616*$U$8)+(V616*$V$8)-(W616*$W$8)-(X616*$X$8)-(Y616*$Y$8)+(Z616*$Z$8)</f>
        <v>-3.8189999999999991</v>
      </c>
      <c r="AD616" s="25">
        <f>(-R616*$R$8)+(S616*$S$8)+(T616*$T$8)-(U616*$U$8)-(V616*$V$8)+(W616*$W$8)+(X616*$X$8)+(Y616*$Y$8)-(Z616*$Z$8)</f>
        <v>3.8189999999999991</v>
      </c>
      <c r="AE616" s="40" t="str">
        <f>IF(G616&gt;H616,"Win","Loss")</f>
        <v>Loss</v>
      </c>
      <c r="AF616" s="40" t="str">
        <f>IF(G616=H616,"Win","Loss")</f>
        <v>Win</v>
      </c>
      <c r="AG616" s="40" t="str">
        <f>IF(G616&lt;H616,"Win","Loss")</f>
        <v>Loss</v>
      </c>
      <c r="AH616" s="40">
        <f>IF(AE616="Win",(I616*$B$2)-$B$2,-$B$2)</f>
        <v>-50</v>
      </c>
      <c r="AI616" s="40">
        <f>IF(AF616="Win",(J616*$B$2)-$B$2,-$B$2)</f>
        <v>129.5</v>
      </c>
      <c r="AJ616" s="40">
        <f>IF(AG616="Win",(K616*$B$2)-$B$2,-$B$2)</f>
        <v>-50</v>
      </c>
    </row>
    <row r="617" spans="1:36" x14ac:dyDescent="0.2">
      <c r="A617" s="36">
        <v>43590</v>
      </c>
      <c r="B617" s="37" t="s">
        <v>726</v>
      </c>
      <c r="C617" s="37" t="s">
        <v>1050</v>
      </c>
      <c r="D617" s="37" t="s">
        <v>2130</v>
      </c>
      <c r="E617" s="37" t="s">
        <v>2131</v>
      </c>
      <c r="F617" s="37" t="s">
        <v>2132</v>
      </c>
      <c r="G617" s="37">
        <v>3</v>
      </c>
      <c r="H617" s="37">
        <v>1</v>
      </c>
      <c r="I617" s="37">
        <v>1.78</v>
      </c>
      <c r="J617" s="37">
        <v>4.5599999999999996</v>
      </c>
      <c r="K617" s="37">
        <v>3.08</v>
      </c>
      <c r="L617" s="37">
        <v>-1.3</v>
      </c>
      <c r="M617" s="37">
        <v>31</v>
      </c>
      <c r="N617" s="37">
        <v>4</v>
      </c>
      <c r="O617" s="37">
        <v>0</v>
      </c>
      <c r="P617" s="37">
        <v>16</v>
      </c>
      <c r="Q617" s="37">
        <v>1</v>
      </c>
      <c r="R617" s="37">
        <v>0</v>
      </c>
      <c r="S617" s="37">
        <v>0</v>
      </c>
      <c r="T617" s="37">
        <v>0</v>
      </c>
      <c r="U617" s="37">
        <v>48.39</v>
      </c>
      <c r="V617" s="37">
        <v>32.26</v>
      </c>
      <c r="W617" s="37">
        <v>19.350000000000001</v>
      </c>
      <c r="X617" s="37">
        <v>0</v>
      </c>
      <c r="Y617" s="37">
        <v>50</v>
      </c>
      <c r="Z617" s="37">
        <v>50</v>
      </c>
      <c r="AA617" s="37">
        <v>50</v>
      </c>
      <c r="AB617" s="37">
        <v>0</v>
      </c>
      <c r="AC617" s="24">
        <f>(+R617*$R$8)+(S617*$S$8)-(T617*$T$8)+(U617*$U$8)+(V617*$V$8)-(W617*$W$8)-(X617*$X$8)-(Y617*$Y$8)+(Z617*$Z$8)</f>
        <v>14.033999999999999</v>
      </c>
      <c r="AD617" s="25">
        <f>(-R617*$R$8)+(S617*$S$8)+(T617*$T$8)-(U617*$U$8)-(V617*$V$8)+(W617*$W$8)+(X617*$X$8)+(Y617*$Y$8)-(Z617*$Z$8)</f>
        <v>-14.033999999999999</v>
      </c>
      <c r="AE617" s="40" t="str">
        <f>IF(G617&gt;H617,"Win","Loss")</f>
        <v>Win</v>
      </c>
      <c r="AF617" s="40" t="str">
        <f>IF(G617=H617,"Win","Loss")</f>
        <v>Loss</v>
      </c>
      <c r="AG617" s="40" t="str">
        <f>IF(G617&lt;H617,"Win","Loss")</f>
        <v>Loss</v>
      </c>
      <c r="AH617" s="40">
        <f>IF(AE617="Win",(I617*$B$2)-$B$2,-$B$2)</f>
        <v>39</v>
      </c>
      <c r="AI617" s="40">
        <f>IF(AF617="Win",(J617*$B$2)-$B$2,-$B$2)</f>
        <v>-50</v>
      </c>
      <c r="AJ617" s="40">
        <f>IF(AG617="Win",(K617*$B$2)-$B$2,-$B$2)</f>
        <v>-50</v>
      </c>
    </row>
    <row r="618" spans="1:36" x14ac:dyDescent="0.2">
      <c r="A618" s="36">
        <v>43590</v>
      </c>
      <c r="B618" s="37" t="s">
        <v>430</v>
      </c>
      <c r="C618" s="37" t="s">
        <v>2133</v>
      </c>
      <c r="D618" s="37" t="s">
        <v>2134</v>
      </c>
      <c r="E618" s="37" t="s">
        <v>2135</v>
      </c>
      <c r="F618" s="37" t="s">
        <v>2136</v>
      </c>
      <c r="G618" s="37">
        <v>2</v>
      </c>
      <c r="H618" s="37">
        <v>1</v>
      </c>
      <c r="I618" s="37">
        <v>2.0499999999999998</v>
      </c>
      <c r="J618" s="37">
        <v>3.04</v>
      </c>
      <c r="K618" s="37">
        <v>3.47</v>
      </c>
      <c r="L618" s="37">
        <v>-1.42</v>
      </c>
      <c r="M618" s="37">
        <v>11</v>
      </c>
      <c r="N618" s="37">
        <v>13</v>
      </c>
      <c r="O618" s="37">
        <v>0</v>
      </c>
      <c r="P618" s="37">
        <v>1</v>
      </c>
      <c r="Q618" s="37">
        <v>8</v>
      </c>
      <c r="R618" s="37">
        <v>0</v>
      </c>
      <c r="S618" s="37">
        <v>0</v>
      </c>
      <c r="T618" s="37">
        <v>0</v>
      </c>
      <c r="U618" s="37">
        <v>18.18</v>
      </c>
      <c r="V618" s="37">
        <v>36.36</v>
      </c>
      <c r="W618" s="37">
        <v>45.45</v>
      </c>
      <c r="X618" s="37">
        <v>38.46</v>
      </c>
      <c r="Y618" s="37">
        <v>23.08</v>
      </c>
      <c r="Z618" s="37">
        <v>38.46</v>
      </c>
      <c r="AA618" s="37">
        <v>0</v>
      </c>
      <c r="AB618" s="37">
        <v>25</v>
      </c>
      <c r="AC618" s="24">
        <f>(+R618*$R$8)+(S618*$S$8)-(T618*$T$8)+(U618*$U$8)+(V618*$V$8)-(W618*$W$8)-(X618*$X$8)-(Y618*$Y$8)+(Z618*$Z$8)</f>
        <v>-4.1260000000000012</v>
      </c>
      <c r="AD618" s="25">
        <f>(-R618*$R$8)+(S618*$S$8)+(T618*$T$8)-(U618*$U$8)-(V618*$V$8)+(W618*$W$8)+(X618*$X$8)+(Y618*$Y$8)-(Z618*$Z$8)</f>
        <v>4.1260000000000012</v>
      </c>
      <c r="AE618" s="40" t="str">
        <f>IF(G618&gt;H618,"Win","Loss")</f>
        <v>Win</v>
      </c>
      <c r="AF618" s="40" t="str">
        <f>IF(G618=H618,"Win","Loss")</f>
        <v>Loss</v>
      </c>
      <c r="AG618" s="40" t="str">
        <f>IF(G618&lt;H618,"Win","Loss")</f>
        <v>Loss</v>
      </c>
      <c r="AH618" s="40">
        <f>IF(AE618="Win",(I618*$B$2)-$B$2,-$B$2)</f>
        <v>52.499999999999986</v>
      </c>
      <c r="AI618" s="40">
        <f>IF(AF618="Win",(J618*$B$2)-$B$2,-$B$2)</f>
        <v>-50</v>
      </c>
      <c r="AJ618" s="40">
        <f>IF(AG618="Win",(K618*$B$2)-$B$2,-$B$2)</f>
        <v>-50</v>
      </c>
    </row>
    <row r="619" spans="1:36" x14ac:dyDescent="0.2">
      <c r="A619" s="36">
        <v>43590</v>
      </c>
      <c r="B619" s="37" t="s">
        <v>803</v>
      </c>
      <c r="C619" s="37" t="s">
        <v>1489</v>
      </c>
      <c r="D619" s="37" t="s">
        <v>2137</v>
      </c>
      <c r="E619" s="37" t="s">
        <v>2138</v>
      </c>
      <c r="F619" s="37" t="s">
        <v>2139</v>
      </c>
      <c r="G619" s="37">
        <v>2</v>
      </c>
      <c r="H619" s="37">
        <v>3</v>
      </c>
      <c r="I619" s="37">
        <v>4.22</v>
      </c>
      <c r="J619" s="37">
        <v>3.8</v>
      </c>
      <c r="K619" s="37">
        <v>1.78</v>
      </c>
      <c r="L619" s="37">
        <v>2.44</v>
      </c>
      <c r="M619" s="37">
        <v>10</v>
      </c>
      <c r="N619" s="37">
        <v>11</v>
      </c>
      <c r="O619" s="37">
        <v>0</v>
      </c>
      <c r="P619" s="37">
        <v>5</v>
      </c>
      <c r="Q619" s="37">
        <v>6</v>
      </c>
      <c r="R619" s="37">
        <v>0</v>
      </c>
      <c r="S619" s="37">
        <v>0</v>
      </c>
      <c r="T619" s="37">
        <v>0</v>
      </c>
      <c r="U619" s="37">
        <v>30</v>
      </c>
      <c r="V619" s="37">
        <v>30</v>
      </c>
      <c r="W619" s="37">
        <v>40</v>
      </c>
      <c r="X619" s="37">
        <v>45.45</v>
      </c>
      <c r="Y619" s="37">
        <v>27.27</v>
      </c>
      <c r="Z619" s="37">
        <v>27.27</v>
      </c>
      <c r="AA619" s="37">
        <v>40</v>
      </c>
      <c r="AB619" s="37">
        <v>16.670000000000002</v>
      </c>
      <c r="AC619" s="24">
        <f>(+R619*$R$8)+(S619*$S$8)-(T619*$T$8)+(U619*$U$8)+(V619*$V$8)-(W619*$W$8)-(X619*$X$8)-(Y619*$Y$8)+(Z619*$Z$8)</f>
        <v>-5.3630000000000013</v>
      </c>
      <c r="AD619" s="25">
        <f>(-R619*$R$8)+(S619*$S$8)+(T619*$T$8)-(U619*$U$8)-(V619*$V$8)+(W619*$W$8)+(X619*$X$8)+(Y619*$Y$8)-(Z619*$Z$8)</f>
        <v>5.3630000000000013</v>
      </c>
      <c r="AE619" s="40" t="str">
        <f>IF(G619&gt;H619,"Win","Loss")</f>
        <v>Loss</v>
      </c>
      <c r="AF619" s="40" t="str">
        <f>IF(G619=H619,"Win","Loss")</f>
        <v>Loss</v>
      </c>
      <c r="AG619" s="40" t="str">
        <f>IF(G619&lt;H619,"Win","Loss")</f>
        <v>Win</v>
      </c>
      <c r="AH619" s="40">
        <f>IF(AE619="Win",(I619*$B$2)-$B$2,-$B$2)</f>
        <v>-50</v>
      </c>
      <c r="AI619" s="40">
        <f>IF(AF619="Win",(J619*$B$2)-$B$2,-$B$2)</f>
        <v>-50</v>
      </c>
      <c r="AJ619" s="40">
        <f>IF(AG619="Win",(K619*$B$2)-$B$2,-$B$2)</f>
        <v>39</v>
      </c>
    </row>
    <row r="620" spans="1:36" x14ac:dyDescent="0.2">
      <c r="A620" s="36">
        <v>43590</v>
      </c>
      <c r="B620" s="37" t="s">
        <v>803</v>
      </c>
      <c r="C620" s="37" t="s">
        <v>1532</v>
      </c>
      <c r="D620" s="37" t="s">
        <v>2140</v>
      </c>
      <c r="E620" s="37" t="s">
        <v>2141</v>
      </c>
      <c r="F620" s="37" t="s">
        <v>2142</v>
      </c>
      <c r="G620" s="37">
        <v>0</v>
      </c>
      <c r="H620" s="37">
        <v>1</v>
      </c>
      <c r="I620" s="37">
        <v>2.31</v>
      </c>
      <c r="J620" s="37">
        <v>3.14</v>
      </c>
      <c r="K620" s="37">
        <v>3.09</v>
      </c>
      <c r="L620" s="37">
        <v>-0.78</v>
      </c>
      <c r="M620" s="37">
        <v>10</v>
      </c>
      <c r="N620" s="37">
        <v>10</v>
      </c>
      <c r="O620" s="37">
        <v>0</v>
      </c>
      <c r="P620" s="37">
        <v>3</v>
      </c>
      <c r="Q620" s="37">
        <v>5</v>
      </c>
      <c r="R620" s="37">
        <v>0</v>
      </c>
      <c r="S620" s="37">
        <v>0</v>
      </c>
      <c r="T620" s="37">
        <v>0</v>
      </c>
      <c r="U620" s="37">
        <v>30</v>
      </c>
      <c r="V620" s="37">
        <v>30</v>
      </c>
      <c r="W620" s="37">
        <v>40</v>
      </c>
      <c r="X620" s="37">
        <v>40</v>
      </c>
      <c r="Y620" s="37">
        <v>30</v>
      </c>
      <c r="Z620" s="37">
        <v>30</v>
      </c>
      <c r="AA620" s="37">
        <v>0</v>
      </c>
      <c r="AB620" s="37">
        <v>60</v>
      </c>
      <c r="AC620" s="24">
        <f>(+R620*$R$8)+(S620*$S$8)-(T620*$T$8)+(U620*$U$8)+(V620*$V$8)-(W620*$W$8)-(X620*$X$8)-(Y620*$Y$8)+(Z620*$Z$8)</f>
        <v>-4</v>
      </c>
      <c r="AD620" s="25">
        <f>(-R620*$R$8)+(S620*$S$8)+(T620*$T$8)-(U620*$U$8)-(V620*$V$8)+(W620*$W$8)+(X620*$X$8)+(Y620*$Y$8)-(Z620*$Z$8)</f>
        <v>4</v>
      </c>
      <c r="AE620" s="40" t="str">
        <f>IF(G620&gt;H620,"Win","Loss")</f>
        <v>Loss</v>
      </c>
      <c r="AF620" s="40" t="str">
        <f>IF(G620=H620,"Win","Loss")</f>
        <v>Loss</v>
      </c>
      <c r="AG620" s="40" t="str">
        <f>IF(G620&lt;H620,"Win","Loss")</f>
        <v>Win</v>
      </c>
      <c r="AH620" s="40">
        <f>IF(AE620="Win",(I620*$B$2)-$B$2,-$B$2)</f>
        <v>-50</v>
      </c>
      <c r="AI620" s="40">
        <f>IF(AF620="Win",(J620*$B$2)-$B$2,-$B$2)</f>
        <v>-50</v>
      </c>
      <c r="AJ620" s="40">
        <f>IF(AG620="Win",(K620*$B$2)-$B$2,-$B$2)</f>
        <v>104.5</v>
      </c>
    </row>
    <row r="621" spans="1:36" x14ac:dyDescent="0.2">
      <c r="A621" s="36">
        <v>43590</v>
      </c>
      <c r="B621" s="37" t="s">
        <v>766</v>
      </c>
      <c r="C621" s="37" t="s">
        <v>1122</v>
      </c>
      <c r="D621" s="37" t="s">
        <v>2143</v>
      </c>
      <c r="E621" s="37" t="s">
        <v>2144</v>
      </c>
      <c r="F621" s="37" t="s">
        <v>2145</v>
      </c>
      <c r="G621" s="37">
        <v>4</v>
      </c>
      <c r="H621" s="37">
        <v>2</v>
      </c>
      <c r="I621" s="37">
        <v>1.1499999999999999</v>
      </c>
      <c r="J621" s="37">
        <v>6.83</v>
      </c>
      <c r="K621" s="37">
        <v>13.02</v>
      </c>
      <c r="L621" s="37">
        <v>-11.87</v>
      </c>
      <c r="M621" s="37">
        <v>35</v>
      </c>
      <c r="N621" s="37">
        <v>32</v>
      </c>
      <c r="O621" s="37">
        <v>4</v>
      </c>
      <c r="P621" s="37">
        <v>18</v>
      </c>
      <c r="Q621" s="37">
        <v>17</v>
      </c>
      <c r="R621" s="37">
        <v>75</v>
      </c>
      <c r="S621" s="37">
        <v>0</v>
      </c>
      <c r="T621" s="37">
        <v>25</v>
      </c>
      <c r="U621" s="37">
        <v>57.14</v>
      </c>
      <c r="V621" s="37">
        <v>28.57</v>
      </c>
      <c r="W621" s="37">
        <v>14.29</v>
      </c>
      <c r="X621" s="37">
        <v>31.25</v>
      </c>
      <c r="Y621" s="37">
        <v>15.63</v>
      </c>
      <c r="Z621" s="37">
        <v>53.13</v>
      </c>
      <c r="AA621" s="37">
        <v>50</v>
      </c>
      <c r="AB621" s="37">
        <v>29.41</v>
      </c>
      <c r="AC621" s="24">
        <f>(+R621*$R$8)+(S621*$S$8)-(T621*$T$8)+(U621*$U$8)+(V621*$V$8)-(W621*$W$8)-(X621*$X$8)-(Y621*$Y$8)+(Z621*$Z$8)</f>
        <v>29.240000000000002</v>
      </c>
      <c r="AD621" s="25">
        <f>(-R621*$R$8)+(S621*$S$8)+(T621*$T$8)-(U621*$U$8)-(V621*$V$8)+(W621*$W$8)+(X621*$X$8)+(Y621*$Y$8)-(Z621*$Z$8)</f>
        <v>-29.240000000000002</v>
      </c>
      <c r="AE621" s="40" t="str">
        <f>IF(G621&gt;H621,"Win","Loss")</f>
        <v>Win</v>
      </c>
      <c r="AF621" s="40" t="str">
        <f>IF(G621=H621,"Win","Loss")</f>
        <v>Loss</v>
      </c>
      <c r="AG621" s="40" t="str">
        <f>IF(G621&lt;H621,"Win","Loss")</f>
        <v>Loss</v>
      </c>
      <c r="AH621" s="40">
        <f>IF(AE621="Win",(I621*$B$2)-$B$2,-$B$2)</f>
        <v>7.4999999999999929</v>
      </c>
      <c r="AI621" s="40">
        <f>IF(AF621="Win",(J621*$B$2)-$B$2,-$B$2)</f>
        <v>-50</v>
      </c>
      <c r="AJ621" s="40">
        <f>IF(AG621="Win",(K621*$B$2)-$B$2,-$B$2)</f>
        <v>-50</v>
      </c>
    </row>
    <row r="622" spans="1:36" x14ac:dyDescent="0.2">
      <c r="A622" s="36">
        <v>43590</v>
      </c>
      <c r="B622" s="37" t="s">
        <v>2146</v>
      </c>
      <c r="C622" s="37" t="s">
        <v>2147</v>
      </c>
      <c r="D622" s="37" t="s">
        <v>2148</v>
      </c>
      <c r="E622" s="37" t="s">
        <v>2149</v>
      </c>
      <c r="F622" s="37" t="s">
        <v>2150</v>
      </c>
      <c r="G622" s="37">
        <v>3</v>
      </c>
      <c r="H622" s="37">
        <v>0</v>
      </c>
      <c r="I622" s="37">
        <v>1.74</v>
      </c>
      <c r="J622" s="37">
        <v>3.48</v>
      </c>
      <c r="K622" s="37">
        <v>4.3</v>
      </c>
      <c r="L622" s="37">
        <v>-2.56</v>
      </c>
      <c r="M622" s="37">
        <v>3</v>
      </c>
      <c r="N622" s="37">
        <v>3</v>
      </c>
      <c r="O622" s="37">
        <v>1</v>
      </c>
      <c r="P622" s="37">
        <v>1</v>
      </c>
      <c r="Q622" s="37">
        <v>1</v>
      </c>
      <c r="R622" s="37">
        <v>0</v>
      </c>
      <c r="S622" s="37">
        <v>0</v>
      </c>
      <c r="T622" s="37">
        <v>100</v>
      </c>
      <c r="U622" s="37">
        <v>66.67</v>
      </c>
      <c r="V622" s="37">
        <v>0</v>
      </c>
      <c r="W622" s="37">
        <v>33.33</v>
      </c>
      <c r="X622" s="37">
        <v>66.67</v>
      </c>
      <c r="Y622" s="37">
        <v>0</v>
      </c>
      <c r="Z622" s="37">
        <v>33.33</v>
      </c>
      <c r="AA622" s="37">
        <v>100</v>
      </c>
      <c r="AB622" s="37">
        <v>0</v>
      </c>
      <c r="AC622" s="24">
        <f>(+R622*$R$8)+(S622*$S$8)-(T622*$T$8)+(U622*$U$8)+(V622*$V$8)-(W622*$W$8)-(X622*$X$8)-(Y622*$Y$8)+(Z622*$Z$8)</f>
        <v>-29.999999999999996</v>
      </c>
      <c r="AD622" s="25">
        <f>(-R622*$R$8)+(S622*$S$8)+(T622*$T$8)-(U622*$U$8)-(V622*$V$8)+(W622*$W$8)+(X622*$X$8)+(Y622*$Y$8)-(Z622*$Z$8)</f>
        <v>29.999999999999996</v>
      </c>
      <c r="AE622" s="40" t="str">
        <f>IF(G622&gt;H622,"Win","Loss")</f>
        <v>Win</v>
      </c>
      <c r="AF622" s="40" t="str">
        <f>IF(G622=H622,"Win","Loss")</f>
        <v>Loss</v>
      </c>
      <c r="AG622" s="40" t="str">
        <f>IF(G622&lt;H622,"Win","Loss")</f>
        <v>Loss</v>
      </c>
      <c r="AH622" s="40">
        <f>IF(AE622="Win",(I622*$B$2)-$B$2,-$B$2)</f>
        <v>37</v>
      </c>
      <c r="AI622" s="40">
        <f>IF(AF622="Win",(J622*$B$2)-$B$2,-$B$2)</f>
        <v>-50</v>
      </c>
      <c r="AJ622" s="40">
        <f>IF(AG622="Win",(K622*$B$2)-$B$2,-$B$2)</f>
        <v>-50</v>
      </c>
    </row>
    <row r="623" spans="1:36" x14ac:dyDescent="0.2">
      <c r="A623" s="36">
        <v>43590</v>
      </c>
      <c r="B623" s="37" t="s">
        <v>1129</v>
      </c>
      <c r="C623" s="37" t="s">
        <v>291</v>
      </c>
      <c r="D623" s="37" t="s">
        <v>2151</v>
      </c>
      <c r="E623" s="37" t="s">
        <v>2152</v>
      </c>
      <c r="F623" s="37" t="s">
        <v>2153</v>
      </c>
      <c r="G623" s="37">
        <v>1</v>
      </c>
      <c r="H623" s="37">
        <v>0</v>
      </c>
      <c r="I623" s="37">
        <v>1.91</v>
      </c>
      <c r="J623" s="37">
        <v>3.1</v>
      </c>
      <c r="K623" s="37">
        <v>3.97</v>
      </c>
      <c r="L623" s="37">
        <v>-2.06</v>
      </c>
      <c r="M623" s="37">
        <v>31</v>
      </c>
      <c r="N623" s="37">
        <v>29</v>
      </c>
      <c r="O623" s="37">
        <v>3</v>
      </c>
      <c r="P623" s="37">
        <v>14</v>
      </c>
      <c r="Q623" s="37">
        <v>15</v>
      </c>
      <c r="R623" s="37">
        <v>33.33</v>
      </c>
      <c r="S623" s="37">
        <v>33.33</v>
      </c>
      <c r="T623" s="37">
        <v>33.33</v>
      </c>
      <c r="U623" s="37">
        <v>25.81</v>
      </c>
      <c r="V623" s="37">
        <v>22.58</v>
      </c>
      <c r="W623" s="37">
        <v>51.61</v>
      </c>
      <c r="X623" s="37">
        <v>27.59</v>
      </c>
      <c r="Y623" s="37">
        <v>20.69</v>
      </c>
      <c r="Z623" s="37">
        <v>51.72</v>
      </c>
      <c r="AA623" s="37">
        <v>21.43</v>
      </c>
      <c r="AB623" s="37">
        <v>33.33</v>
      </c>
      <c r="AC623" s="24">
        <f>(+R623*$R$8)+(S623*$S$8)-(T623*$T$8)+(U623*$U$8)+(V623*$V$8)-(W623*$W$8)-(X623*$X$8)-(Y623*$Y$8)+(Z623*$Z$8)</f>
        <v>3.1879999999999988</v>
      </c>
      <c r="AD623" s="25">
        <f>(-R623*$R$8)+(S623*$S$8)+(T623*$T$8)-(U623*$U$8)-(V623*$V$8)+(W623*$W$8)+(X623*$X$8)+(Y623*$Y$8)-(Z623*$Z$8)</f>
        <v>3.4780000000000015</v>
      </c>
      <c r="AE623" s="40" t="str">
        <f>IF(G623&gt;H623,"Win","Loss")</f>
        <v>Win</v>
      </c>
      <c r="AF623" s="40" t="str">
        <f>IF(G623=H623,"Win","Loss")</f>
        <v>Loss</v>
      </c>
      <c r="AG623" s="40" t="str">
        <f>IF(G623&lt;H623,"Win","Loss")</f>
        <v>Loss</v>
      </c>
      <c r="AH623" s="40">
        <f>IF(AE623="Win",(I623*$B$2)-$B$2,-$B$2)</f>
        <v>45.5</v>
      </c>
      <c r="AI623" s="40">
        <f>IF(AF623="Win",(J623*$B$2)-$B$2,-$B$2)</f>
        <v>-50</v>
      </c>
      <c r="AJ623" s="40">
        <f>IF(AG623="Win",(K623*$B$2)-$B$2,-$B$2)</f>
        <v>-50</v>
      </c>
    </row>
    <row r="624" spans="1:36" x14ac:dyDescent="0.2">
      <c r="A624" s="36">
        <v>43590</v>
      </c>
      <c r="B624" s="37" t="s">
        <v>617</v>
      </c>
      <c r="C624" s="37" t="s">
        <v>618</v>
      </c>
      <c r="D624" s="37" t="s">
        <v>2154</v>
      </c>
      <c r="E624" s="37" t="s">
        <v>2155</v>
      </c>
      <c r="F624" s="37" t="s">
        <v>2156</v>
      </c>
      <c r="G624" s="37">
        <v>1</v>
      </c>
      <c r="H624" s="37">
        <v>2</v>
      </c>
      <c r="I624" s="37">
        <v>6.65</v>
      </c>
      <c r="J624" s="37">
        <v>3.7</v>
      </c>
      <c r="K624" s="37">
        <v>1.48</v>
      </c>
      <c r="L624" s="37">
        <v>5.17</v>
      </c>
      <c r="M624" s="37">
        <v>37</v>
      </c>
      <c r="N624" s="37">
        <v>38</v>
      </c>
      <c r="O624" s="37">
        <v>2</v>
      </c>
      <c r="P624" s="37">
        <v>18</v>
      </c>
      <c r="Q624" s="37">
        <v>21</v>
      </c>
      <c r="R624" s="37">
        <v>0</v>
      </c>
      <c r="S624" s="37">
        <v>50</v>
      </c>
      <c r="T624" s="37">
        <v>50</v>
      </c>
      <c r="U624" s="37">
        <v>21.62</v>
      </c>
      <c r="V624" s="37">
        <v>35.14</v>
      </c>
      <c r="W624" s="37">
        <v>43.24</v>
      </c>
      <c r="X624" s="37">
        <v>50</v>
      </c>
      <c r="Y624" s="37">
        <v>31.58</v>
      </c>
      <c r="Z624" s="37">
        <v>18.420000000000002</v>
      </c>
      <c r="AA624" s="37">
        <v>16.670000000000002</v>
      </c>
      <c r="AB624" s="37">
        <v>42.86</v>
      </c>
      <c r="AC624" s="24">
        <f>(+R624*$R$8)+(S624*$S$8)-(T624*$T$8)+(U624*$U$8)+(V624*$V$8)-(W624*$W$8)-(X624*$X$8)-(Y624*$Y$8)+(Z624*$Z$8)</f>
        <v>-20.284000000000002</v>
      </c>
      <c r="AD624" s="25">
        <f>(-R624*$R$8)+(S624*$S$8)+(T624*$T$8)-(U624*$U$8)-(V624*$V$8)+(W624*$W$8)+(X624*$X$8)+(Y624*$Y$8)-(Z624*$Z$8)</f>
        <v>30.284000000000002</v>
      </c>
      <c r="AE624" s="40" t="str">
        <f>IF(G624&gt;H624,"Win","Loss")</f>
        <v>Loss</v>
      </c>
      <c r="AF624" s="40" t="str">
        <f>IF(G624=H624,"Win","Loss")</f>
        <v>Loss</v>
      </c>
      <c r="AG624" s="40" t="str">
        <f>IF(G624&lt;H624,"Win","Loss")</f>
        <v>Win</v>
      </c>
      <c r="AH624" s="40">
        <f>IF(AE624="Win",(I624*$B$2)-$B$2,-$B$2)</f>
        <v>-50</v>
      </c>
      <c r="AI624" s="40">
        <f>IF(AF624="Win",(J624*$B$2)-$B$2,-$B$2)</f>
        <v>-50</v>
      </c>
      <c r="AJ624" s="40">
        <f>IF(AG624="Win",(K624*$B$2)-$B$2,-$B$2)</f>
        <v>24</v>
      </c>
    </row>
    <row r="625" spans="1:36" x14ac:dyDescent="0.2">
      <c r="A625" s="36">
        <v>43590</v>
      </c>
      <c r="B625" s="37" t="s">
        <v>1107</v>
      </c>
      <c r="C625" s="37" t="s">
        <v>1108</v>
      </c>
      <c r="D625" s="37" t="s">
        <v>2157</v>
      </c>
      <c r="E625" s="37" t="s">
        <v>2158</v>
      </c>
      <c r="F625" s="37" t="s">
        <v>2159</v>
      </c>
      <c r="G625" s="37">
        <v>0</v>
      </c>
      <c r="H625" s="37">
        <v>1</v>
      </c>
      <c r="I625" s="37">
        <v>3.35</v>
      </c>
      <c r="J625" s="37">
        <v>3.71</v>
      </c>
      <c r="K625" s="37">
        <v>2.0099999999999998</v>
      </c>
      <c r="L625" s="37">
        <v>1.34</v>
      </c>
      <c r="M625" s="37">
        <v>42</v>
      </c>
      <c r="N625" s="37">
        <v>38</v>
      </c>
      <c r="O625" s="37">
        <v>3</v>
      </c>
      <c r="P625" s="37">
        <v>21</v>
      </c>
      <c r="Q625" s="37">
        <v>19</v>
      </c>
      <c r="R625" s="37">
        <v>0</v>
      </c>
      <c r="S625" s="37">
        <v>33.33</v>
      </c>
      <c r="T625" s="37">
        <v>66.67</v>
      </c>
      <c r="U625" s="37">
        <v>45.24</v>
      </c>
      <c r="V625" s="37">
        <v>16.670000000000002</v>
      </c>
      <c r="W625" s="37">
        <v>38.1</v>
      </c>
      <c r="X625" s="37">
        <v>55.26</v>
      </c>
      <c r="Y625" s="37">
        <v>23.68</v>
      </c>
      <c r="Z625" s="37">
        <v>21.05</v>
      </c>
      <c r="AA625" s="37">
        <v>47.62</v>
      </c>
      <c r="AB625" s="37">
        <v>36.840000000000003</v>
      </c>
      <c r="AC625" s="24">
        <f>(+R625*$R$8)+(S625*$S$8)-(T625*$T$8)+(U625*$U$8)+(V625*$V$8)-(W625*$W$8)-(X625*$X$8)-(Y625*$Y$8)+(Z625*$Z$8)</f>
        <v>-22.782999999999998</v>
      </c>
      <c r="AD625" s="25">
        <f>(-R625*$R$8)+(S625*$S$8)+(T625*$T$8)-(U625*$U$8)-(V625*$V$8)+(W625*$W$8)+(X625*$X$8)+(Y625*$Y$8)-(Z625*$Z$8)</f>
        <v>29.449000000000005</v>
      </c>
      <c r="AE625" s="40" t="str">
        <f>IF(G625&gt;H625,"Win","Loss")</f>
        <v>Loss</v>
      </c>
      <c r="AF625" s="40" t="str">
        <f>IF(G625=H625,"Win","Loss")</f>
        <v>Loss</v>
      </c>
      <c r="AG625" s="40" t="str">
        <f>IF(G625&lt;H625,"Win","Loss")</f>
        <v>Win</v>
      </c>
      <c r="AH625" s="40">
        <f>IF(AE625="Win",(I625*$B$2)-$B$2,-$B$2)</f>
        <v>-50</v>
      </c>
      <c r="AI625" s="40">
        <f>IF(AF625="Win",(J625*$B$2)-$B$2,-$B$2)</f>
        <v>-50</v>
      </c>
      <c r="AJ625" s="40">
        <f>IF(AG625="Win",(K625*$B$2)-$B$2,-$B$2)</f>
        <v>50.499999999999986</v>
      </c>
    </row>
    <row r="626" spans="1:36" x14ac:dyDescent="0.2">
      <c r="A626" s="36">
        <v>43590</v>
      </c>
      <c r="B626" s="37" t="s">
        <v>1183</v>
      </c>
      <c r="C626" s="37" t="s">
        <v>1464</v>
      </c>
      <c r="D626" s="37" t="s">
        <v>2160</v>
      </c>
      <c r="E626" s="37" t="s">
        <v>2161</v>
      </c>
      <c r="F626" s="37" t="s">
        <v>2162</v>
      </c>
      <c r="G626" s="37">
        <v>4</v>
      </c>
      <c r="H626" s="37">
        <v>1</v>
      </c>
      <c r="I626" s="37">
        <v>1.21</v>
      </c>
      <c r="J626" s="37">
        <v>5.93</v>
      </c>
      <c r="K626" s="37">
        <v>10.08</v>
      </c>
      <c r="L626" s="37">
        <v>-8.8699999999999992</v>
      </c>
      <c r="M626" s="37">
        <v>36</v>
      </c>
      <c r="N626" s="37">
        <v>33</v>
      </c>
      <c r="O626" s="37">
        <v>3</v>
      </c>
      <c r="P626" s="37">
        <v>18</v>
      </c>
      <c r="Q626" s="37">
        <v>16</v>
      </c>
      <c r="R626" s="37">
        <v>66.67</v>
      </c>
      <c r="S626" s="37">
        <v>33.33</v>
      </c>
      <c r="T626" s="37">
        <v>0</v>
      </c>
      <c r="U626" s="37">
        <v>22.22</v>
      </c>
      <c r="V626" s="37">
        <v>33.33</v>
      </c>
      <c r="W626" s="37">
        <v>44.44</v>
      </c>
      <c r="X626" s="37">
        <v>15.15</v>
      </c>
      <c r="Y626" s="37">
        <v>12.12</v>
      </c>
      <c r="Z626" s="37">
        <v>72.73</v>
      </c>
      <c r="AA626" s="37">
        <v>27.78</v>
      </c>
      <c r="AB626" s="37">
        <v>12.5</v>
      </c>
      <c r="AC626" s="24">
        <f>(+R626*$R$8)+(S626*$S$8)-(T626*$T$8)+(U626*$U$8)+(V626*$V$8)-(W626*$W$8)-(X626*$X$8)-(Y626*$Y$8)+(Z626*$Z$8)</f>
        <v>32.527000000000008</v>
      </c>
      <c r="AD626" s="25">
        <f>(-R626*$R$8)+(S626*$S$8)+(T626*$T$8)-(U626*$U$8)-(V626*$V$8)+(W626*$W$8)+(X626*$X$8)+(Y626*$Y$8)-(Z626*$Z$8)</f>
        <v>-25.861000000000004</v>
      </c>
      <c r="AE626" s="40" t="str">
        <f>IF(G626&gt;H626,"Win","Loss")</f>
        <v>Win</v>
      </c>
      <c r="AF626" s="40" t="str">
        <f>IF(G626=H626,"Win","Loss")</f>
        <v>Loss</v>
      </c>
      <c r="AG626" s="40" t="str">
        <f>IF(G626&lt;H626,"Win","Loss")</f>
        <v>Loss</v>
      </c>
      <c r="AH626" s="40">
        <f>IF(AE626="Win",(I626*$B$2)-$B$2,-$B$2)</f>
        <v>10.5</v>
      </c>
      <c r="AI626" s="40">
        <f>IF(AF626="Win",(J626*$B$2)-$B$2,-$B$2)</f>
        <v>-50</v>
      </c>
      <c r="AJ626" s="40">
        <f>IF(AG626="Win",(K626*$B$2)-$B$2,-$B$2)</f>
        <v>-50</v>
      </c>
    </row>
    <row r="627" spans="1:36" x14ac:dyDescent="0.2">
      <c r="A627" s="36">
        <v>43590</v>
      </c>
      <c r="B627" s="37" t="s">
        <v>1183</v>
      </c>
      <c r="C627" s="37" t="s">
        <v>1464</v>
      </c>
      <c r="D627" s="37" t="s">
        <v>2163</v>
      </c>
      <c r="E627" s="37" t="s">
        <v>2164</v>
      </c>
      <c r="F627" s="37" t="s">
        <v>2165</v>
      </c>
      <c r="G627" s="37">
        <v>1</v>
      </c>
      <c r="H627" s="37">
        <v>1</v>
      </c>
      <c r="I627" s="37">
        <v>2.42</v>
      </c>
      <c r="J627" s="37">
        <v>3.4</v>
      </c>
      <c r="K627" s="37">
        <v>2.6</v>
      </c>
      <c r="L627" s="37">
        <v>-0.18</v>
      </c>
      <c r="M627" s="37">
        <v>31</v>
      </c>
      <c r="N627" s="37">
        <v>37</v>
      </c>
      <c r="O627" s="37">
        <v>3</v>
      </c>
      <c r="P627" s="37">
        <v>14</v>
      </c>
      <c r="Q627" s="37">
        <v>19</v>
      </c>
      <c r="R627" s="37">
        <v>33.33</v>
      </c>
      <c r="S627" s="37">
        <v>66.67</v>
      </c>
      <c r="T627" s="37">
        <v>0</v>
      </c>
      <c r="U627" s="37">
        <v>41.94</v>
      </c>
      <c r="V627" s="37">
        <v>35.479999999999997</v>
      </c>
      <c r="W627" s="37">
        <v>22.58</v>
      </c>
      <c r="X627" s="37">
        <v>40.54</v>
      </c>
      <c r="Y627" s="37">
        <v>24.32</v>
      </c>
      <c r="Z627" s="37">
        <v>35.14</v>
      </c>
      <c r="AA627" s="37">
        <v>42.86</v>
      </c>
      <c r="AB627" s="37">
        <v>31.58</v>
      </c>
      <c r="AC627" s="24">
        <f>(+R627*$R$8)+(S627*$S$8)-(T627*$T$8)+(U627*$U$8)+(V627*$V$8)-(W627*$W$8)-(X627*$X$8)-(Y627*$Y$8)+(Z627*$Z$8)</f>
        <v>20.574000000000005</v>
      </c>
      <c r="AD627" s="25">
        <f>(-R627*$R$8)+(S627*$S$8)+(T627*$T$8)-(U627*$U$8)-(V627*$V$8)+(W627*$W$8)+(X627*$X$8)+(Y627*$Y$8)-(Z627*$Z$8)</f>
        <v>-7.2399999999999984</v>
      </c>
      <c r="AE627" s="40" t="str">
        <f>IF(G627&gt;H627,"Win","Loss")</f>
        <v>Loss</v>
      </c>
      <c r="AF627" s="40" t="str">
        <f>IF(G627=H627,"Win","Loss")</f>
        <v>Win</v>
      </c>
      <c r="AG627" s="40" t="str">
        <f>IF(G627&lt;H627,"Win","Loss")</f>
        <v>Loss</v>
      </c>
      <c r="AH627" s="40">
        <f>IF(AE627="Win",(I627*$B$2)-$B$2,-$B$2)</f>
        <v>-50</v>
      </c>
      <c r="AI627" s="40">
        <f>IF(AF627="Win",(J627*$B$2)-$B$2,-$B$2)</f>
        <v>120</v>
      </c>
      <c r="AJ627" s="40">
        <f>IF(AG627="Win",(K627*$B$2)-$B$2,-$B$2)</f>
        <v>-50</v>
      </c>
    </row>
    <row r="628" spans="1:36" x14ac:dyDescent="0.2">
      <c r="A628" s="36">
        <v>43590</v>
      </c>
      <c r="B628" s="37" t="s">
        <v>1183</v>
      </c>
      <c r="C628" s="37" t="s">
        <v>1464</v>
      </c>
      <c r="D628" s="37" t="s">
        <v>2166</v>
      </c>
      <c r="E628" s="37" t="s">
        <v>2167</v>
      </c>
      <c r="F628" s="37" t="s">
        <v>2168</v>
      </c>
      <c r="G628" s="37">
        <v>0</v>
      </c>
      <c r="H628" s="37">
        <v>1</v>
      </c>
      <c r="I628" s="37">
        <v>1.71</v>
      </c>
      <c r="J628" s="37">
        <v>3.89</v>
      </c>
      <c r="K628" s="37">
        <v>3.97</v>
      </c>
      <c r="L628" s="37">
        <v>-2.2599999999999998</v>
      </c>
      <c r="M628" s="37">
        <v>31</v>
      </c>
      <c r="N628" s="37">
        <v>30</v>
      </c>
      <c r="O628" s="37">
        <v>3</v>
      </c>
      <c r="P628" s="37">
        <v>15</v>
      </c>
      <c r="Q628" s="37">
        <v>15</v>
      </c>
      <c r="R628" s="37">
        <v>66.67</v>
      </c>
      <c r="S628" s="37">
        <v>0</v>
      </c>
      <c r="T628" s="37">
        <v>33.33</v>
      </c>
      <c r="U628" s="37">
        <v>22.58</v>
      </c>
      <c r="V628" s="37">
        <v>25.81</v>
      </c>
      <c r="W628" s="37">
        <v>51.61</v>
      </c>
      <c r="X628" s="37">
        <v>26.67</v>
      </c>
      <c r="Y628" s="37">
        <v>16.670000000000002</v>
      </c>
      <c r="Z628" s="37">
        <v>56.67</v>
      </c>
      <c r="AA628" s="37">
        <v>20</v>
      </c>
      <c r="AB628" s="37">
        <v>26.67</v>
      </c>
      <c r="AC628" s="24">
        <f>(+R628*$R$8)+(S628*$S$8)-(T628*$T$8)+(U628*$U$8)+(V628*$V$8)-(W628*$W$8)-(X628*$X$8)-(Y628*$Y$8)+(Z628*$Z$8)</f>
        <v>11.110000000000003</v>
      </c>
      <c r="AD628" s="25">
        <f>(-R628*$R$8)+(S628*$S$8)+(T628*$T$8)-(U628*$U$8)-(V628*$V$8)+(W628*$W$8)+(X628*$X$8)+(Y628*$Y$8)-(Z628*$Z$8)</f>
        <v>-11.110000000000003</v>
      </c>
      <c r="AE628" s="40" t="str">
        <f>IF(G628&gt;H628,"Win","Loss")</f>
        <v>Loss</v>
      </c>
      <c r="AF628" s="40" t="str">
        <f>IF(G628=H628,"Win","Loss")</f>
        <v>Loss</v>
      </c>
      <c r="AG628" s="40" t="str">
        <f>IF(G628&lt;H628,"Win","Loss")</f>
        <v>Win</v>
      </c>
      <c r="AH628" s="40">
        <f>IF(AE628="Win",(I628*$B$2)-$B$2,-$B$2)</f>
        <v>-50</v>
      </c>
      <c r="AI628" s="40">
        <f>IF(AF628="Win",(J628*$B$2)-$B$2,-$B$2)</f>
        <v>-50</v>
      </c>
      <c r="AJ628" s="40">
        <f>IF(AG628="Win",(K628*$B$2)-$B$2,-$B$2)</f>
        <v>148.5</v>
      </c>
    </row>
    <row r="629" spans="1:36" x14ac:dyDescent="0.2">
      <c r="A629" s="36">
        <v>43590</v>
      </c>
      <c r="B629" s="37" t="s">
        <v>329</v>
      </c>
      <c r="C629" s="37" t="s">
        <v>1571</v>
      </c>
      <c r="D629" s="37" t="s">
        <v>2169</v>
      </c>
      <c r="E629" s="37" t="s">
        <v>2170</v>
      </c>
      <c r="F629" s="37" t="s">
        <v>2171</v>
      </c>
      <c r="G629" s="37">
        <v>2</v>
      </c>
      <c r="H629" s="37">
        <v>1</v>
      </c>
      <c r="I629" s="37">
        <v>1.89</v>
      </c>
      <c r="J629" s="37">
        <v>3.37</v>
      </c>
      <c r="K629" s="37">
        <v>3.86</v>
      </c>
      <c r="L629" s="37">
        <v>-1.97</v>
      </c>
      <c r="M629" s="37">
        <v>33</v>
      </c>
      <c r="N629" s="37">
        <v>35</v>
      </c>
      <c r="O629" s="37">
        <v>2</v>
      </c>
      <c r="P629" s="37">
        <v>17</v>
      </c>
      <c r="Q629" s="37">
        <v>18</v>
      </c>
      <c r="R629" s="37">
        <v>50</v>
      </c>
      <c r="S629" s="37">
        <v>0</v>
      </c>
      <c r="T629" s="37">
        <v>50</v>
      </c>
      <c r="U629" s="37">
        <v>69.7</v>
      </c>
      <c r="V629" s="37">
        <v>15.15</v>
      </c>
      <c r="W629" s="37">
        <v>15.15</v>
      </c>
      <c r="X629" s="37">
        <v>51.43</v>
      </c>
      <c r="Y629" s="37">
        <v>20</v>
      </c>
      <c r="Z629" s="37">
        <v>28.57</v>
      </c>
      <c r="AA629" s="37">
        <v>88.24</v>
      </c>
      <c r="AB629" s="37">
        <v>38.89</v>
      </c>
      <c r="AC629" s="24">
        <f>(+R629*$R$8)+(S629*$S$8)-(T629*$T$8)+(U629*$U$8)+(V629*$V$8)-(W629*$W$8)-(X629*$X$8)-(Y629*$Y$8)+(Z629*$Z$8)</f>
        <v>5.8529999999999998</v>
      </c>
      <c r="AD629" s="25">
        <f>(-R629*$R$8)+(S629*$S$8)+(T629*$T$8)-(U629*$U$8)-(V629*$V$8)+(W629*$W$8)+(X629*$X$8)+(Y629*$Y$8)-(Z629*$Z$8)</f>
        <v>-5.8529999999999998</v>
      </c>
      <c r="AE629" s="40" t="str">
        <f>IF(G629&gt;H629,"Win","Loss")</f>
        <v>Win</v>
      </c>
      <c r="AF629" s="40" t="str">
        <f>IF(G629=H629,"Win","Loss")</f>
        <v>Loss</v>
      </c>
      <c r="AG629" s="40" t="str">
        <f>IF(G629&lt;H629,"Win","Loss")</f>
        <v>Loss</v>
      </c>
      <c r="AH629" s="40">
        <f>IF(AE629="Win",(I629*$B$2)-$B$2,-$B$2)</f>
        <v>44.5</v>
      </c>
      <c r="AI629" s="40">
        <f>IF(AF629="Win",(J629*$B$2)-$B$2,-$B$2)</f>
        <v>-50</v>
      </c>
      <c r="AJ629" s="40">
        <f>IF(AG629="Win",(K629*$B$2)-$B$2,-$B$2)</f>
        <v>-50</v>
      </c>
    </row>
    <row r="630" spans="1:36" x14ac:dyDescent="0.2">
      <c r="A630" s="36">
        <v>43590</v>
      </c>
      <c r="B630" s="37" t="s">
        <v>515</v>
      </c>
      <c r="C630" s="37" t="s">
        <v>516</v>
      </c>
      <c r="D630" s="37" t="s">
        <v>2172</v>
      </c>
      <c r="E630" s="37" t="s">
        <v>2173</v>
      </c>
      <c r="F630" s="37" t="s">
        <v>2174</v>
      </c>
      <c r="G630" s="37">
        <v>3</v>
      </c>
      <c r="H630" s="37">
        <v>1</v>
      </c>
      <c r="I630" s="37">
        <v>2.82</v>
      </c>
      <c r="J630" s="37">
        <v>3.48</v>
      </c>
      <c r="K630" s="37">
        <v>2.38</v>
      </c>
      <c r="L630" s="37">
        <v>0.44</v>
      </c>
      <c r="M630" s="37">
        <v>37</v>
      </c>
      <c r="N630" s="37">
        <v>36</v>
      </c>
      <c r="O630" s="37">
        <v>4</v>
      </c>
      <c r="P630" s="37">
        <v>16</v>
      </c>
      <c r="Q630" s="37">
        <v>18</v>
      </c>
      <c r="R630" s="37">
        <v>0</v>
      </c>
      <c r="S630" s="37">
        <v>25</v>
      </c>
      <c r="T630" s="37">
        <v>75</v>
      </c>
      <c r="U630" s="37">
        <v>43.24</v>
      </c>
      <c r="V630" s="37">
        <v>24.32</v>
      </c>
      <c r="W630" s="37">
        <v>32.43</v>
      </c>
      <c r="X630" s="37">
        <v>66.67</v>
      </c>
      <c r="Y630" s="37">
        <v>22.22</v>
      </c>
      <c r="Z630" s="37">
        <v>11.11</v>
      </c>
      <c r="AA630" s="37">
        <v>50</v>
      </c>
      <c r="AB630" s="37">
        <v>55.56</v>
      </c>
      <c r="AC630" s="24">
        <f>(+R630*$R$8)+(S630*$S$8)-(T630*$T$8)+(U630*$U$8)+(V630*$V$8)-(W630*$W$8)-(X630*$X$8)-(Y630*$Y$8)+(Z630*$Z$8)</f>
        <v>-28.740000000000002</v>
      </c>
      <c r="AD630" s="25">
        <f>(-R630*$R$8)+(S630*$S$8)+(T630*$T$8)-(U630*$U$8)-(V630*$V$8)+(W630*$W$8)+(X630*$X$8)+(Y630*$Y$8)-(Z630*$Z$8)</f>
        <v>33.74</v>
      </c>
      <c r="AE630" s="40" t="str">
        <f>IF(G630&gt;H630,"Win","Loss")</f>
        <v>Win</v>
      </c>
      <c r="AF630" s="40" t="str">
        <f>IF(G630=H630,"Win","Loss")</f>
        <v>Loss</v>
      </c>
      <c r="AG630" s="40" t="str">
        <f>IF(G630&lt;H630,"Win","Loss")</f>
        <v>Loss</v>
      </c>
      <c r="AH630" s="40">
        <f>IF(AE630="Win",(I630*$B$2)-$B$2,-$B$2)</f>
        <v>91</v>
      </c>
      <c r="AI630" s="40">
        <f>IF(AF630="Win",(J630*$B$2)-$B$2,-$B$2)</f>
        <v>-50</v>
      </c>
      <c r="AJ630" s="40">
        <f>IF(AG630="Win",(K630*$B$2)-$B$2,-$B$2)</f>
        <v>-50</v>
      </c>
    </row>
    <row r="631" spans="1:36" x14ac:dyDescent="0.2">
      <c r="A631" s="36">
        <v>43590</v>
      </c>
      <c r="B631" s="37" t="s">
        <v>398</v>
      </c>
      <c r="C631" s="37" t="s">
        <v>871</v>
      </c>
      <c r="D631" s="37" t="s">
        <v>2175</v>
      </c>
      <c r="E631" s="37" t="s">
        <v>2176</v>
      </c>
      <c r="F631" s="37" t="s">
        <v>2177</v>
      </c>
      <c r="G631" s="37">
        <v>6</v>
      </c>
      <c r="H631" s="37">
        <v>1</v>
      </c>
      <c r="I631" s="37">
        <v>1.67</v>
      </c>
      <c r="J631" s="37">
        <v>4.25</v>
      </c>
      <c r="K631" s="37">
        <v>4.72</v>
      </c>
      <c r="L631" s="37">
        <v>-3.05</v>
      </c>
      <c r="M631" s="37">
        <v>34</v>
      </c>
      <c r="N631" s="37">
        <v>33</v>
      </c>
      <c r="O631" s="37">
        <v>1</v>
      </c>
      <c r="P631" s="37">
        <v>15</v>
      </c>
      <c r="Q631" s="37">
        <v>16</v>
      </c>
      <c r="R631" s="37">
        <v>0</v>
      </c>
      <c r="S631" s="37">
        <v>0</v>
      </c>
      <c r="T631" s="37">
        <v>100</v>
      </c>
      <c r="U631" s="37">
        <v>52.94</v>
      </c>
      <c r="V631" s="37">
        <v>8.82</v>
      </c>
      <c r="W631" s="37">
        <v>38.24</v>
      </c>
      <c r="X631" s="37">
        <v>45.45</v>
      </c>
      <c r="Y631" s="37">
        <v>27.27</v>
      </c>
      <c r="Z631" s="37">
        <v>27.27</v>
      </c>
      <c r="AA631" s="37">
        <v>53.33</v>
      </c>
      <c r="AB631" s="37">
        <v>43.75</v>
      </c>
      <c r="AC631" s="24">
        <f>(+R631*$R$8)+(S631*$S$8)-(T631*$T$8)+(U631*$U$8)+(V631*$V$8)-(W631*$W$8)-(X631*$X$8)-(Y631*$Y$8)+(Z631*$Z$8)</f>
        <v>-32.541000000000004</v>
      </c>
      <c r="AD631" s="25">
        <f>(-R631*$R$8)+(S631*$S$8)+(T631*$T$8)-(U631*$U$8)-(V631*$V$8)+(W631*$W$8)+(X631*$X$8)+(Y631*$Y$8)-(Z631*$Z$8)</f>
        <v>32.541000000000004</v>
      </c>
      <c r="AE631" s="40" t="str">
        <f>IF(G631&gt;H631,"Win","Loss")</f>
        <v>Win</v>
      </c>
      <c r="AF631" s="40" t="str">
        <f>IF(G631=H631,"Win","Loss")</f>
        <v>Loss</v>
      </c>
      <c r="AG631" s="40" t="str">
        <f>IF(G631&lt;H631,"Win","Loss")</f>
        <v>Loss</v>
      </c>
      <c r="AH631" s="40">
        <f>IF(AE631="Win",(I631*$B$2)-$B$2,-$B$2)</f>
        <v>33.5</v>
      </c>
      <c r="AI631" s="40">
        <f>IF(AF631="Win",(J631*$B$2)-$B$2,-$B$2)</f>
        <v>-50</v>
      </c>
      <c r="AJ631" s="40">
        <f>IF(AG631="Win",(K631*$B$2)-$B$2,-$B$2)</f>
        <v>-50</v>
      </c>
    </row>
    <row r="632" spans="1:36" x14ac:dyDescent="0.2">
      <c r="A632" s="36">
        <v>43590</v>
      </c>
      <c r="B632" s="37" t="s">
        <v>1011</v>
      </c>
      <c r="C632" s="37" t="s">
        <v>321</v>
      </c>
      <c r="D632" s="37" t="s">
        <v>2178</v>
      </c>
      <c r="E632" s="37" t="s">
        <v>2179</v>
      </c>
      <c r="F632" s="37" t="s">
        <v>2180</v>
      </c>
      <c r="G632" s="37">
        <v>0</v>
      </c>
      <c r="H632" s="37">
        <v>3</v>
      </c>
      <c r="I632" s="37">
        <v>6.95</v>
      </c>
      <c r="J632" s="37">
        <v>4.51</v>
      </c>
      <c r="K632" s="37">
        <v>1.41</v>
      </c>
      <c r="L632" s="37">
        <v>5.54</v>
      </c>
      <c r="M632" s="37">
        <v>86</v>
      </c>
      <c r="N632" s="37">
        <v>35</v>
      </c>
      <c r="O632" s="37">
        <v>1</v>
      </c>
      <c r="P632" s="37">
        <v>42</v>
      </c>
      <c r="Q632" s="37">
        <v>17</v>
      </c>
      <c r="R632" s="37">
        <v>0</v>
      </c>
      <c r="S632" s="37">
        <v>0</v>
      </c>
      <c r="T632" s="37">
        <v>100</v>
      </c>
      <c r="U632" s="37">
        <v>40.700000000000003</v>
      </c>
      <c r="V632" s="37">
        <v>18.600000000000001</v>
      </c>
      <c r="W632" s="37">
        <v>40.700000000000003</v>
      </c>
      <c r="X632" s="37">
        <v>74.290000000000006</v>
      </c>
      <c r="Y632" s="37">
        <v>14.29</v>
      </c>
      <c r="Z632" s="37">
        <v>11.43</v>
      </c>
      <c r="AA632" s="37">
        <v>50</v>
      </c>
      <c r="AB632" s="37">
        <v>64.709999999999994</v>
      </c>
      <c r="AC632" s="24">
        <f>(+R632*$R$8)+(S632*$S$8)-(T632*$T$8)+(U632*$U$8)+(V632*$V$8)-(W632*$W$8)-(X632*$X$8)-(Y632*$Y$8)+(Z632*$Z$8)</f>
        <v>-42.141000000000005</v>
      </c>
      <c r="AD632" s="25">
        <f>(-R632*$R$8)+(S632*$S$8)+(T632*$T$8)-(U632*$U$8)-(V632*$V$8)+(W632*$W$8)+(X632*$X$8)+(Y632*$Y$8)-(Z632*$Z$8)</f>
        <v>42.141000000000005</v>
      </c>
      <c r="AE632" s="40" t="str">
        <f>IF(G632&gt;H632,"Win","Loss")</f>
        <v>Loss</v>
      </c>
      <c r="AF632" s="40" t="str">
        <f>IF(G632=H632,"Win","Loss")</f>
        <v>Loss</v>
      </c>
      <c r="AG632" s="40" t="str">
        <f>IF(G632&lt;H632,"Win","Loss")</f>
        <v>Win</v>
      </c>
      <c r="AH632" s="40">
        <f>IF(AE632="Win",(I632*$B$2)-$B$2,-$B$2)</f>
        <v>-50</v>
      </c>
      <c r="AI632" s="40">
        <f>IF(AF632="Win",(J632*$B$2)-$B$2,-$B$2)</f>
        <v>-50</v>
      </c>
      <c r="AJ632" s="40">
        <f>IF(AG632="Win",(K632*$B$2)-$B$2,-$B$2)</f>
        <v>20.5</v>
      </c>
    </row>
    <row r="633" spans="1:36" x14ac:dyDescent="0.2">
      <c r="A633" s="36">
        <v>43590</v>
      </c>
      <c r="B633" s="37" t="s">
        <v>1011</v>
      </c>
      <c r="C633" s="37" t="s">
        <v>321</v>
      </c>
      <c r="D633" s="37" t="s">
        <v>2181</v>
      </c>
      <c r="E633" s="37" t="s">
        <v>1188</v>
      </c>
      <c r="F633" s="37" t="s">
        <v>2182</v>
      </c>
      <c r="G633" s="37">
        <v>7</v>
      </c>
      <c r="H633" s="37">
        <v>2</v>
      </c>
      <c r="I633" s="37">
        <v>1.36</v>
      </c>
      <c r="J633" s="37">
        <v>4.6399999999999997</v>
      </c>
      <c r="K633" s="37">
        <v>7.97</v>
      </c>
      <c r="L633" s="37">
        <v>-6.61</v>
      </c>
      <c r="M633" s="37">
        <v>49</v>
      </c>
      <c r="N633" s="37">
        <v>33</v>
      </c>
      <c r="O633" s="37">
        <v>1</v>
      </c>
      <c r="P633" s="37">
        <v>27</v>
      </c>
      <c r="Q633" s="37">
        <v>17</v>
      </c>
      <c r="R633" s="37">
        <v>100</v>
      </c>
      <c r="S633" s="37">
        <v>0</v>
      </c>
      <c r="T633" s="37">
        <v>0</v>
      </c>
      <c r="U633" s="37">
        <v>61.22</v>
      </c>
      <c r="V633" s="37">
        <v>12.24</v>
      </c>
      <c r="W633" s="37">
        <v>26.53</v>
      </c>
      <c r="X633" s="37">
        <v>24.24</v>
      </c>
      <c r="Y633" s="37">
        <v>39.39</v>
      </c>
      <c r="Z633" s="37">
        <v>36.36</v>
      </c>
      <c r="AA633" s="37">
        <v>77.78</v>
      </c>
      <c r="AB633" s="37">
        <v>17.649999999999999</v>
      </c>
      <c r="AC633" s="24">
        <f>(+R633*$R$8)+(S633*$S$8)-(T633*$T$8)+(U633*$U$8)+(V633*$V$8)-(W633*$W$8)-(X633*$X$8)-(Y633*$Y$8)+(Z633*$Z$8)</f>
        <v>36.647000000000006</v>
      </c>
      <c r="AD633" s="25">
        <f>(-R633*$R$8)+(S633*$S$8)+(T633*$T$8)-(U633*$U$8)-(V633*$V$8)+(W633*$W$8)+(X633*$X$8)+(Y633*$Y$8)-(Z633*$Z$8)</f>
        <v>-36.647000000000006</v>
      </c>
      <c r="AE633" s="40" t="str">
        <f>IF(G633&gt;H633,"Win","Loss")</f>
        <v>Win</v>
      </c>
      <c r="AF633" s="40" t="str">
        <f>IF(G633=H633,"Win","Loss")</f>
        <v>Loss</v>
      </c>
      <c r="AG633" s="40" t="str">
        <f>IF(G633&lt;H633,"Win","Loss")</f>
        <v>Loss</v>
      </c>
      <c r="AH633" s="40">
        <f>IF(AE633="Win",(I633*$B$2)-$B$2,-$B$2)</f>
        <v>18</v>
      </c>
      <c r="AI633" s="40">
        <f>IF(AF633="Win",(J633*$B$2)-$B$2,-$B$2)</f>
        <v>-50</v>
      </c>
      <c r="AJ633" s="40">
        <f>IF(AG633="Win",(K633*$B$2)-$B$2,-$B$2)</f>
        <v>-50</v>
      </c>
    </row>
    <row r="634" spans="1:36" x14ac:dyDescent="0.2">
      <c r="A634" s="36">
        <v>43590</v>
      </c>
      <c r="B634" s="37" t="s">
        <v>1011</v>
      </c>
      <c r="C634" s="37" t="s">
        <v>321</v>
      </c>
      <c r="D634" s="37" t="s">
        <v>2183</v>
      </c>
      <c r="E634" s="37" t="s">
        <v>2184</v>
      </c>
      <c r="F634" s="37" t="s">
        <v>2185</v>
      </c>
      <c r="G634" s="37">
        <v>3</v>
      </c>
      <c r="H634" s="37">
        <v>0</v>
      </c>
      <c r="I634" s="37">
        <v>1.41</v>
      </c>
      <c r="J634" s="37">
        <v>4.43</v>
      </c>
      <c r="K634" s="37">
        <v>7.01</v>
      </c>
      <c r="L634" s="37">
        <v>-5.6</v>
      </c>
      <c r="M634" s="37">
        <v>38</v>
      </c>
      <c r="N634" s="37">
        <v>36</v>
      </c>
      <c r="O634" s="37">
        <v>1</v>
      </c>
      <c r="P634" s="37">
        <v>18</v>
      </c>
      <c r="Q634" s="37">
        <v>18</v>
      </c>
      <c r="R634" s="37">
        <v>0</v>
      </c>
      <c r="S634" s="37">
        <v>0</v>
      </c>
      <c r="T634" s="37">
        <v>100</v>
      </c>
      <c r="U634" s="37">
        <v>34.21</v>
      </c>
      <c r="V634" s="37">
        <v>26.32</v>
      </c>
      <c r="W634" s="37">
        <v>39.47</v>
      </c>
      <c r="X634" s="37">
        <v>44.44</v>
      </c>
      <c r="Y634" s="37">
        <v>16.670000000000002</v>
      </c>
      <c r="Z634" s="37">
        <v>38.89</v>
      </c>
      <c r="AA634" s="37">
        <v>44.44</v>
      </c>
      <c r="AB634" s="37">
        <v>27.78</v>
      </c>
      <c r="AC634" s="24">
        <f>(+R634*$R$8)+(S634*$S$8)-(T634*$T$8)+(U634*$U$8)+(V634*$V$8)-(W634*$W$8)-(X634*$X$8)-(Y634*$Y$8)+(Z634*$Z$8)</f>
        <v>-31.197000000000003</v>
      </c>
      <c r="AD634" s="25">
        <f>(-R634*$R$8)+(S634*$S$8)+(T634*$T$8)-(U634*$U$8)-(V634*$V$8)+(W634*$W$8)+(X634*$X$8)+(Y634*$Y$8)-(Z634*$Z$8)</f>
        <v>31.197000000000003</v>
      </c>
      <c r="AE634" s="40" t="str">
        <f>IF(G634&gt;H634,"Win","Loss")</f>
        <v>Win</v>
      </c>
      <c r="AF634" s="40" t="str">
        <f>IF(G634=H634,"Win","Loss")</f>
        <v>Loss</v>
      </c>
      <c r="AG634" s="40" t="str">
        <f>IF(G634&lt;H634,"Win","Loss")</f>
        <v>Loss</v>
      </c>
      <c r="AH634" s="40">
        <f>IF(AE634="Win",(I634*$B$2)-$B$2,-$B$2)</f>
        <v>20.5</v>
      </c>
      <c r="AI634" s="40">
        <f>IF(AF634="Win",(J634*$B$2)-$B$2,-$B$2)</f>
        <v>-50</v>
      </c>
      <c r="AJ634" s="40">
        <f>IF(AG634="Win",(K634*$B$2)-$B$2,-$B$2)</f>
        <v>-50</v>
      </c>
    </row>
    <row r="635" spans="1:36" x14ac:dyDescent="0.2">
      <c r="A635" s="36">
        <v>43590</v>
      </c>
      <c r="B635" s="37" t="s">
        <v>1011</v>
      </c>
      <c r="C635" s="37" t="s">
        <v>321</v>
      </c>
      <c r="D635" s="37" t="s">
        <v>2186</v>
      </c>
      <c r="E635" s="37" t="s">
        <v>2187</v>
      </c>
      <c r="F635" s="37" t="s">
        <v>2188</v>
      </c>
      <c r="G635" s="37">
        <v>0</v>
      </c>
      <c r="H635" s="37">
        <v>2</v>
      </c>
      <c r="I635" s="37">
        <v>2.4700000000000002</v>
      </c>
      <c r="J635" s="37">
        <v>2.88</v>
      </c>
      <c r="K635" s="37">
        <v>3.07</v>
      </c>
      <c r="L635" s="37">
        <v>-0.6</v>
      </c>
      <c r="M635" s="37">
        <v>36</v>
      </c>
      <c r="N635" s="37">
        <v>34</v>
      </c>
      <c r="O635" s="37">
        <v>1</v>
      </c>
      <c r="P635" s="37">
        <v>17</v>
      </c>
      <c r="Q635" s="37">
        <v>17</v>
      </c>
      <c r="R635" s="37">
        <v>0</v>
      </c>
      <c r="S635" s="37">
        <v>100</v>
      </c>
      <c r="T635" s="37">
        <v>0</v>
      </c>
      <c r="U635" s="37">
        <v>52.78</v>
      </c>
      <c r="V635" s="37">
        <v>19.440000000000001</v>
      </c>
      <c r="W635" s="37">
        <v>27.78</v>
      </c>
      <c r="X635" s="37">
        <v>23.53</v>
      </c>
      <c r="Y635" s="37">
        <v>38.24</v>
      </c>
      <c r="Z635" s="37">
        <v>38.24</v>
      </c>
      <c r="AA635" s="37">
        <v>58.82</v>
      </c>
      <c r="AB635" s="37">
        <v>11.76</v>
      </c>
      <c r="AC635" s="24">
        <f>(+R635*$R$8)+(S635*$S$8)-(T635*$T$8)+(U635*$U$8)+(V635*$V$8)-(W635*$W$8)-(X635*$X$8)-(Y635*$Y$8)+(Z635*$Z$8)</f>
        <v>16.062000000000001</v>
      </c>
      <c r="AD635" s="25">
        <f>(-R635*$R$8)+(S635*$S$8)+(T635*$T$8)-(U635*$U$8)-(V635*$V$8)+(W635*$W$8)+(X635*$X$8)+(Y635*$Y$8)-(Z635*$Z$8)</f>
        <v>3.9379999999999997</v>
      </c>
      <c r="AE635" s="40" t="str">
        <f>IF(G635&gt;H635,"Win","Loss")</f>
        <v>Loss</v>
      </c>
      <c r="AF635" s="40" t="str">
        <f>IF(G635=H635,"Win","Loss")</f>
        <v>Loss</v>
      </c>
      <c r="AG635" s="40" t="str">
        <f>IF(G635&lt;H635,"Win","Loss")</f>
        <v>Win</v>
      </c>
      <c r="AH635" s="40">
        <f>IF(AE635="Win",(I635*$B$2)-$B$2,-$B$2)</f>
        <v>-50</v>
      </c>
      <c r="AI635" s="40">
        <f>IF(AF635="Win",(J635*$B$2)-$B$2,-$B$2)</f>
        <v>-50</v>
      </c>
      <c r="AJ635" s="40">
        <f>IF(AG635="Win",(K635*$B$2)-$B$2,-$B$2)</f>
        <v>103.5</v>
      </c>
    </row>
    <row r="636" spans="1:36" x14ac:dyDescent="0.2">
      <c r="A636" s="36">
        <v>43590</v>
      </c>
      <c r="B636" s="37" t="s">
        <v>1011</v>
      </c>
      <c r="C636" s="37" t="s">
        <v>321</v>
      </c>
      <c r="D636" s="37" t="s">
        <v>2189</v>
      </c>
      <c r="E636" s="37" t="s">
        <v>2190</v>
      </c>
      <c r="F636" s="37" t="s">
        <v>2191</v>
      </c>
      <c r="G636" s="37">
        <v>0</v>
      </c>
      <c r="H636" s="37">
        <v>3</v>
      </c>
      <c r="I636" s="37">
        <v>12.21</v>
      </c>
      <c r="J636" s="37">
        <v>6.27</v>
      </c>
      <c r="K636" s="37">
        <v>1.2</v>
      </c>
      <c r="L636" s="37">
        <v>11.01</v>
      </c>
      <c r="M636" s="37">
        <v>31</v>
      </c>
      <c r="N636" s="37">
        <v>113</v>
      </c>
      <c r="O636" s="37">
        <v>1</v>
      </c>
      <c r="P636" s="37">
        <v>15</v>
      </c>
      <c r="Q636" s="37">
        <v>55</v>
      </c>
      <c r="R636" s="37">
        <v>0</v>
      </c>
      <c r="S636" s="37">
        <v>0</v>
      </c>
      <c r="T636" s="37">
        <v>100</v>
      </c>
      <c r="U636" s="37">
        <v>16.13</v>
      </c>
      <c r="V636" s="37">
        <v>19.350000000000001</v>
      </c>
      <c r="W636" s="37">
        <v>64.52</v>
      </c>
      <c r="X636" s="37">
        <v>69.91</v>
      </c>
      <c r="Y636" s="37">
        <v>18.579999999999998</v>
      </c>
      <c r="Z636" s="37">
        <v>11.5</v>
      </c>
      <c r="AA636" s="37">
        <v>33.33</v>
      </c>
      <c r="AB636" s="37">
        <v>54.55</v>
      </c>
      <c r="AC636" s="24">
        <f>(+R636*$R$8)+(S636*$S$8)-(T636*$T$8)+(U636*$U$8)+(V636*$V$8)-(W636*$W$8)-(X636*$X$8)-(Y636*$Y$8)+(Z636*$Z$8)</f>
        <v>-51.283000000000001</v>
      </c>
      <c r="AD636" s="25">
        <f>(-R636*$R$8)+(S636*$S$8)+(T636*$T$8)-(U636*$U$8)-(V636*$V$8)+(W636*$W$8)+(X636*$X$8)+(Y636*$Y$8)-(Z636*$Z$8)</f>
        <v>51.283000000000001</v>
      </c>
      <c r="AE636" s="40" t="str">
        <f>IF(G636&gt;H636,"Win","Loss")</f>
        <v>Loss</v>
      </c>
      <c r="AF636" s="40" t="str">
        <f>IF(G636=H636,"Win","Loss")</f>
        <v>Loss</v>
      </c>
      <c r="AG636" s="40" t="str">
        <f>IF(G636&lt;H636,"Win","Loss")</f>
        <v>Win</v>
      </c>
      <c r="AH636" s="40">
        <f>IF(AE636="Win",(I636*$B$2)-$B$2,-$B$2)</f>
        <v>-50</v>
      </c>
      <c r="AI636" s="40">
        <f>IF(AF636="Win",(J636*$B$2)-$B$2,-$B$2)</f>
        <v>-50</v>
      </c>
      <c r="AJ636" s="40">
        <f>IF(AG636="Win",(K636*$B$2)-$B$2,-$B$2)</f>
        <v>10</v>
      </c>
    </row>
    <row r="637" spans="1:36" x14ac:dyDescent="0.2">
      <c r="A637" s="36">
        <v>43590</v>
      </c>
      <c r="B637" s="37" t="s">
        <v>1919</v>
      </c>
      <c r="C637" s="37" t="s">
        <v>1920</v>
      </c>
      <c r="D637" s="37" t="s">
        <v>2195</v>
      </c>
      <c r="E637" s="37" t="s">
        <v>2196</v>
      </c>
      <c r="F637" s="37" t="s">
        <v>2197</v>
      </c>
      <c r="G637" s="37">
        <v>3</v>
      </c>
      <c r="H637" s="37">
        <v>3</v>
      </c>
      <c r="I637" s="37">
        <v>1.87</v>
      </c>
      <c r="J637" s="37">
        <v>3.77</v>
      </c>
      <c r="K637" s="37">
        <v>3.35</v>
      </c>
      <c r="L637" s="37">
        <v>-1.48</v>
      </c>
      <c r="M637" s="37">
        <v>58</v>
      </c>
      <c r="N637" s="37">
        <v>42</v>
      </c>
      <c r="O637" s="37">
        <v>1</v>
      </c>
      <c r="P637" s="37">
        <v>30</v>
      </c>
      <c r="Q637" s="37">
        <v>19</v>
      </c>
      <c r="R637" s="37">
        <v>0</v>
      </c>
      <c r="S637" s="37">
        <v>0</v>
      </c>
      <c r="T637" s="37">
        <v>100</v>
      </c>
      <c r="U637" s="37">
        <v>51.72</v>
      </c>
      <c r="V637" s="37">
        <v>20.69</v>
      </c>
      <c r="W637" s="37">
        <v>27.59</v>
      </c>
      <c r="X637" s="37">
        <v>52.38</v>
      </c>
      <c r="Y637" s="37">
        <v>9.52</v>
      </c>
      <c r="Z637" s="37">
        <v>38.1</v>
      </c>
      <c r="AA637" s="37">
        <v>60</v>
      </c>
      <c r="AB637" s="37">
        <v>52.63</v>
      </c>
      <c r="AC637" s="24">
        <f>(+R637*$R$8)+(S637*$S$8)-(T637*$T$8)+(U637*$U$8)+(V637*$V$8)-(W637*$W$8)-(X637*$X$8)-(Y637*$Y$8)+(Z637*$Z$8)</f>
        <v>-26.913</v>
      </c>
      <c r="AD637" s="25">
        <f>(-R637*$R$8)+(S637*$S$8)+(T637*$T$8)-(U637*$U$8)-(V637*$V$8)+(W637*$W$8)+(X637*$X$8)+(Y637*$Y$8)-(Z637*$Z$8)</f>
        <v>26.913</v>
      </c>
      <c r="AE637" s="40" t="str">
        <f>IF(G637&gt;H637,"Win","Loss")</f>
        <v>Loss</v>
      </c>
      <c r="AF637" s="40" t="str">
        <f>IF(G637=H637,"Win","Loss")</f>
        <v>Win</v>
      </c>
      <c r="AG637" s="40" t="str">
        <f>IF(G637&lt;H637,"Win","Loss")</f>
        <v>Loss</v>
      </c>
      <c r="AH637" s="40">
        <f>IF(AE637="Win",(I637*$B$2)-$B$2,-$B$2)</f>
        <v>-50</v>
      </c>
      <c r="AI637" s="40">
        <f>IF(AF637="Win",(J637*$B$2)-$B$2,-$B$2)</f>
        <v>138.5</v>
      </c>
      <c r="AJ637" s="40">
        <f>IF(AG637="Win",(K637*$B$2)-$B$2,-$B$2)</f>
        <v>-50</v>
      </c>
    </row>
    <row r="638" spans="1:36" x14ac:dyDescent="0.2">
      <c r="A638" s="36">
        <v>43590</v>
      </c>
      <c r="B638" s="37" t="s">
        <v>1705</v>
      </c>
      <c r="C638" s="37" t="s">
        <v>2198</v>
      </c>
      <c r="D638" s="37" t="s">
        <v>2199</v>
      </c>
      <c r="E638" s="37" t="s">
        <v>2200</v>
      </c>
      <c r="F638" s="37" t="s">
        <v>2201</v>
      </c>
      <c r="G638" s="37">
        <v>1</v>
      </c>
      <c r="H638" s="37">
        <v>0</v>
      </c>
      <c r="I638" s="37">
        <v>4.07</v>
      </c>
      <c r="J638" s="37">
        <v>3.65</v>
      </c>
      <c r="K638" s="37">
        <v>1.78</v>
      </c>
      <c r="L638" s="37">
        <v>2.29</v>
      </c>
      <c r="M638" s="37">
        <v>33</v>
      </c>
      <c r="N638" s="37">
        <v>39</v>
      </c>
      <c r="O638" s="37">
        <v>3</v>
      </c>
      <c r="P638" s="37">
        <v>15</v>
      </c>
      <c r="Q638" s="37">
        <v>17</v>
      </c>
      <c r="R638" s="37">
        <v>33.33</v>
      </c>
      <c r="S638" s="37">
        <v>33.33</v>
      </c>
      <c r="T638" s="37">
        <v>33.33</v>
      </c>
      <c r="U638" s="37">
        <v>42.42</v>
      </c>
      <c r="V638" s="37">
        <v>24.24</v>
      </c>
      <c r="W638" s="37">
        <v>33.33</v>
      </c>
      <c r="X638" s="37">
        <v>53.85</v>
      </c>
      <c r="Y638" s="37">
        <v>25.64</v>
      </c>
      <c r="Z638" s="37">
        <v>20.51</v>
      </c>
      <c r="AA638" s="37">
        <v>53.33</v>
      </c>
      <c r="AB638" s="37">
        <v>35.29</v>
      </c>
      <c r="AC638" s="24">
        <f>(+R638*$R$8)+(S638*$S$8)-(T638*$T$8)+(U638*$U$8)+(V638*$V$8)-(W638*$W$8)-(X638*$X$8)-(Y638*$Y$8)+(Z638*$Z$8)</f>
        <v>-1.6570000000000018</v>
      </c>
      <c r="AD638" s="25">
        <f>(-R638*$R$8)+(S638*$S$8)+(T638*$T$8)-(U638*$U$8)-(V638*$V$8)+(W638*$W$8)+(X638*$X$8)+(Y638*$Y$8)-(Z638*$Z$8)</f>
        <v>8.3230000000000022</v>
      </c>
      <c r="AE638" s="40" t="str">
        <f>IF(G638&gt;H638,"Win","Loss")</f>
        <v>Win</v>
      </c>
      <c r="AF638" s="40" t="str">
        <f>IF(G638=H638,"Win","Loss")</f>
        <v>Loss</v>
      </c>
      <c r="AG638" s="40" t="str">
        <f>IF(G638&lt;H638,"Win","Loss")</f>
        <v>Loss</v>
      </c>
      <c r="AH638" s="40">
        <f>IF(AE638="Win",(I638*$B$2)-$B$2,-$B$2)</f>
        <v>153.5</v>
      </c>
      <c r="AI638" s="40">
        <f>IF(AF638="Win",(J638*$B$2)-$B$2,-$B$2)</f>
        <v>-50</v>
      </c>
      <c r="AJ638" s="40">
        <f>IF(AG638="Win",(K638*$B$2)-$B$2,-$B$2)</f>
        <v>-50</v>
      </c>
    </row>
    <row r="639" spans="1:36" x14ac:dyDescent="0.2">
      <c r="A639" s="36">
        <v>43590</v>
      </c>
      <c r="B639" s="37" t="s">
        <v>520</v>
      </c>
      <c r="C639" s="37" t="s">
        <v>76</v>
      </c>
      <c r="D639" s="37" t="s">
        <v>2202</v>
      </c>
      <c r="E639" s="37" t="s">
        <v>2203</v>
      </c>
      <c r="F639" s="37" t="s">
        <v>2204</v>
      </c>
      <c r="G639" s="37">
        <v>1</v>
      </c>
      <c r="H639" s="37">
        <v>1</v>
      </c>
      <c r="I639" s="37">
        <v>3.28</v>
      </c>
      <c r="J639" s="37">
        <v>3.32</v>
      </c>
      <c r="K639" s="37">
        <v>2.27</v>
      </c>
      <c r="L639" s="37">
        <v>1.01</v>
      </c>
      <c r="M639" s="37">
        <v>36</v>
      </c>
      <c r="N639" s="37">
        <v>36</v>
      </c>
      <c r="O639" s="37">
        <v>1</v>
      </c>
      <c r="P639" s="37">
        <v>19</v>
      </c>
      <c r="Q639" s="37">
        <v>18</v>
      </c>
      <c r="R639" s="37">
        <v>0</v>
      </c>
      <c r="S639" s="37">
        <v>0</v>
      </c>
      <c r="T639" s="37">
        <v>100</v>
      </c>
      <c r="U639" s="37">
        <v>25</v>
      </c>
      <c r="V639" s="37">
        <v>30.56</v>
      </c>
      <c r="W639" s="37">
        <v>44.44</v>
      </c>
      <c r="X639" s="37">
        <v>47.22</v>
      </c>
      <c r="Y639" s="37">
        <v>27.78</v>
      </c>
      <c r="Z639" s="37">
        <v>25</v>
      </c>
      <c r="AA639" s="37">
        <v>36.840000000000003</v>
      </c>
      <c r="AB639" s="37">
        <v>33.33</v>
      </c>
      <c r="AC639" s="24">
        <f>(+R639*$R$8)+(S639*$S$8)-(T639*$T$8)+(U639*$U$8)+(V639*$V$8)-(W639*$W$8)-(X639*$X$8)-(Y639*$Y$8)+(Z639*$Z$8)</f>
        <v>-38.054000000000002</v>
      </c>
      <c r="AD639" s="25">
        <f>(-R639*$R$8)+(S639*$S$8)+(T639*$T$8)-(U639*$U$8)-(V639*$V$8)+(W639*$W$8)+(X639*$X$8)+(Y639*$Y$8)-(Z639*$Z$8)</f>
        <v>38.054000000000002</v>
      </c>
      <c r="AE639" s="40" t="str">
        <f>IF(G639&gt;H639,"Win","Loss")</f>
        <v>Loss</v>
      </c>
      <c r="AF639" s="40" t="str">
        <f>IF(G639=H639,"Win","Loss")</f>
        <v>Win</v>
      </c>
      <c r="AG639" s="40" t="str">
        <f>IF(G639&lt;H639,"Win","Loss")</f>
        <v>Loss</v>
      </c>
      <c r="AH639" s="40">
        <f>IF(AE639="Win",(I639*$B$2)-$B$2,-$B$2)</f>
        <v>-50</v>
      </c>
      <c r="AI639" s="40">
        <f>IF(AF639="Win",(J639*$B$2)-$B$2,-$B$2)</f>
        <v>116</v>
      </c>
      <c r="AJ639" s="40">
        <f>IF(AG639="Win",(K639*$B$2)-$B$2,-$B$2)</f>
        <v>-50</v>
      </c>
    </row>
    <row r="640" spans="1:36" x14ac:dyDescent="0.2">
      <c r="A640" s="36">
        <v>43590</v>
      </c>
      <c r="B640" s="37" t="s">
        <v>329</v>
      </c>
      <c r="C640" s="37" t="s">
        <v>1838</v>
      </c>
      <c r="D640" s="37" t="s">
        <v>1839</v>
      </c>
      <c r="E640" s="37" t="s">
        <v>1840</v>
      </c>
      <c r="F640" s="37" t="s">
        <v>1841</v>
      </c>
      <c r="G640" s="37">
        <v>2</v>
      </c>
      <c r="H640" s="37">
        <v>1</v>
      </c>
      <c r="I640" s="37">
        <v>1.23</v>
      </c>
      <c r="J640" s="37">
        <v>5.92</v>
      </c>
      <c r="K640" s="37">
        <v>7.26</v>
      </c>
      <c r="L640" s="37">
        <v>-6.03</v>
      </c>
      <c r="M640" s="37">
        <v>10</v>
      </c>
      <c r="N640" s="37">
        <v>9</v>
      </c>
      <c r="O640" s="37">
        <v>1</v>
      </c>
      <c r="P640" s="37">
        <v>6</v>
      </c>
      <c r="Q640" s="37">
        <v>2</v>
      </c>
      <c r="R640" s="37">
        <v>100</v>
      </c>
      <c r="S640" s="37">
        <v>0</v>
      </c>
      <c r="T640" s="37">
        <v>0</v>
      </c>
      <c r="U640" s="37">
        <v>100</v>
      </c>
      <c r="V640" s="37">
        <v>0</v>
      </c>
      <c r="W640" s="37">
        <v>0</v>
      </c>
      <c r="X640" s="37">
        <v>44.44</v>
      </c>
      <c r="Y640" s="37">
        <v>22.22</v>
      </c>
      <c r="Z640" s="37">
        <v>33.33</v>
      </c>
      <c r="AA640" s="37">
        <v>100</v>
      </c>
      <c r="AB640" s="37">
        <v>100</v>
      </c>
      <c r="AC640" s="24">
        <f>(+R640*$R$8)+(S640*$S$8)-(T640*$T$8)+(U640*$U$8)+(V640*$V$8)-(W640*$W$8)-(X640*$X$8)-(Y640*$Y$8)+(Z640*$Z$8)</f>
        <v>45.555999999999997</v>
      </c>
      <c r="AD640" s="25">
        <f>(-R640*$R$8)+(S640*$S$8)+(T640*$T$8)-(U640*$U$8)-(V640*$V$8)+(W640*$W$8)+(X640*$X$8)+(Y640*$Y$8)-(Z640*$Z$8)</f>
        <v>-45.555999999999997</v>
      </c>
      <c r="AE640" s="40" t="str">
        <f>IF(G640&gt;H640,"Win","Loss")</f>
        <v>Win</v>
      </c>
      <c r="AF640" s="40" t="str">
        <f>IF(G640=H640,"Win","Loss")</f>
        <v>Loss</v>
      </c>
      <c r="AG640" s="40" t="str">
        <f>IF(G640&lt;H640,"Win","Loss")</f>
        <v>Loss</v>
      </c>
      <c r="AH640" s="40">
        <f>IF(AE640="Win",(I640*$B$2)-$B$2,-$B$2)</f>
        <v>11.5</v>
      </c>
      <c r="AI640" s="40">
        <f>IF(AF640="Win",(J640*$B$2)-$B$2,-$B$2)</f>
        <v>-50</v>
      </c>
      <c r="AJ640" s="40">
        <f>IF(AG640="Win",(K640*$B$2)-$B$2,-$B$2)</f>
        <v>-50</v>
      </c>
    </row>
    <row r="641" spans="1:36" x14ac:dyDescent="0.2">
      <c r="A641" s="36">
        <v>43590</v>
      </c>
      <c r="B641" s="37" t="s">
        <v>889</v>
      </c>
      <c r="C641" s="37" t="s">
        <v>2208</v>
      </c>
      <c r="D641" s="37" t="s">
        <v>2209</v>
      </c>
      <c r="E641" s="37" t="s">
        <v>2210</v>
      </c>
      <c r="F641" s="37" t="s">
        <v>2211</v>
      </c>
      <c r="G641" s="37">
        <v>0</v>
      </c>
      <c r="H641" s="37">
        <v>4</v>
      </c>
      <c r="I641" s="37">
        <v>10.97</v>
      </c>
      <c r="J641" s="37">
        <v>6.61</v>
      </c>
      <c r="K641" s="37">
        <v>1.21</v>
      </c>
      <c r="L641" s="37">
        <v>9.76</v>
      </c>
      <c r="M641" s="37">
        <v>37</v>
      </c>
      <c r="N641" s="37">
        <v>37</v>
      </c>
      <c r="O641" s="37">
        <v>2</v>
      </c>
      <c r="P641" s="37">
        <v>19</v>
      </c>
      <c r="Q641" s="37">
        <v>19</v>
      </c>
      <c r="R641" s="37">
        <v>0</v>
      </c>
      <c r="S641" s="37">
        <v>0</v>
      </c>
      <c r="T641" s="37">
        <v>100</v>
      </c>
      <c r="U641" s="37">
        <v>48.65</v>
      </c>
      <c r="V641" s="37">
        <v>13.51</v>
      </c>
      <c r="W641" s="37">
        <v>37.840000000000003</v>
      </c>
      <c r="X641" s="37">
        <v>83.78</v>
      </c>
      <c r="Y641" s="37">
        <v>5.41</v>
      </c>
      <c r="Z641" s="37">
        <v>10.81</v>
      </c>
      <c r="AA641" s="37">
        <v>47.37</v>
      </c>
      <c r="AB641" s="37">
        <v>78.95</v>
      </c>
      <c r="AC641" s="24">
        <f>(+R641*$R$8)+(S641*$S$8)-(T641*$T$8)+(U641*$U$8)+(V641*$V$8)-(W641*$W$8)-(X641*$X$8)-(Y641*$Y$8)+(Z641*$Z$8)</f>
        <v>-41.622</v>
      </c>
      <c r="AD641" s="25">
        <f>(-R641*$R$8)+(S641*$S$8)+(T641*$T$8)-(U641*$U$8)-(V641*$V$8)+(W641*$W$8)+(X641*$X$8)+(Y641*$Y$8)-(Z641*$Z$8)</f>
        <v>41.622</v>
      </c>
      <c r="AE641" s="40" t="str">
        <f>IF(G641&gt;H641,"Win","Loss")</f>
        <v>Loss</v>
      </c>
      <c r="AF641" s="40" t="str">
        <f>IF(G641=H641,"Win","Loss")</f>
        <v>Loss</v>
      </c>
      <c r="AG641" s="40" t="str">
        <f>IF(G641&lt;H641,"Win","Loss")</f>
        <v>Win</v>
      </c>
      <c r="AH641" s="40">
        <f>IF(AE641="Win",(I641*$B$2)-$B$2,-$B$2)</f>
        <v>-50</v>
      </c>
      <c r="AI641" s="40">
        <f>IF(AF641="Win",(J641*$B$2)-$B$2,-$B$2)</f>
        <v>-50</v>
      </c>
      <c r="AJ641" s="40">
        <f>IF(AG641="Win",(K641*$B$2)-$B$2,-$B$2)</f>
        <v>10.5</v>
      </c>
    </row>
    <row r="642" spans="1:36" x14ac:dyDescent="0.2">
      <c r="A642" s="36">
        <v>43590</v>
      </c>
      <c r="B642" s="37" t="s">
        <v>726</v>
      </c>
      <c r="C642" s="37" t="s">
        <v>1421</v>
      </c>
      <c r="D642" s="37" t="s">
        <v>2212</v>
      </c>
      <c r="E642" s="37" t="s">
        <v>2213</v>
      </c>
      <c r="F642" s="37" t="s">
        <v>2214</v>
      </c>
      <c r="G642" s="37">
        <v>2</v>
      </c>
      <c r="H642" s="37">
        <v>0</v>
      </c>
      <c r="I642" s="37">
        <v>1.62</v>
      </c>
      <c r="J642" s="37">
        <v>3.97</v>
      </c>
      <c r="K642" s="37">
        <v>4.42</v>
      </c>
      <c r="L642" s="37">
        <v>-2.8</v>
      </c>
      <c r="M642" s="37">
        <v>33</v>
      </c>
      <c r="N642" s="37">
        <v>6</v>
      </c>
      <c r="O642" s="37">
        <v>0</v>
      </c>
      <c r="P642" s="37">
        <v>16</v>
      </c>
      <c r="Q642" s="37">
        <v>4</v>
      </c>
      <c r="R642" s="37">
        <v>0</v>
      </c>
      <c r="S642" s="37">
        <v>0</v>
      </c>
      <c r="T642" s="37">
        <v>0</v>
      </c>
      <c r="U642" s="37">
        <v>51.52</v>
      </c>
      <c r="V642" s="37">
        <v>27.27</v>
      </c>
      <c r="W642" s="37">
        <v>21.21</v>
      </c>
      <c r="X642" s="37">
        <v>50</v>
      </c>
      <c r="Y642" s="37">
        <v>0</v>
      </c>
      <c r="Z642" s="37">
        <v>50</v>
      </c>
      <c r="AA642" s="37">
        <v>68.75</v>
      </c>
      <c r="AB642" s="37">
        <v>75</v>
      </c>
      <c r="AC642" s="24">
        <f>(+R642*$R$8)+(S642*$S$8)-(T642*$T$8)+(U642*$U$8)+(V642*$V$8)-(W642*$W$8)-(X642*$X$8)-(Y642*$Y$8)+(Z642*$Z$8)</f>
        <v>8.7890000000000015</v>
      </c>
      <c r="AD642" s="25">
        <f>(-R642*$R$8)+(S642*$S$8)+(T642*$T$8)-(U642*$U$8)-(V642*$V$8)+(W642*$W$8)+(X642*$X$8)+(Y642*$Y$8)-(Z642*$Z$8)</f>
        <v>-8.7890000000000015</v>
      </c>
      <c r="AE642" s="40" t="str">
        <f>IF(G642&gt;H642,"Win","Loss")</f>
        <v>Win</v>
      </c>
      <c r="AF642" s="40" t="str">
        <f>IF(G642=H642,"Win","Loss")</f>
        <v>Loss</v>
      </c>
      <c r="AG642" s="40" t="str">
        <f>IF(G642&lt;H642,"Win","Loss")</f>
        <v>Loss</v>
      </c>
      <c r="AH642" s="40">
        <f>IF(AE642="Win",(I642*$B$2)-$B$2,-$B$2)</f>
        <v>31</v>
      </c>
      <c r="AI642" s="40">
        <f>IF(AF642="Win",(J642*$B$2)-$B$2,-$B$2)</f>
        <v>-50</v>
      </c>
      <c r="AJ642" s="40">
        <f>IF(AG642="Win",(K642*$B$2)-$B$2,-$B$2)</f>
        <v>-50</v>
      </c>
    </row>
    <row r="643" spans="1:36" x14ac:dyDescent="0.2">
      <c r="A643" s="36">
        <v>43590</v>
      </c>
      <c r="B643" s="37" t="s">
        <v>726</v>
      </c>
      <c r="C643" s="37" t="s">
        <v>2215</v>
      </c>
      <c r="D643" s="37" t="s">
        <v>2216</v>
      </c>
      <c r="E643" s="37" t="s">
        <v>2217</v>
      </c>
      <c r="F643" s="37" t="s">
        <v>2218</v>
      </c>
      <c r="G643" s="37">
        <v>4</v>
      </c>
      <c r="H643" s="37">
        <v>0</v>
      </c>
      <c r="I643" s="37">
        <v>1.59</v>
      </c>
      <c r="J643" s="37">
        <v>4.07</v>
      </c>
      <c r="K643" s="37">
        <v>5.33</v>
      </c>
      <c r="L643" s="37">
        <v>-3.74</v>
      </c>
      <c r="M643" s="37">
        <v>10</v>
      </c>
      <c r="N643" s="37">
        <v>12</v>
      </c>
      <c r="O643" s="37">
        <v>0</v>
      </c>
      <c r="P643" s="37">
        <v>4</v>
      </c>
      <c r="Q643" s="37">
        <v>7</v>
      </c>
      <c r="R643" s="37">
        <v>0</v>
      </c>
      <c r="S643" s="37">
        <v>0</v>
      </c>
      <c r="T643" s="37">
        <v>0</v>
      </c>
      <c r="U643" s="37">
        <v>70</v>
      </c>
      <c r="V643" s="37">
        <v>10</v>
      </c>
      <c r="W643" s="37">
        <v>20</v>
      </c>
      <c r="X643" s="37">
        <v>66.67</v>
      </c>
      <c r="Y643" s="37">
        <v>8.33</v>
      </c>
      <c r="Z643" s="37">
        <v>25</v>
      </c>
      <c r="AA643" s="37">
        <v>75</v>
      </c>
      <c r="AB643" s="37">
        <v>57.14</v>
      </c>
      <c r="AC643" s="24">
        <f>(+R643*$R$8)+(S643*$S$8)-(T643*$T$8)+(U643*$U$8)+(V643*$V$8)-(W643*$W$8)-(X643*$X$8)-(Y643*$Y$8)+(Z643*$Z$8)</f>
        <v>1.8329999999999984</v>
      </c>
      <c r="AD643" s="25">
        <f>(-R643*$R$8)+(S643*$S$8)+(T643*$T$8)-(U643*$U$8)-(V643*$V$8)+(W643*$W$8)+(X643*$X$8)+(Y643*$Y$8)-(Z643*$Z$8)</f>
        <v>-1.8329999999999984</v>
      </c>
      <c r="AE643" s="40" t="str">
        <f>IF(G643&gt;H643,"Win","Loss")</f>
        <v>Win</v>
      </c>
      <c r="AF643" s="40" t="str">
        <f>IF(G643=H643,"Win","Loss")</f>
        <v>Loss</v>
      </c>
      <c r="AG643" s="40" t="str">
        <f>IF(G643&lt;H643,"Win","Loss")</f>
        <v>Loss</v>
      </c>
      <c r="AH643" s="40">
        <f>IF(AE643="Win",(I643*$B$2)-$B$2,-$B$2)</f>
        <v>29.5</v>
      </c>
      <c r="AI643" s="40">
        <f>IF(AF643="Win",(J643*$B$2)-$B$2,-$B$2)</f>
        <v>-50</v>
      </c>
      <c r="AJ643" s="40">
        <f>IF(AG643="Win",(K643*$B$2)-$B$2,-$B$2)</f>
        <v>-50</v>
      </c>
    </row>
    <row r="644" spans="1:36" x14ac:dyDescent="0.2">
      <c r="A644" s="36">
        <v>43590</v>
      </c>
      <c r="B644" s="37" t="s">
        <v>726</v>
      </c>
      <c r="C644" s="37" t="s">
        <v>2215</v>
      </c>
      <c r="D644" s="37" t="s">
        <v>2219</v>
      </c>
      <c r="E644" s="37" t="s">
        <v>2220</v>
      </c>
      <c r="F644" s="37" t="s">
        <v>2221</v>
      </c>
      <c r="G644" s="37">
        <v>2</v>
      </c>
      <c r="H644" s="37">
        <v>1</v>
      </c>
      <c r="I644" s="37">
        <v>1.78</v>
      </c>
      <c r="J644" s="37">
        <v>3.59</v>
      </c>
      <c r="K644" s="37">
        <v>4.4800000000000004</v>
      </c>
      <c r="L644" s="37">
        <v>-2.7</v>
      </c>
      <c r="M644" s="37">
        <v>10</v>
      </c>
      <c r="N644" s="37">
        <v>13</v>
      </c>
      <c r="O644" s="37">
        <v>0</v>
      </c>
      <c r="P644" s="37">
        <v>3</v>
      </c>
      <c r="Q644" s="37">
        <v>8</v>
      </c>
      <c r="R644" s="37">
        <v>0</v>
      </c>
      <c r="S644" s="37">
        <v>0</v>
      </c>
      <c r="T644" s="37">
        <v>0</v>
      </c>
      <c r="U644" s="37">
        <v>70</v>
      </c>
      <c r="V644" s="37">
        <v>10</v>
      </c>
      <c r="W644" s="37">
        <v>20</v>
      </c>
      <c r="X644" s="37">
        <v>61.54</v>
      </c>
      <c r="Y644" s="37">
        <v>15.38</v>
      </c>
      <c r="Z644" s="37">
        <v>23.08</v>
      </c>
      <c r="AA644" s="37">
        <v>100</v>
      </c>
      <c r="AB644" s="37">
        <v>62.5</v>
      </c>
      <c r="AC644" s="24">
        <f>(+R644*$R$8)+(S644*$S$8)-(T644*$T$8)+(U644*$U$8)+(V644*$V$8)-(W644*$W$8)-(X644*$X$8)-(Y644*$Y$8)+(Z644*$Z$8)</f>
        <v>1.7699999999999996</v>
      </c>
      <c r="AD644" s="25">
        <f>(-R644*$R$8)+(S644*$S$8)+(T644*$T$8)-(U644*$U$8)-(V644*$V$8)+(W644*$W$8)+(X644*$X$8)+(Y644*$Y$8)-(Z644*$Z$8)</f>
        <v>-1.7699999999999996</v>
      </c>
      <c r="AE644" s="40" t="str">
        <f>IF(G644&gt;H644,"Win","Loss")</f>
        <v>Win</v>
      </c>
      <c r="AF644" s="40" t="str">
        <f>IF(G644=H644,"Win","Loss")</f>
        <v>Loss</v>
      </c>
      <c r="AG644" s="40" t="str">
        <f>IF(G644&lt;H644,"Win","Loss")</f>
        <v>Loss</v>
      </c>
      <c r="AH644" s="40">
        <f>IF(AE644="Win",(I644*$B$2)-$B$2,-$B$2)</f>
        <v>39</v>
      </c>
      <c r="AI644" s="40">
        <f>IF(AF644="Win",(J644*$B$2)-$B$2,-$B$2)</f>
        <v>-50</v>
      </c>
      <c r="AJ644" s="40">
        <f>IF(AG644="Win",(K644*$B$2)-$B$2,-$B$2)</f>
        <v>-50</v>
      </c>
    </row>
    <row r="645" spans="1:36" x14ac:dyDescent="0.2">
      <c r="A645" s="36">
        <v>43590</v>
      </c>
      <c r="B645" s="37" t="s">
        <v>726</v>
      </c>
      <c r="C645" s="37" t="s">
        <v>2215</v>
      </c>
      <c r="D645" s="37" t="s">
        <v>2222</v>
      </c>
      <c r="E645" s="37" t="s">
        <v>2223</v>
      </c>
      <c r="F645" s="37" t="s">
        <v>2224</v>
      </c>
      <c r="G645" s="37">
        <v>1</v>
      </c>
      <c r="H645" s="37">
        <v>0</v>
      </c>
      <c r="I645" s="37">
        <v>1.83</v>
      </c>
      <c r="J645" s="37">
        <v>3.64</v>
      </c>
      <c r="K645" s="37">
        <v>4.12</v>
      </c>
      <c r="L645" s="37">
        <v>-2.29</v>
      </c>
      <c r="M645" s="37">
        <v>10</v>
      </c>
      <c r="N645" s="37">
        <v>10</v>
      </c>
      <c r="O645" s="37">
        <v>0</v>
      </c>
      <c r="P645" s="37">
        <v>2</v>
      </c>
      <c r="Q645" s="37">
        <v>7</v>
      </c>
      <c r="R645" s="37">
        <v>0</v>
      </c>
      <c r="S645" s="37">
        <v>0</v>
      </c>
      <c r="T645" s="37">
        <v>0</v>
      </c>
      <c r="U645" s="37">
        <v>50</v>
      </c>
      <c r="V645" s="37">
        <v>10</v>
      </c>
      <c r="W645" s="37">
        <v>40</v>
      </c>
      <c r="X645" s="37">
        <v>50</v>
      </c>
      <c r="Y645" s="37">
        <v>10</v>
      </c>
      <c r="Z645" s="37">
        <v>40</v>
      </c>
      <c r="AA645" s="37">
        <v>50</v>
      </c>
      <c r="AB645" s="37">
        <v>71.430000000000007</v>
      </c>
      <c r="AC645" s="24">
        <f>(+R645*$R$8)+(S645*$S$8)-(T645*$T$8)+(U645*$U$8)+(V645*$V$8)-(W645*$W$8)-(X645*$X$8)-(Y645*$Y$8)+(Z645*$Z$8)</f>
        <v>0</v>
      </c>
      <c r="AD645" s="25">
        <f>(-R645*$R$8)+(S645*$S$8)+(T645*$T$8)-(U645*$U$8)-(V645*$V$8)+(W645*$W$8)+(X645*$X$8)+(Y645*$Y$8)-(Z645*$Z$8)</f>
        <v>0</v>
      </c>
      <c r="AE645" s="40" t="str">
        <f>IF(G645&gt;H645,"Win","Loss")</f>
        <v>Win</v>
      </c>
      <c r="AF645" s="40" t="str">
        <f>IF(G645=H645,"Win","Loss")</f>
        <v>Loss</v>
      </c>
      <c r="AG645" s="40" t="str">
        <f>IF(G645&lt;H645,"Win","Loss")</f>
        <v>Loss</v>
      </c>
      <c r="AH645" s="40">
        <f>IF(AE645="Win",(I645*$B$2)-$B$2,-$B$2)</f>
        <v>41.5</v>
      </c>
      <c r="AI645" s="40">
        <f>IF(AF645="Win",(J645*$B$2)-$B$2,-$B$2)</f>
        <v>-50</v>
      </c>
      <c r="AJ645" s="40">
        <f>IF(AG645="Win",(K645*$B$2)-$B$2,-$B$2)</f>
        <v>-50</v>
      </c>
    </row>
    <row r="646" spans="1:36" x14ac:dyDescent="0.2">
      <c r="A646" s="36">
        <v>43590</v>
      </c>
      <c r="B646" s="37" t="s">
        <v>726</v>
      </c>
      <c r="C646" s="37" t="s">
        <v>2215</v>
      </c>
      <c r="D646" s="37" t="s">
        <v>2225</v>
      </c>
      <c r="E646" s="37" t="s">
        <v>2226</v>
      </c>
      <c r="F646" s="37" t="s">
        <v>2227</v>
      </c>
      <c r="G646" s="37">
        <v>1</v>
      </c>
      <c r="H646" s="37">
        <v>2</v>
      </c>
      <c r="I646" s="37">
        <v>2.75</v>
      </c>
      <c r="J646" s="37">
        <v>3.24</v>
      </c>
      <c r="K646" s="37">
        <v>2.56</v>
      </c>
      <c r="L646" s="37">
        <v>0.19</v>
      </c>
      <c r="M646" s="37">
        <v>11</v>
      </c>
      <c r="N646" s="37">
        <v>9</v>
      </c>
      <c r="O646" s="37">
        <v>0</v>
      </c>
      <c r="P646" s="37">
        <v>3</v>
      </c>
      <c r="Q646" s="37">
        <v>6</v>
      </c>
      <c r="R646" s="37">
        <v>0</v>
      </c>
      <c r="S646" s="37">
        <v>0</v>
      </c>
      <c r="T646" s="37">
        <v>0</v>
      </c>
      <c r="U646" s="37">
        <v>63.64</v>
      </c>
      <c r="V646" s="37">
        <v>9.09</v>
      </c>
      <c r="W646" s="37">
        <v>27.27</v>
      </c>
      <c r="X646" s="37">
        <v>66.67</v>
      </c>
      <c r="Y646" s="37">
        <v>11.11</v>
      </c>
      <c r="Z646" s="37">
        <v>22.22</v>
      </c>
      <c r="AA646" s="37">
        <v>33.33</v>
      </c>
      <c r="AB646" s="37">
        <v>50</v>
      </c>
      <c r="AC646" s="24">
        <f>(+R646*$R$8)+(S646*$S$8)-(T646*$T$8)+(U646*$U$8)+(V646*$V$8)-(W646*$W$8)-(X646*$X$8)-(Y646*$Y$8)+(Z646*$Z$8)</f>
        <v>-1.8179999999999996</v>
      </c>
      <c r="AD646" s="25">
        <f>(-R646*$R$8)+(S646*$S$8)+(T646*$T$8)-(U646*$U$8)-(V646*$V$8)+(W646*$W$8)+(X646*$X$8)+(Y646*$Y$8)-(Z646*$Z$8)</f>
        <v>1.8179999999999996</v>
      </c>
      <c r="AE646" s="40" t="str">
        <f>IF(G646&gt;H646,"Win","Loss")</f>
        <v>Loss</v>
      </c>
      <c r="AF646" s="40" t="str">
        <f>IF(G646=H646,"Win","Loss")</f>
        <v>Loss</v>
      </c>
      <c r="AG646" s="40" t="str">
        <f>IF(G646&lt;H646,"Win","Loss")</f>
        <v>Win</v>
      </c>
      <c r="AH646" s="40">
        <f>IF(AE646="Win",(I646*$B$2)-$B$2,-$B$2)</f>
        <v>-50</v>
      </c>
      <c r="AI646" s="40">
        <f>IF(AF646="Win",(J646*$B$2)-$B$2,-$B$2)</f>
        <v>-50</v>
      </c>
      <c r="AJ646" s="40">
        <f>IF(AG646="Win",(K646*$B$2)-$B$2,-$B$2)</f>
        <v>78</v>
      </c>
    </row>
    <row r="647" spans="1:36" x14ac:dyDescent="0.2">
      <c r="A647" s="36">
        <v>43590</v>
      </c>
      <c r="B647" s="37" t="s">
        <v>726</v>
      </c>
      <c r="C647" s="37" t="s">
        <v>2215</v>
      </c>
      <c r="D647" s="37" t="s">
        <v>2228</v>
      </c>
      <c r="E647" s="37" t="s">
        <v>2229</v>
      </c>
      <c r="F647" s="37" t="s">
        <v>2230</v>
      </c>
      <c r="G647" s="37">
        <v>0</v>
      </c>
      <c r="H647" s="37">
        <v>1</v>
      </c>
      <c r="I647" s="37">
        <v>1.36</v>
      </c>
      <c r="J647" s="37">
        <v>4.79</v>
      </c>
      <c r="K647" s="37">
        <v>8.27</v>
      </c>
      <c r="L647" s="37">
        <v>-6.91</v>
      </c>
      <c r="M647" s="37">
        <v>11</v>
      </c>
      <c r="N647" s="37">
        <v>10</v>
      </c>
      <c r="O647" s="37">
        <v>0</v>
      </c>
      <c r="P647" s="37">
        <v>3</v>
      </c>
      <c r="Q647" s="37">
        <v>7</v>
      </c>
      <c r="R647" s="37">
        <v>0</v>
      </c>
      <c r="S647" s="37">
        <v>0</v>
      </c>
      <c r="T647" s="37">
        <v>0</v>
      </c>
      <c r="U647" s="37">
        <v>54.55</v>
      </c>
      <c r="V647" s="37">
        <v>18.18</v>
      </c>
      <c r="W647" s="37">
        <v>27.27</v>
      </c>
      <c r="X647" s="37">
        <v>50</v>
      </c>
      <c r="Y647" s="37">
        <v>10</v>
      </c>
      <c r="Z647" s="37">
        <v>40</v>
      </c>
      <c r="AA647" s="37">
        <v>33.33</v>
      </c>
      <c r="AB647" s="37">
        <v>57.14</v>
      </c>
      <c r="AC647" s="24">
        <f>(+R647*$R$8)+(S647*$S$8)-(T647*$T$8)+(U647*$U$8)+(V647*$V$8)-(W647*$W$8)-(X647*$X$8)-(Y647*$Y$8)+(Z647*$Z$8)</f>
        <v>4.2739999999999991</v>
      </c>
      <c r="AD647" s="25">
        <f>(-R647*$R$8)+(S647*$S$8)+(T647*$T$8)-(U647*$U$8)-(V647*$V$8)+(W647*$W$8)+(X647*$X$8)+(Y647*$Y$8)-(Z647*$Z$8)</f>
        <v>-4.2739999999999991</v>
      </c>
      <c r="AE647" s="40" t="str">
        <f>IF(G647&gt;H647,"Win","Loss")</f>
        <v>Loss</v>
      </c>
      <c r="AF647" s="40" t="str">
        <f>IF(G647=H647,"Win","Loss")</f>
        <v>Loss</v>
      </c>
      <c r="AG647" s="40" t="str">
        <f>IF(G647&lt;H647,"Win","Loss")</f>
        <v>Win</v>
      </c>
      <c r="AH647" s="40">
        <f>IF(AE647="Win",(I647*$B$2)-$B$2,-$B$2)</f>
        <v>-50</v>
      </c>
      <c r="AI647" s="40">
        <f>IF(AF647="Win",(J647*$B$2)-$B$2,-$B$2)</f>
        <v>-50</v>
      </c>
      <c r="AJ647" s="40">
        <f>IF(AG647="Win",(K647*$B$2)-$B$2,-$B$2)</f>
        <v>363.5</v>
      </c>
    </row>
    <row r="648" spans="1:36" x14ac:dyDescent="0.2">
      <c r="A648" s="36">
        <v>43590</v>
      </c>
      <c r="B648" s="40" t="s">
        <v>726</v>
      </c>
      <c r="C648" s="37" t="s">
        <v>1442</v>
      </c>
      <c r="D648" s="37" t="s">
        <v>2231</v>
      </c>
      <c r="E648" s="37" t="s">
        <v>2232</v>
      </c>
      <c r="F648" s="37" t="s">
        <v>2233</v>
      </c>
      <c r="G648" s="37">
        <v>0</v>
      </c>
      <c r="H648" s="37">
        <v>2</v>
      </c>
      <c r="I648" s="37">
        <v>2.0299999999999998</v>
      </c>
      <c r="J648" s="37">
        <v>3.41</v>
      </c>
      <c r="K648" s="37">
        <v>3.43</v>
      </c>
      <c r="L648" s="37">
        <v>-1.4</v>
      </c>
      <c r="M648" s="37">
        <v>7</v>
      </c>
      <c r="N648" s="37">
        <v>35</v>
      </c>
      <c r="O648" s="37">
        <v>0</v>
      </c>
      <c r="P648" s="37">
        <v>2</v>
      </c>
      <c r="Q648" s="37">
        <v>18</v>
      </c>
      <c r="R648" s="37">
        <v>0</v>
      </c>
      <c r="S648" s="37">
        <v>0</v>
      </c>
      <c r="T648" s="37">
        <v>0</v>
      </c>
      <c r="U648" s="37">
        <v>28.57</v>
      </c>
      <c r="V648" s="37">
        <v>14.29</v>
      </c>
      <c r="W648" s="37">
        <v>57.14</v>
      </c>
      <c r="X648" s="37">
        <v>45.71</v>
      </c>
      <c r="Y648" s="37">
        <v>20</v>
      </c>
      <c r="Z648" s="37">
        <v>34.29</v>
      </c>
      <c r="AA648" s="37">
        <v>0</v>
      </c>
      <c r="AB648" s="37">
        <v>44.44</v>
      </c>
      <c r="AC648" s="24">
        <f>(+R648*$R$8)+(S648*$S$8)-(T648*$T$8)+(U648*$U$8)+(V648*$V$8)-(W648*$W$8)-(X648*$X$8)-(Y648*$Y$8)+(Z648*$Z$8)</f>
        <v>-8.5690000000000008</v>
      </c>
      <c r="AD648" s="25">
        <f>(-R648*$R$8)+(S648*$S$8)+(T648*$T$8)-(U648*$U$8)-(V648*$V$8)+(W648*$W$8)+(X648*$X$8)+(Y648*$Y$8)-(Z648*$Z$8)</f>
        <v>8.5690000000000008</v>
      </c>
      <c r="AE648" s="40" t="str">
        <f>IF(G648&gt;H648,"Win","Loss")</f>
        <v>Loss</v>
      </c>
      <c r="AF648" s="40" t="str">
        <f>IF(G648=H648,"Win","Loss")</f>
        <v>Loss</v>
      </c>
      <c r="AG648" s="40" t="str">
        <f>IF(G648&lt;H648,"Win","Loss")</f>
        <v>Win</v>
      </c>
      <c r="AH648" s="40">
        <f>IF(AE648="Win",(I648*$B$2)-$B$2,-$B$2)</f>
        <v>-50</v>
      </c>
      <c r="AI648" s="40">
        <f>IF(AF648="Win",(J648*$B$2)-$B$2,-$B$2)</f>
        <v>-50</v>
      </c>
      <c r="AJ648" s="40">
        <f>IF(AG648="Win",(K648*$B$2)-$B$2,-$B$2)</f>
        <v>121.5</v>
      </c>
    </row>
    <row r="649" spans="1:36" x14ac:dyDescent="0.2">
      <c r="A649" s="36">
        <v>43590</v>
      </c>
      <c r="B649" s="37" t="s">
        <v>726</v>
      </c>
      <c r="C649" s="37" t="s">
        <v>1442</v>
      </c>
      <c r="D649" s="37" t="s">
        <v>2234</v>
      </c>
      <c r="E649" s="37" t="s">
        <v>2235</v>
      </c>
      <c r="F649" s="37" t="s">
        <v>2236</v>
      </c>
      <c r="G649" s="37">
        <v>0</v>
      </c>
      <c r="H649" s="37">
        <v>0</v>
      </c>
      <c r="I649" s="37">
        <v>2.6</v>
      </c>
      <c r="J649" s="37">
        <v>3.4</v>
      </c>
      <c r="K649" s="37">
        <v>2.5099999999999998</v>
      </c>
      <c r="L649" s="37">
        <v>0.09</v>
      </c>
      <c r="M649" s="37">
        <v>29</v>
      </c>
      <c r="N649" s="37">
        <v>9</v>
      </c>
      <c r="O649" s="37">
        <v>1</v>
      </c>
      <c r="P649" s="37">
        <v>13</v>
      </c>
      <c r="Q649" s="37">
        <v>5</v>
      </c>
      <c r="R649" s="37">
        <v>0</v>
      </c>
      <c r="S649" s="37">
        <v>0</v>
      </c>
      <c r="T649" s="37">
        <v>100</v>
      </c>
      <c r="U649" s="37">
        <v>55.17</v>
      </c>
      <c r="V649" s="37">
        <v>17.239999999999998</v>
      </c>
      <c r="W649" s="37">
        <v>27.59</v>
      </c>
      <c r="X649" s="37">
        <v>55.56</v>
      </c>
      <c r="Y649" s="37">
        <v>22.22</v>
      </c>
      <c r="Z649" s="37">
        <v>22.22</v>
      </c>
      <c r="AA649" s="37">
        <v>69.23</v>
      </c>
      <c r="AB649" s="37">
        <v>60</v>
      </c>
      <c r="AC649" s="24">
        <f>(+R649*$R$8)+(S649*$S$8)-(T649*$T$8)+(U649*$U$8)+(V649*$V$8)-(W649*$W$8)-(X649*$X$8)-(Y649*$Y$8)+(Z649*$Z$8)</f>
        <v>-31.650000000000002</v>
      </c>
      <c r="AD649" s="25">
        <f>(-R649*$R$8)+(S649*$S$8)+(T649*$T$8)-(U649*$U$8)-(V649*$V$8)+(W649*$W$8)+(X649*$X$8)+(Y649*$Y$8)-(Z649*$Z$8)</f>
        <v>31.650000000000002</v>
      </c>
      <c r="AE649" s="40" t="str">
        <f>IF(G649&gt;H649,"Win","Loss")</f>
        <v>Loss</v>
      </c>
      <c r="AF649" s="40" t="str">
        <f>IF(G649=H649,"Win","Loss")</f>
        <v>Win</v>
      </c>
      <c r="AG649" s="40" t="str">
        <f>IF(G649&lt;H649,"Win","Loss")</f>
        <v>Loss</v>
      </c>
      <c r="AH649" s="40">
        <f>IF(AE649="Win",(I649*$B$2)-$B$2,-$B$2)</f>
        <v>-50</v>
      </c>
      <c r="AI649" s="40">
        <f>IF(AF649="Win",(J649*$B$2)-$B$2,-$B$2)</f>
        <v>120</v>
      </c>
      <c r="AJ649" s="40">
        <f>IF(AG649="Win",(K649*$B$2)-$B$2,-$B$2)</f>
        <v>-50</v>
      </c>
    </row>
    <row r="650" spans="1:36" x14ac:dyDescent="0.2">
      <c r="A650" s="36">
        <v>43590</v>
      </c>
      <c r="B650" s="37" t="s">
        <v>726</v>
      </c>
      <c r="C650" s="37" t="s">
        <v>1442</v>
      </c>
      <c r="D650" s="37" t="s">
        <v>2237</v>
      </c>
      <c r="E650" s="37" t="s">
        <v>2238</v>
      </c>
      <c r="F650" s="37" t="s">
        <v>2239</v>
      </c>
      <c r="G650" s="37">
        <v>5</v>
      </c>
      <c r="H650" s="37">
        <v>0</v>
      </c>
      <c r="I650" s="37">
        <v>2.0299999999999998</v>
      </c>
      <c r="J650" s="37">
        <v>3.3</v>
      </c>
      <c r="K650" s="37">
        <v>3.58</v>
      </c>
      <c r="L650" s="37">
        <v>-1.55</v>
      </c>
      <c r="M650" s="37">
        <v>2</v>
      </c>
      <c r="N650" s="37">
        <v>7</v>
      </c>
      <c r="O650" s="37">
        <v>0</v>
      </c>
      <c r="P650" s="37">
        <v>0</v>
      </c>
      <c r="Q650" s="37">
        <v>5</v>
      </c>
      <c r="R650" s="37">
        <v>0</v>
      </c>
      <c r="S650" s="37">
        <v>0</v>
      </c>
      <c r="T650" s="37">
        <v>0</v>
      </c>
      <c r="U650" s="37">
        <v>100</v>
      </c>
      <c r="V650" s="37">
        <v>0</v>
      </c>
      <c r="W650" s="37">
        <v>0</v>
      </c>
      <c r="X650" s="37">
        <v>42.86</v>
      </c>
      <c r="Y650" s="37">
        <v>42.86</v>
      </c>
      <c r="Z650" s="37">
        <v>14.29</v>
      </c>
      <c r="AA650" s="37">
        <v>0</v>
      </c>
      <c r="AB650" s="37">
        <v>40</v>
      </c>
      <c r="AC650" s="24">
        <f>(+R650*$R$8)+(S650*$S$8)-(T650*$T$8)+(U650*$U$8)+(V650*$V$8)-(W650*$W$8)-(X650*$X$8)-(Y650*$Y$8)+(Z650*$Z$8)</f>
        <v>9.9999999999999982</v>
      </c>
      <c r="AD650" s="25">
        <f>(-R650*$R$8)+(S650*$S$8)+(T650*$T$8)-(U650*$U$8)-(V650*$V$8)+(W650*$W$8)+(X650*$X$8)+(Y650*$Y$8)-(Z650*$Z$8)</f>
        <v>-9.9999999999999982</v>
      </c>
      <c r="AE650" s="40" t="str">
        <f>IF(G650&gt;H650,"Win","Loss")</f>
        <v>Win</v>
      </c>
      <c r="AF650" s="40" t="str">
        <f>IF(G650=H650,"Win","Loss")</f>
        <v>Loss</v>
      </c>
      <c r="AG650" s="40" t="str">
        <f>IF(G650&lt;H650,"Win","Loss")</f>
        <v>Loss</v>
      </c>
      <c r="AH650" s="40">
        <f>IF(AE650="Win",(I650*$B$2)-$B$2,-$B$2)</f>
        <v>51.499999999999986</v>
      </c>
      <c r="AI650" s="40">
        <f>IF(AF650="Win",(J650*$B$2)-$B$2,-$B$2)</f>
        <v>-50</v>
      </c>
      <c r="AJ650" s="40">
        <f>IF(AG650="Win",(K650*$B$2)-$B$2,-$B$2)</f>
        <v>-50</v>
      </c>
    </row>
    <row r="651" spans="1:36" x14ac:dyDescent="0.2">
      <c r="A651" s="36">
        <v>43590</v>
      </c>
      <c r="B651" s="37" t="s">
        <v>726</v>
      </c>
      <c r="C651" s="37" t="s">
        <v>1442</v>
      </c>
      <c r="D651" s="37" t="s">
        <v>2240</v>
      </c>
      <c r="E651" s="37" t="s">
        <v>2241</v>
      </c>
      <c r="F651" s="37" t="s">
        <v>2242</v>
      </c>
      <c r="G651" s="37">
        <v>3</v>
      </c>
      <c r="H651" s="37">
        <v>2</v>
      </c>
      <c r="I651" s="37">
        <v>1.87</v>
      </c>
      <c r="J651" s="37">
        <v>3.6</v>
      </c>
      <c r="K651" s="37">
        <v>3.81</v>
      </c>
      <c r="L651" s="37">
        <v>-1.94</v>
      </c>
      <c r="M651" s="37">
        <v>10</v>
      </c>
      <c r="N651" s="37">
        <v>34</v>
      </c>
      <c r="O651" s="37">
        <v>0</v>
      </c>
      <c r="P651" s="37">
        <v>4</v>
      </c>
      <c r="Q651" s="37">
        <v>17</v>
      </c>
      <c r="R651" s="37">
        <v>0</v>
      </c>
      <c r="S651" s="37">
        <v>0</v>
      </c>
      <c r="T651" s="37">
        <v>0</v>
      </c>
      <c r="U651" s="37">
        <v>60</v>
      </c>
      <c r="V651" s="37">
        <v>10</v>
      </c>
      <c r="W651" s="37">
        <v>30</v>
      </c>
      <c r="X651" s="37">
        <v>61.76</v>
      </c>
      <c r="Y651" s="37">
        <v>20.59</v>
      </c>
      <c r="Z651" s="37">
        <v>17.649999999999999</v>
      </c>
      <c r="AA651" s="37">
        <v>50</v>
      </c>
      <c r="AB651" s="37">
        <v>47.06</v>
      </c>
      <c r="AC651" s="24">
        <f>(+R651*$R$8)+(S651*$S$8)-(T651*$T$8)+(U651*$U$8)+(V651*$V$8)-(W651*$W$8)-(X651*$X$8)-(Y651*$Y$8)+(Z651*$Z$8)</f>
        <v>-3.8810000000000007</v>
      </c>
      <c r="AD651" s="25">
        <f>(-R651*$R$8)+(S651*$S$8)+(T651*$T$8)-(U651*$U$8)-(V651*$V$8)+(W651*$W$8)+(X651*$X$8)+(Y651*$Y$8)-(Z651*$Z$8)</f>
        <v>3.8810000000000007</v>
      </c>
      <c r="AE651" s="40" t="str">
        <f>IF(G651&gt;H651,"Win","Loss")</f>
        <v>Win</v>
      </c>
      <c r="AF651" s="40" t="str">
        <f>IF(G651=H651,"Win","Loss")</f>
        <v>Loss</v>
      </c>
      <c r="AG651" s="40" t="str">
        <f>IF(G651&lt;H651,"Win","Loss")</f>
        <v>Loss</v>
      </c>
      <c r="AH651" s="40">
        <f>IF(AE651="Win",(I651*$B$2)-$B$2,-$B$2)</f>
        <v>43.5</v>
      </c>
      <c r="AI651" s="40">
        <f>IF(AF651="Win",(J651*$B$2)-$B$2,-$B$2)</f>
        <v>-50</v>
      </c>
      <c r="AJ651" s="40">
        <f>IF(AG651="Win",(K651*$B$2)-$B$2,-$B$2)</f>
        <v>-50</v>
      </c>
    </row>
    <row r="652" spans="1:36" x14ac:dyDescent="0.2">
      <c r="A652" s="36">
        <v>43590</v>
      </c>
      <c r="B652" s="37" t="s">
        <v>726</v>
      </c>
      <c r="C652" s="37" t="s">
        <v>1442</v>
      </c>
      <c r="D652" s="37" t="s">
        <v>2243</v>
      </c>
      <c r="E652" s="37" t="s">
        <v>2244</v>
      </c>
      <c r="F652" s="37" t="s">
        <v>2245</v>
      </c>
      <c r="G652" s="37">
        <v>2</v>
      </c>
      <c r="H652" s="37">
        <v>3</v>
      </c>
      <c r="I652" s="37">
        <v>1.69</v>
      </c>
      <c r="J652" s="37">
        <v>3.6</v>
      </c>
      <c r="K652" s="37">
        <v>4.82</v>
      </c>
      <c r="L652" s="37">
        <v>-3.13</v>
      </c>
      <c r="M652" s="37">
        <v>8</v>
      </c>
      <c r="N652" s="37">
        <v>9</v>
      </c>
      <c r="O652" s="37">
        <v>0</v>
      </c>
      <c r="P652" s="37">
        <v>3</v>
      </c>
      <c r="Q652" s="37">
        <v>5</v>
      </c>
      <c r="R652" s="37">
        <v>0</v>
      </c>
      <c r="S652" s="37">
        <v>0</v>
      </c>
      <c r="T652" s="37">
        <v>0</v>
      </c>
      <c r="U652" s="37">
        <v>62.5</v>
      </c>
      <c r="V652" s="37">
        <v>12.5</v>
      </c>
      <c r="W652" s="37">
        <v>25</v>
      </c>
      <c r="X652" s="37">
        <v>44.44</v>
      </c>
      <c r="Y652" s="37">
        <v>33.33</v>
      </c>
      <c r="Z652" s="37">
        <v>22.22</v>
      </c>
      <c r="AA652" s="37">
        <v>100</v>
      </c>
      <c r="AB652" s="37">
        <v>40</v>
      </c>
      <c r="AC652" s="24">
        <f>(+R652*$R$8)+(S652*$S$8)-(T652*$T$8)+(U652*$U$8)+(V652*$V$8)-(W652*$W$8)-(X652*$X$8)-(Y652*$Y$8)+(Z652*$Z$8)</f>
        <v>0.97299999999999986</v>
      </c>
      <c r="AD652" s="25">
        <f>(-R652*$R$8)+(S652*$S$8)+(T652*$T$8)-(U652*$U$8)-(V652*$V$8)+(W652*$W$8)+(X652*$X$8)+(Y652*$Y$8)-(Z652*$Z$8)</f>
        <v>-0.97299999999999986</v>
      </c>
      <c r="AE652" s="40" t="str">
        <f>IF(G652&gt;H652,"Win","Loss")</f>
        <v>Loss</v>
      </c>
      <c r="AF652" s="40" t="str">
        <f>IF(G652=H652,"Win","Loss")</f>
        <v>Loss</v>
      </c>
      <c r="AG652" s="40" t="str">
        <f>IF(G652&lt;H652,"Win","Loss")</f>
        <v>Win</v>
      </c>
      <c r="AH652" s="40">
        <f>IF(AE652="Win",(I652*$B$2)-$B$2,-$B$2)</f>
        <v>-50</v>
      </c>
      <c r="AI652" s="40">
        <f>IF(AF652="Win",(J652*$B$2)-$B$2,-$B$2)</f>
        <v>-50</v>
      </c>
      <c r="AJ652" s="40">
        <f>IF(AG652="Win",(K652*$B$2)-$B$2,-$B$2)</f>
        <v>191</v>
      </c>
    </row>
    <row r="653" spans="1:36" x14ac:dyDescent="0.2">
      <c r="A653" s="36">
        <v>43590</v>
      </c>
      <c r="B653" s="37" t="s">
        <v>726</v>
      </c>
      <c r="C653" s="37" t="s">
        <v>1442</v>
      </c>
      <c r="D653" s="37" t="s">
        <v>2246</v>
      </c>
      <c r="E653" s="37" t="s">
        <v>2247</v>
      </c>
      <c r="F653" s="37" t="s">
        <v>2248</v>
      </c>
      <c r="G653" s="37">
        <v>4</v>
      </c>
      <c r="H653" s="37">
        <v>0</v>
      </c>
      <c r="I653" s="37">
        <v>1.73</v>
      </c>
      <c r="J653" s="37">
        <v>3.54</v>
      </c>
      <c r="K653" s="37">
        <v>4.63</v>
      </c>
      <c r="L653" s="37">
        <v>-2.9</v>
      </c>
      <c r="M653" s="37">
        <v>12</v>
      </c>
      <c r="N653" s="37">
        <v>7</v>
      </c>
      <c r="O653" s="37">
        <v>0</v>
      </c>
      <c r="P653" s="37">
        <v>5</v>
      </c>
      <c r="Q653" s="37">
        <v>3</v>
      </c>
      <c r="R653" s="37">
        <v>0</v>
      </c>
      <c r="S653" s="37">
        <v>0</v>
      </c>
      <c r="T653" s="37">
        <v>0</v>
      </c>
      <c r="U653" s="37">
        <v>58.33</v>
      </c>
      <c r="V653" s="37">
        <v>8.33</v>
      </c>
      <c r="W653" s="37">
        <v>33.33</v>
      </c>
      <c r="X653" s="37">
        <v>14.29</v>
      </c>
      <c r="Y653" s="37">
        <v>57.14</v>
      </c>
      <c r="Z653" s="37">
        <v>28.57</v>
      </c>
      <c r="AA653" s="37">
        <v>60</v>
      </c>
      <c r="AB653" s="37">
        <v>33.33</v>
      </c>
      <c r="AC653" s="24">
        <f>(+R653*$R$8)+(S653*$S$8)-(T653*$T$8)+(U653*$U$8)+(V653*$V$8)-(W653*$W$8)-(X653*$X$8)-(Y653*$Y$8)+(Z653*$Z$8)</f>
        <v>2.9750000000000001</v>
      </c>
      <c r="AD653" s="25">
        <f>(-R653*$R$8)+(S653*$S$8)+(T653*$T$8)-(U653*$U$8)-(V653*$V$8)+(W653*$W$8)+(X653*$X$8)+(Y653*$Y$8)-(Z653*$Z$8)</f>
        <v>-2.9750000000000001</v>
      </c>
      <c r="AE653" s="40" t="str">
        <f>IF(G653&gt;H653,"Win","Loss")</f>
        <v>Win</v>
      </c>
      <c r="AF653" s="40" t="str">
        <f>IF(G653=H653,"Win","Loss")</f>
        <v>Loss</v>
      </c>
      <c r="AG653" s="40" t="str">
        <f>IF(G653&lt;H653,"Win","Loss")</f>
        <v>Loss</v>
      </c>
      <c r="AH653" s="40">
        <f>IF(AE653="Win",(I653*$B$2)-$B$2,-$B$2)</f>
        <v>36.5</v>
      </c>
      <c r="AI653" s="40">
        <f>IF(AF653="Win",(J653*$B$2)-$B$2,-$B$2)</f>
        <v>-50</v>
      </c>
      <c r="AJ653" s="40">
        <f>IF(AG653="Win",(K653*$B$2)-$B$2,-$B$2)</f>
        <v>-50</v>
      </c>
    </row>
    <row r="654" spans="1:36" x14ac:dyDescent="0.2">
      <c r="A654" s="36">
        <v>43590</v>
      </c>
      <c r="B654" s="37" t="s">
        <v>425</v>
      </c>
      <c r="C654" s="37" t="s">
        <v>2004</v>
      </c>
      <c r="D654" s="37" t="s">
        <v>2249</v>
      </c>
      <c r="E654" s="37" t="s">
        <v>2250</v>
      </c>
      <c r="F654" s="37" t="s">
        <v>2251</v>
      </c>
      <c r="G654" s="37">
        <v>2</v>
      </c>
      <c r="H654" s="37">
        <v>2</v>
      </c>
      <c r="I654" s="37">
        <v>2.13</v>
      </c>
      <c r="J654" s="37">
        <v>3.34</v>
      </c>
      <c r="K654" s="37">
        <v>3.15</v>
      </c>
      <c r="L654" s="37">
        <v>-1.02</v>
      </c>
      <c r="M654" s="37">
        <v>32</v>
      </c>
      <c r="N654" s="37">
        <v>33</v>
      </c>
      <c r="O654" s="37">
        <v>1</v>
      </c>
      <c r="P654" s="37">
        <v>16</v>
      </c>
      <c r="Q654" s="37">
        <v>17</v>
      </c>
      <c r="R654" s="37">
        <v>0</v>
      </c>
      <c r="S654" s="37">
        <v>0</v>
      </c>
      <c r="T654" s="37">
        <v>100</v>
      </c>
      <c r="U654" s="37">
        <v>28.13</v>
      </c>
      <c r="V654" s="37">
        <v>34.380000000000003</v>
      </c>
      <c r="W654" s="37">
        <v>37.5</v>
      </c>
      <c r="X654" s="37">
        <v>39.39</v>
      </c>
      <c r="Y654" s="37">
        <v>21.21</v>
      </c>
      <c r="Z654" s="37">
        <v>39.39</v>
      </c>
      <c r="AA654" s="37">
        <v>37.5</v>
      </c>
      <c r="AB654" s="37">
        <v>41.18</v>
      </c>
      <c r="AC654" s="24">
        <f>(+R654*$R$8)+(S654*$S$8)-(T654*$T$8)+(U654*$U$8)+(V654*$V$8)-(W654*$W$8)-(X654*$X$8)-(Y654*$Y$8)+(Z654*$Z$8)</f>
        <v>-30.557000000000002</v>
      </c>
      <c r="AD654" s="25">
        <f>(-R654*$R$8)+(S654*$S$8)+(T654*$T$8)-(U654*$U$8)-(V654*$V$8)+(W654*$W$8)+(X654*$X$8)+(Y654*$Y$8)-(Z654*$Z$8)</f>
        <v>30.557000000000002</v>
      </c>
      <c r="AE654" s="40" t="str">
        <f>IF(G654&gt;H654,"Win","Loss")</f>
        <v>Loss</v>
      </c>
      <c r="AF654" s="40" t="str">
        <f>IF(G654=H654,"Win","Loss")</f>
        <v>Win</v>
      </c>
      <c r="AG654" s="40" t="str">
        <f>IF(G654&lt;H654,"Win","Loss")</f>
        <v>Loss</v>
      </c>
      <c r="AH654" s="40">
        <f>IF(AE654="Win",(I654*$B$2)-$B$2,-$B$2)</f>
        <v>-50</v>
      </c>
      <c r="AI654" s="40">
        <f>IF(AF654="Win",(J654*$B$2)-$B$2,-$B$2)</f>
        <v>117</v>
      </c>
      <c r="AJ654" s="40">
        <f>IF(AG654="Win",(K654*$B$2)-$B$2,-$B$2)</f>
        <v>-50</v>
      </c>
    </row>
    <row r="655" spans="1:36" x14ac:dyDescent="0.2">
      <c r="A655" s="36">
        <v>43590</v>
      </c>
      <c r="B655" s="37" t="s">
        <v>425</v>
      </c>
      <c r="C655" s="37" t="s">
        <v>1594</v>
      </c>
      <c r="D655" s="37" t="s">
        <v>2252</v>
      </c>
      <c r="E655" s="37" t="s">
        <v>2253</v>
      </c>
      <c r="F655" s="37" t="s">
        <v>2254</v>
      </c>
      <c r="G655" s="37">
        <v>2</v>
      </c>
      <c r="H655" s="37">
        <v>0</v>
      </c>
      <c r="I655" s="37">
        <v>2.4</v>
      </c>
      <c r="J655" s="37">
        <v>3.23</v>
      </c>
      <c r="K655" s="37">
        <v>2.91</v>
      </c>
      <c r="L655" s="37">
        <v>-0.51</v>
      </c>
      <c r="M655" s="37">
        <v>41</v>
      </c>
      <c r="N655" s="37">
        <v>44</v>
      </c>
      <c r="O655" s="37">
        <v>2</v>
      </c>
      <c r="P655" s="37">
        <v>19</v>
      </c>
      <c r="Q655" s="37">
        <v>25</v>
      </c>
      <c r="R655" s="37">
        <v>50</v>
      </c>
      <c r="S655" s="37">
        <v>0</v>
      </c>
      <c r="T655" s="37">
        <v>50</v>
      </c>
      <c r="U655" s="37">
        <v>39.020000000000003</v>
      </c>
      <c r="V655" s="37">
        <v>19.510000000000002</v>
      </c>
      <c r="W655" s="37">
        <v>41.46</v>
      </c>
      <c r="X655" s="37">
        <v>54.55</v>
      </c>
      <c r="Y655" s="37">
        <v>22.73</v>
      </c>
      <c r="Z655" s="37">
        <v>22.73</v>
      </c>
      <c r="AA655" s="37">
        <v>47.37</v>
      </c>
      <c r="AB655" s="37">
        <v>52</v>
      </c>
      <c r="AC655" s="24">
        <f>(+R655*$R$8)+(S655*$S$8)-(T655*$T$8)+(U655*$U$8)+(V655*$V$8)-(W655*$W$8)-(X655*$X$8)-(Y655*$Y$8)+(Z655*$Z$8)</f>
        <v>-7.1739999999999986</v>
      </c>
      <c r="AD655" s="25">
        <f>(-R655*$R$8)+(S655*$S$8)+(T655*$T$8)-(U655*$U$8)-(V655*$V$8)+(W655*$W$8)+(X655*$X$8)+(Y655*$Y$8)-(Z655*$Z$8)</f>
        <v>7.1739999999999986</v>
      </c>
      <c r="AE655" s="40" t="str">
        <f>IF(G655&gt;H655,"Win","Loss")</f>
        <v>Win</v>
      </c>
      <c r="AF655" s="40" t="str">
        <f>IF(G655=H655,"Win","Loss")</f>
        <v>Loss</v>
      </c>
      <c r="AG655" s="40" t="str">
        <f>IF(G655&lt;H655,"Win","Loss")</f>
        <v>Loss</v>
      </c>
      <c r="AH655" s="40">
        <f>IF(AE655="Win",(I655*$B$2)-$B$2,-$B$2)</f>
        <v>70</v>
      </c>
      <c r="AI655" s="40">
        <f>IF(AF655="Win",(J655*$B$2)-$B$2,-$B$2)</f>
        <v>-50</v>
      </c>
      <c r="AJ655" s="40">
        <f>IF(AG655="Win",(K655*$B$2)-$B$2,-$B$2)</f>
        <v>-50</v>
      </c>
    </row>
    <row r="656" spans="1:36" x14ac:dyDescent="0.2">
      <c r="A656" s="36">
        <v>43590</v>
      </c>
      <c r="B656" s="37" t="s">
        <v>602</v>
      </c>
      <c r="C656" s="37" t="s">
        <v>2255</v>
      </c>
      <c r="D656" s="37" t="s">
        <v>2256</v>
      </c>
      <c r="E656" s="37" t="s">
        <v>2257</v>
      </c>
      <c r="F656" s="37" t="s">
        <v>2258</v>
      </c>
      <c r="G656" s="37">
        <v>0</v>
      </c>
      <c r="H656" s="37">
        <v>1</v>
      </c>
      <c r="I656" s="37">
        <v>2.23</v>
      </c>
      <c r="J656" s="37">
        <v>3.49</v>
      </c>
      <c r="K656" s="37">
        <v>2.68</v>
      </c>
      <c r="L656" s="37">
        <v>-0.45</v>
      </c>
      <c r="M656" s="37">
        <v>23</v>
      </c>
      <c r="N656" s="37">
        <v>23</v>
      </c>
      <c r="O656" s="37">
        <v>1</v>
      </c>
      <c r="P656" s="37">
        <v>13</v>
      </c>
      <c r="Q656" s="37">
        <v>10</v>
      </c>
      <c r="R656" s="37">
        <v>0</v>
      </c>
      <c r="S656" s="37">
        <v>100</v>
      </c>
      <c r="T656" s="37">
        <v>0</v>
      </c>
      <c r="U656" s="37">
        <v>65.22</v>
      </c>
      <c r="V656" s="37">
        <v>17.39</v>
      </c>
      <c r="W656" s="37">
        <v>17.39</v>
      </c>
      <c r="X656" s="37">
        <v>52.17</v>
      </c>
      <c r="Y656" s="37">
        <v>30.43</v>
      </c>
      <c r="Z656" s="37">
        <v>17.39</v>
      </c>
      <c r="AA656" s="37">
        <v>76.92</v>
      </c>
      <c r="AB656" s="37">
        <v>50</v>
      </c>
      <c r="AC656" s="24">
        <f>(+R656*$R$8)+(S656*$S$8)-(T656*$T$8)+(U656*$U$8)+(V656*$V$8)-(W656*$W$8)-(X656*$X$8)-(Y656*$Y$8)+(Z656*$Z$8)</f>
        <v>11.305999999999999</v>
      </c>
      <c r="AD656" s="25">
        <f>(-R656*$R$8)+(S656*$S$8)+(T656*$T$8)-(U656*$U$8)-(V656*$V$8)+(W656*$W$8)+(X656*$X$8)+(Y656*$Y$8)-(Z656*$Z$8)</f>
        <v>8.6940000000000008</v>
      </c>
      <c r="AE656" s="40" t="str">
        <f>IF(G656&gt;H656,"Win","Loss")</f>
        <v>Loss</v>
      </c>
      <c r="AF656" s="40" t="str">
        <f>IF(G656=H656,"Win","Loss")</f>
        <v>Loss</v>
      </c>
      <c r="AG656" s="40" t="str">
        <f>IF(G656&lt;H656,"Win","Loss")</f>
        <v>Win</v>
      </c>
      <c r="AH656" s="40">
        <f>IF(AE656="Win",(I656*$B$2)-$B$2,-$B$2)</f>
        <v>-50</v>
      </c>
      <c r="AI656" s="40">
        <f>IF(AF656="Win",(J656*$B$2)-$B$2,-$B$2)</f>
        <v>-50</v>
      </c>
      <c r="AJ656" s="40">
        <f>IF(AG656="Win",(K656*$B$2)-$B$2,-$B$2)</f>
        <v>84</v>
      </c>
    </row>
    <row r="657" spans="1:36" x14ac:dyDescent="0.2">
      <c r="A657" s="36">
        <v>43590</v>
      </c>
      <c r="B657" s="37" t="s">
        <v>602</v>
      </c>
      <c r="C657" s="37" t="s">
        <v>2255</v>
      </c>
      <c r="D657" s="37" t="s">
        <v>2259</v>
      </c>
      <c r="E657" s="37" t="s">
        <v>2260</v>
      </c>
      <c r="F657" s="37" t="s">
        <v>2261</v>
      </c>
      <c r="G657" s="37">
        <v>0</v>
      </c>
      <c r="H657" s="37">
        <v>1</v>
      </c>
      <c r="I657" s="37">
        <v>3.24</v>
      </c>
      <c r="J657" s="37">
        <v>3.55</v>
      </c>
      <c r="K657" s="37">
        <v>1.94</v>
      </c>
      <c r="L657" s="37">
        <v>1.3</v>
      </c>
      <c r="M657" s="37">
        <v>26</v>
      </c>
      <c r="N657" s="37">
        <v>24</v>
      </c>
      <c r="O657" s="37">
        <v>1</v>
      </c>
      <c r="P657" s="37">
        <v>12</v>
      </c>
      <c r="Q657" s="37">
        <v>8</v>
      </c>
      <c r="R657" s="37">
        <v>0</v>
      </c>
      <c r="S657" s="37">
        <v>0</v>
      </c>
      <c r="T657" s="37">
        <v>100</v>
      </c>
      <c r="U657" s="37">
        <v>46.15</v>
      </c>
      <c r="V657" s="37">
        <v>19.23</v>
      </c>
      <c r="W657" s="37">
        <v>34.619999999999997</v>
      </c>
      <c r="X657" s="37">
        <v>58.33</v>
      </c>
      <c r="Y657" s="37">
        <v>25</v>
      </c>
      <c r="Z657" s="37">
        <v>16.670000000000002</v>
      </c>
      <c r="AA657" s="37">
        <v>58.33</v>
      </c>
      <c r="AB657" s="37">
        <v>50</v>
      </c>
      <c r="AC657" s="24">
        <f>(+R657*$R$8)+(S657*$S$8)-(T657*$T$8)+(U657*$U$8)+(V657*$V$8)-(W657*$W$8)-(X657*$X$8)-(Y657*$Y$8)+(Z657*$Z$8)</f>
        <v>-36.602999999999994</v>
      </c>
      <c r="AD657" s="25">
        <f>(-R657*$R$8)+(S657*$S$8)+(T657*$T$8)-(U657*$U$8)-(V657*$V$8)+(W657*$W$8)+(X657*$X$8)+(Y657*$Y$8)-(Z657*$Z$8)</f>
        <v>36.602999999999994</v>
      </c>
      <c r="AE657" s="40" t="str">
        <f>IF(G657&gt;H657,"Win","Loss")</f>
        <v>Loss</v>
      </c>
      <c r="AF657" s="40" t="str">
        <f>IF(G657=H657,"Win","Loss")</f>
        <v>Loss</v>
      </c>
      <c r="AG657" s="40" t="str">
        <f>IF(G657&lt;H657,"Win","Loss")</f>
        <v>Win</v>
      </c>
      <c r="AH657" s="40">
        <f>IF(AE657="Win",(I657*$B$2)-$B$2,-$B$2)</f>
        <v>-50</v>
      </c>
      <c r="AI657" s="40">
        <f>IF(AF657="Win",(J657*$B$2)-$B$2,-$B$2)</f>
        <v>-50</v>
      </c>
      <c r="AJ657" s="40">
        <f>IF(AG657="Win",(K657*$B$2)-$B$2,-$B$2)</f>
        <v>47</v>
      </c>
    </row>
    <row r="658" spans="1:36" x14ac:dyDescent="0.2">
      <c r="A658" s="36">
        <v>43590</v>
      </c>
      <c r="B658" s="37" t="s">
        <v>1183</v>
      </c>
      <c r="C658" s="37" t="s">
        <v>816</v>
      </c>
      <c r="D658" s="37" t="s">
        <v>1187</v>
      </c>
      <c r="E658" s="37" t="s">
        <v>1188</v>
      </c>
      <c r="F658" s="37" t="s">
        <v>1189</v>
      </c>
      <c r="G658" s="37">
        <v>2</v>
      </c>
      <c r="H658" s="37">
        <v>1</v>
      </c>
      <c r="I658" s="37">
        <v>1.1599999999999999</v>
      </c>
      <c r="J658" s="37">
        <v>6.6</v>
      </c>
      <c r="K658" s="37">
        <v>10.53</v>
      </c>
      <c r="L658" s="37">
        <v>-9.3699999999999992</v>
      </c>
      <c r="M658" s="37">
        <v>22</v>
      </c>
      <c r="N658" s="37">
        <v>19</v>
      </c>
      <c r="O658" s="37">
        <v>1</v>
      </c>
      <c r="P658" s="37">
        <v>10</v>
      </c>
      <c r="Q658" s="37">
        <v>9</v>
      </c>
      <c r="R658" s="37">
        <v>100</v>
      </c>
      <c r="S658" s="37">
        <v>0</v>
      </c>
      <c r="T658" s="37">
        <v>0</v>
      </c>
      <c r="U658" s="37">
        <v>72.73</v>
      </c>
      <c r="V658" s="37">
        <v>13.64</v>
      </c>
      <c r="W658" s="37">
        <v>13.64</v>
      </c>
      <c r="X658" s="37">
        <v>26.32</v>
      </c>
      <c r="Y658" s="37">
        <v>10.53</v>
      </c>
      <c r="Z658" s="37">
        <v>63.16</v>
      </c>
      <c r="AA658" s="37">
        <v>90</v>
      </c>
      <c r="AB658" s="37">
        <v>22.22</v>
      </c>
      <c r="AC658" s="24">
        <f>(+R658*$R$8)+(S658*$S$8)-(T658*$T$8)+(U658*$U$8)+(V658*$V$8)-(W658*$W$8)-(X658*$X$8)-(Y658*$Y$8)+(Z658*$Z$8)</f>
        <v>49.496999999999993</v>
      </c>
      <c r="AD658" s="25">
        <f>(-R658*$R$8)+(S658*$S$8)+(T658*$T$8)-(U658*$U$8)-(V658*$V$8)+(W658*$W$8)+(X658*$X$8)+(Y658*$Y$8)-(Z658*$Z$8)</f>
        <v>-49.496999999999993</v>
      </c>
      <c r="AE658" s="40" t="str">
        <f>IF(G658&gt;H658,"Win","Loss")</f>
        <v>Win</v>
      </c>
      <c r="AF658" s="40" t="str">
        <f>IF(G658=H658,"Win","Loss")</f>
        <v>Loss</v>
      </c>
      <c r="AG658" s="40" t="str">
        <f>IF(G658&lt;H658,"Win","Loss")</f>
        <v>Loss</v>
      </c>
      <c r="AH658" s="40">
        <f>IF(AE658="Win",(I658*$B$2)-$B$2,-$B$2)</f>
        <v>7.9999999999999929</v>
      </c>
      <c r="AI658" s="40">
        <f>IF(AF658="Win",(J658*$B$2)-$B$2,-$B$2)</f>
        <v>-50</v>
      </c>
      <c r="AJ658" s="40">
        <f>IF(AG658="Win",(K658*$B$2)-$B$2,-$B$2)</f>
        <v>-50</v>
      </c>
    </row>
    <row r="659" spans="1:36" x14ac:dyDescent="0.2">
      <c r="A659" s="36">
        <v>43590</v>
      </c>
      <c r="B659" s="37" t="s">
        <v>602</v>
      </c>
      <c r="C659" s="37" t="s">
        <v>2255</v>
      </c>
      <c r="D659" s="37" t="s">
        <v>2265</v>
      </c>
      <c r="E659" s="37" t="s">
        <v>2266</v>
      </c>
      <c r="F659" s="37" t="s">
        <v>2267</v>
      </c>
      <c r="G659" s="37">
        <v>3</v>
      </c>
      <c r="H659" s="37">
        <v>0</v>
      </c>
      <c r="I659" s="37">
        <v>1.82</v>
      </c>
      <c r="J659" s="37">
        <v>3.48</v>
      </c>
      <c r="K659" s="37">
        <v>3.69</v>
      </c>
      <c r="L659" s="37">
        <v>-1.87</v>
      </c>
      <c r="M659" s="37">
        <v>29</v>
      </c>
      <c r="N659" s="37">
        <v>23</v>
      </c>
      <c r="O659" s="37">
        <v>1</v>
      </c>
      <c r="P659" s="37">
        <v>16</v>
      </c>
      <c r="Q659" s="37">
        <v>9</v>
      </c>
      <c r="R659" s="37">
        <v>0</v>
      </c>
      <c r="S659" s="37">
        <v>100</v>
      </c>
      <c r="T659" s="37">
        <v>0</v>
      </c>
      <c r="U659" s="37">
        <v>51.72</v>
      </c>
      <c r="V659" s="37">
        <v>20.69</v>
      </c>
      <c r="W659" s="37">
        <v>27.59</v>
      </c>
      <c r="X659" s="37">
        <v>26.09</v>
      </c>
      <c r="Y659" s="37">
        <v>47.83</v>
      </c>
      <c r="Z659" s="37">
        <v>26.09</v>
      </c>
      <c r="AA659" s="37">
        <v>68.75</v>
      </c>
      <c r="AB659" s="37">
        <v>11.11</v>
      </c>
      <c r="AC659" s="24">
        <f>(+R659*$R$8)+(S659*$S$8)-(T659*$T$8)+(U659*$U$8)+(V659*$V$8)-(W659*$W$8)-(X659*$X$8)-(Y659*$Y$8)+(Z659*$Z$8)</f>
        <v>12.111999999999998</v>
      </c>
      <c r="AD659" s="25">
        <f>(-R659*$R$8)+(S659*$S$8)+(T659*$T$8)-(U659*$U$8)-(V659*$V$8)+(W659*$W$8)+(X659*$X$8)+(Y659*$Y$8)-(Z659*$Z$8)</f>
        <v>7.8879999999999981</v>
      </c>
      <c r="AE659" s="40" t="str">
        <f>IF(G659&gt;H659,"Win","Loss")</f>
        <v>Win</v>
      </c>
      <c r="AF659" s="40" t="str">
        <f>IF(G659=H659,"Win","Loss")</f>
        <v>Loss</v>
      </c>
      <c r="AG659" s="40" t="str">
        <f>IF(G659&lt;H659,"Win","Loss")</f>
        <v>Loss</v>
      </c>
      <c r="AH659" s="40">
        <f>IF(AE659="Win",(I659*$B$2)-$B$2,-$B$2)</f>
        <v>41</v>
      </c>
      <c r="AI659" s="40">
        <f>IF(AF659="Win",(J659*$B$2)-$B$2,-$B$2)</f>
        <v>-50</v>
      </c>
      <c r="AJ659" s="40">
        <f>IF(AG659="Win",(K659*$B$2)-$B$2,-$B$2)</f>
        <v>-50</v>
      </c>
    </row>
    <row r="660" spans="1:36" x14ac:dyDescent="0.2">
      <c r="A660" s="36">
        <v>43590</v>
      </c>
      <c r="B660" s="37" t="s">
        <v>602</v>
      </c>
      <c r="C660" s="37" t="s">
        <v>2255</v>
      </c>
      <c r="D660" s="37" t="s">
        <v>2268</v>
      </c>
      <c r="E660" s="37" t="s">
        <v>2269</v>
      </c>
      <c r="F660" s="37" t="s">
        <v>2270</v>
      </c>
      <c r="G660" s="37">
        <v>2</v>
      </c>
      <c r="H660" s="37">
        <v>0</v>
      </c>
      <c r="I660" s="37">
        <v>2.2000000000000002</v>
      </c>
      <c r="J660" s="37">
        <v>3.18</v>
      </c>
      <c r="K660" s="37">
        <v>3.03</v>
      </c>
      <c r="L660" s="37">
        <v>-0.83</v>
      </c>
      <c r="M660" s="37">
        <v>25</v>
      </c>
      <c r="N660" s="37">
        <v>16</v>
      </c>
      <c r="O660" s="37">
        <v>0</v>
      </c>
      <c r="P660" s="37">
        <v>14</v>
      </c>
      <c r="Q660" s="37">
        <v>10</v>
      </c>
      <c r="R660" s="37">
        <v>0</v>
      </c>
      <c r="S660" s="37">
        <v>0</v>
      </c>
      <c r="T660" s="37">
        <v>0</v>
      </c>
      <c r="U660" s="37">
        <v>56</v>
      </c>
      <c r="V660" s="37">
        <v>28</v>
      </c>
      <c r="W660" s="37">
        <v>16</v>
      </c>
      <c r="X660" s="37">
        <v>68.75</v>
      </c>
      <c r="Y660" s="37">
        <v>25</v>
      </c>
      <c r="Z660" s="37">
        <v>6.25</v>
      </c>
      <c r="AA660" s="37">
        <v>57.14</v>
      </c>
      <c r="AB660" s="37">
        <v>60</v>
      </c>
      <c r="AC660" s="24">
        <f>(+R660*$R$8)+(S660*$S$8)-(T660*$T$8)+(U660*$U$8)+(V660*$V$8)-(W660*$W$8)-(X660*$X$8)-(Y660*$Y$8)+(Z660*$Z$8)</f>
        <v>-4.1999999999999993</v>
      </c>
      <c r="AD660" s="25">
        <f>(-R660*$R$8)+(S660*$S$8)+(T660*$T$8)-(U660*$U$8)-(V660*$V$8)+(W660*$W$8)+(X660*$X$8)+(Y660*$Y$8)-(Z660*$Z$8)</f>
        <v>4.1999999999999993</v>
      </c>
      <c r="AE660" s="40" t="str">
        <f>IF(G660&gt;H660,"Win","Loss")</f>
        <v>Win</v>
      </c>
      <c r="AF660" s="40" t="str">
        <f>IF(G660=H660,"Win","Loss")</f>
        <v>Loss</v>
      </c>
      <c r="AG660" s="40" t="str">
        <f>IF(G660&lt;H660,"Win","Loss")</f>
        <v>Loss</v>
      </c>
      <c r="AH660" s="40">
        <f>IF(AE660="Win",(I660*$B$2)-$B$2,-$B$2)</f>
        <v>60.000000000000014</v>
      </c>
      <c r="AI660" s="40">
        <f>IF(AF660="Win",(J660*$B$2)-$B$2,-$B$2)</f>
        <v>-50</v>
      </c>
      <c r="AJ660" s="40">
        <f>IF(AG660="Win",(K660*$B$2)-$B$2,-$B$2)</f>
        <v>-50</v>
      </c>
    </row>
    <row r="661" spans="1:36" x14ac:dyDescent="0.2">
      <c r="A661" s="36">
        <v>43590</v>
      </c>
      <c r="B661" s="37" t="s">
        <v>602</v>
      </c>
      <c r="C661" s="37" t="s">
        <v>2255</v>
      </c>
      <c r="D661" s="37" t="s">
        <v>2271</v>
      </c>
      <c r="E661" s="37" t="s">
        <v>2272</v>
      </c>
      <c r="F661" s="37" t="s">
        <v>2273</v>
      </c>
      <c r="G661" s="37">
        <v>2</v>
      </c>
      <c r="H661" s="37">
        <v>0</v>
      </c>
      <c r="I661" s="37">
        <v>2.57</v>
      </c>
      <c r="J661" s="37">
        <v>3.27</v>
      </c>
      <c r="K661" s="37">
        <v>2.4700000000000002</v>
      </c>
      <c r="L661" s="37">
        <v>0.1</v>
      </c>
      <c r="M661" s="37">
        <v>21</v>
      </c>
      <c r="N661" s="37">
        <v>22</v>
      </c>
      <c r="O661" s="37">
        <v>1</v>
      </c>
      <c r="P661" s="37">
        <v>13</v>
      </c>
      <c r="Q661" s="37">
        <v>9</v>
      </c>
      <c r="R661" s="37">
        <v>100</v>
      </c>
      <c r="S661" s="37">
        <v>0</v>
      </c>
      <c r="T661" s="37">
        <v>0</v>
      </c>
      <c r="U661" s="37">
        <v>28.57</v>
      </c>
      <c r="V661" s="37">
        <v>52.38</v>
      </c>
      <c r="W661" s="37">
        <v>19.05</v>
      </c>
      <c r="X661" s="37">
        <v>50</v>
      </c>
      <c r="Y661" s="37">
        <v>27.27</v>
      </c>
      <c r="Z661" s="37">
        <v>22.73</v>
      </c>
      <c r="AA661" s="37">
        <v>38.46</v>
      </c>
      <c r="AB661" s="37">
        <v>33.33</v>
      </c>
      <c r="AC661" s="24">
        <f>(+R661*$R$8)+(S661*$S$8)-(T661*$T$8)+(U661*$U$8)+(V661*$V$8)-(W661*$W$8)-(X661*$X$8)-(Y661*$Y$8)+(Z661*$Z$8)</f>
        <v>28.960999999999995</v>
      </c>
      <c r="AD661" s="25">
        <f>(-R661*$R$8)+(S661*$S$8)+(T661*$T$8)-(U661*$U$8)-(V661*$V$8)+(W661*$W$8)+(X661*$X$8)+(Y661*$Y$8)-(Z661*$Z$8)</f>
        <v>-28.960999999999995</v>
      </c>
      <c r="AE661" s="40" t="str">
        <f>IF(G661&gt;H661,"Win","Loss")</f>
        <v>Win</v>
      </c>
      <c r="AF661" s="40" t="str">
        <f>IF(G661=H661,"Win","Loss")</f>
        <v>Loss</v>
      </c>
      <c r="AG661" s="40" t="str">
        <f>IF(G661&lt;H661,"Win","Loss")</f>
        <v>Loss</v>
      </c>
      <c r="AH661" s="40">
        <f>IF(AE661="Win",(I661*$B$2)-$B$2,-$B$2)</f>
        <v>78.5</v>
      </c>
      <c r="AI661" s="40">
        <f>IF(AF661="Win",(J661*$B$2)-$B$2,-$B$2)</f>
        <v>-50</v>
      </c>
      <c r="AJ661" s="40">
        <f>IF(AG661="Win",(K661*$B$2)-$B$2,-$B$2)</f>
        <v>-50</v>
      </c>
    </row>
    <row r="662" spans="1:36" x14ac:dyDescent="0.2">
      <c r="A662" s="36">
        <v>43590</v>
      </c>
      <c r="B662" s="37" t="s">
        <v>602</v>
      </c>
      <c r="C662" s="37" t="s">
        <v>2255</v>
      </c>
      <c r="D662" s="37" t="s">
        <v>2274</v>
      </c>
      <c r="E662" s="37" t="s">
        <v>2275</v>
      </c>
      <c r="F662" s="37" t="s">
        <v>2276</v>
      </c>
      <c r="G662" s="37">
        <v>2</v>
      </c>
      <c r="H662" s="37">
        <v>1</v>
      </c>
      <c r="I662" s="37">
        <v>1.94</v>
      </c>
      <c r="J662" s="37">
        <v>3.19</v>
      </c>
      <c r="K662" s="37">
        <v>3.65</v>
      </c>
      <c r="L662" s="37">
        <v>-1.71</v>
      </c>
      <c r="M662" s="37">
        <v>28</v>
      </c>
      <c r="N662" s="37">
        <v>24</v>
      </c>
      <c r="O662" s="37">
        <v>1</v>
      </c>
      <c r="P662" s="37">
        <v>15</v>
      </c>
      <c r="Q662" s="37">
        <v>11</v>
      </c>
      <c r="R662" s="37">
        <v>0</v>
      </c>
      <c r="S662" s="37">
        <v>0</v>
      </c>
      <c r="T662" s="37">
        <v>100</v>
      </c>
      <c r="U662" s="37">
        <v>50</v>
      </c>
      <c r="V662" s="37">
        <v>35.71</v>
      </c>
      <c r="W662" s="37">
        <v>14.29</v>
      </c>
      <c r="X662" s="37">
        <v>37.5</v>
      </c>
      <c r="Y662" s="37">
        <v>37.5</v>
      </c>
      <c r="Z662" s="37">
        <v>25</v>
      </c>
      <c r="AA662" s="37">
        <v>46.67</v>
      </c>
      <c r="AB662" s="37">
        <v>18.18</v>
      </c>
      <c r="AC662" s="24">
        <f>(+R662*$R$8)+(S662*$S$8)-(T662*$T$8)+(U662*$U$8)+(V662*$V$8)-(W662*$W$8)-(X662*$X$8)-(Y662*$Y$8)+(Z662*$Z$8)</f>
        <v>-25.536999999999999</v>
      </c>
      <c r="AD662" s="25">
        <f>(-R662*$R$8)+(S662*$S$8)+(T662*$T$8)-(U662*$U$8)-(V662*$V$8)+(W662*$W$8)+(X662*$X$8)+(Y662*$Y$8)-(Z662*$Z$8)</f>
        <v>25.536999999999999</v>
      </c>
      <c r="AE662" s="40" t="str">
        <f>IF(G662&gt;H662,"Win","Loss")</f>
        <v>Win</v>
      </c>
      <c r="AF662" s="40" t="str">
        <f>IF(G662=H662,"Win","Loss")</f>
        <v>Loss</v>
      </c>
      <c r="AG662" s="40" t="str">
        <f>IF(G662&lt;H662,"Win","Loss")</f>
        <v>Loss</v>
      </c>
      <c r="AH662" s="40">
        <f>IF(AE662="Win",(I662*$B$2)-$B$2,-$B$2)</f>
        <v>47</v>
      </c>
      <c r="AI662" s="40">
        <f>IF(AF662="Win",(J662*$B$2)-$B$2,-$B$2)</f>
        <v>-50</v>
      </c>
      <c r="AJ662" s="40">
        <f>IF(AG662="Win",(K662*$B$2)-$B$2,-$B$2)</f>
        <v>-50</v>
      </c>
    </row>
    <row r="663" spans="1:36" x14ac:dyDescent="0.2">
      <c r="A663" s="36">
        <v>43590</v>
      </c>
      <c r="B663" s="37" t="s">
        <v>602</v>
      </c>
      <c r="C663" s="37" t="s">
        <v>2255</v>
      </c>
      <c r="D663" s="37" t="s">
        <v>2277</v>
      </c>
      <c r="E663" s="37" t="s">
        <v>2278</v>
      </c>
      <c r="F663" s="37" t="s">
        <v>2279</v>
      </c>
      <c r="G663" s="37">
        <v>2</v>
      </c>
      <c r="H663" s="37">
        <v>3</v>
      </c>
      <c r="I663" s="37">
        <v>1.94</v>
      </c>
      <c r="J663" s="37">
        <v>3.26</v>
      </c>
      <c r="K663" s="37">
        <v>3.57</v>
      </c>
      <c r="L663" s="37">
        <v>-1.63</v>
      </c>
      <c r="M663" s="37">
        <v>20</v>
      </c>
      <c r="N663" s="37">
        <v>14</v>
      </c>
      <c r="O663" s="37">
        <v>1</v>
      </c>
      <c r="P663" s="37">
        <v>11</v>
      </c>
      <c r="Q663" s="37">
        <v>7</v>
      </c>
      <c r="R663" s="37">
        <v>0</v>
      </c>
      <c r="S663" s="37">
        <v>100</v>
      </c>
      <c r="T663" s="37">
        <v>0</v>
      </c>
      <c r="U663" s="37">
        <v>40</v>
      </c>
      <c r="V663" s="37">
        <v>25</v>
      </c>
      <c r="W663" s="37">
        <v>35</v>
      </c>
      <c r="X663" s="37">
        <v>21.43</v>
      </c>
      <c r="Y663" s="37">
        <v>57.14</v>
      </c>
      <c r="Z663" s="37">
        <v>21.43</v>
      </c>
      <c r="AA663" s="37">
        <v>45.45</v>
      </c>
      <c r="AB663" s="37">
        <v>28.57</v>
      </c>
      <c r="AC663" s="24">
        <f>(+R663*$R$8)+(S663*$S$8)-(T663*$T$8)+(U663*$U$8)+(V663*$V$8)-(W663*$W$8)-(X663*$X$8)-(Y663*$Y$8)+(Z663*$Z$8)</f>
        <v>7.7859999999999987</v>
      </c>
      <c r="AD663" s="25">
        <f>(-R663*$R$8)+(S663*$S$8)+(T663*$T$8)-(U663*$U$8)-(V663*$V$8)+(W663*$W$8)+(X663*$X$8)+(Y663*$Y$8)-(Z663*$Z$8)</f>
        <v>12.213999999999999</v>
      </c>
      <c r="AE663" s="40" t="str">
        <f>IF(G663&gt;H663,"Win","Loss")</f>
        <v>Loss</v>
      </c>
      <c r="AF663" s="40" t="str">
        <f>IF(G663=H663,"Win","Loss")</f>
        <v>Loss</v>
      </c>
      <c r="AG663" s="40" t="str">
        <f>IF(G663&lt;H663,"Win","Loss")</f>
        <v>Win</v>
      </c>
      <c r="AH663" s="40">
        <f>IF(AE663="Win",(I663*$B$2)-$B$2,-$B$2)</f>
        <v>-50</v>
      </c>
      <c r="AI663" s="40">
        <f>IF(AF663="Win",(J663*$B$2)-$B$2,-$B$2)</f>
        <v>-50</v>
      </c>
      <c r="AJ663" s="40">
        <f>IF(AG663="Win",(K663*$B$2)-$B$2,-$B$2)</f>
        <v>128.5</v>
      </c>
    </row>
    <row r="664" spans="1:36" x14ac:dyDescent="0.2">
      <c r="A664" s="36">
        <v>43590</v>
      </c>
      <c r="B664" s="37" t="s">
        <v>602</v>
      </c>
      <c r="C664" s="37" t="s">
        <v>2255</v>
      </c>
      <c r="D664" s="37" t="s">
        <v>2280</v>
      </c>
      <c r="E664" s="37" t="s">
        <v>2281</v>
      </c>
      <c r="F664" s="37" t="s">
        <v>2282</v>
      </c>
      <c r="G664" s="37">
        <v>1</v>
      </c>
      <c r="H664" s="37">
        <v>0</v>
      </c>
      <c r="I664" s="37">
        <v>1.74</v>
      </c>
      <c r="J664" s="37">
        <v>3.48</v>
      </c>
      <c r="K664" s="37">
        <v>4.21</v>
      </c>
      <c r="L664" s="37">
        <v>-2.4700000000000002</v>
      </c>
      <c r="M664" s="37">
        <v>27</v>
      </c>
      <c r="N664" s="37">
        <v>20</v>
      </c>
      <c r="O664" s="37">
        <v>0</v>
      </c>
      <c r="P664" s="37">
        <v>16</v>
      </c>
      <c r="Q664" s="37">
        <v>7</v>
      </c>
      <c r="R664" s="37">
        <v>0</v>
      </c>
      <c r="S664" s="37">
        <v>0</v>
      </c>
      <c r="T664" s="37">
        <v>0</v>
      </c>
      <c r="U664" s="37">
        <v>66.67</v>
      </c>
      <c r="V664" s="37">
        <v>3.7</v>
      </c>
      <c r="W664" s="37">
        <v>29.63</v>
      </c>
      <c r="X664" s="37">
        <v>50</v>
      </c>
      <c r="Y664" s="37">
        <v>15</v>
      </c>
      <c r="Z664" s="37">
        <v>35</v>
      </c>
      <c r="AA664" s="37">
        <v>81.25</v>
      </c>
      <c r="AB664" s="37">
        <v>14.29</v>
      </c>
      <c r="AC664" s="24">
        <f>(+R664*$R$8)+(S664*$S$8)-(T664*$T$8)+(U664*$U$8)+(V664*$V$8)-(W664*$W$8)-(X664*$X$8)-(Y664*$Y$8)+(Z664*$Z$8)</f>
        <v>3.2780000000000005</v>
      </c>
      <c r="AD664" s="25">
        <f>(-R664*$R$8)+(S664*$S$8)+(T664*$T$8)-(U664*$U$8)-(V664*$V$8)+(W664*$W$8)+(X664*$X$8)+(Y664*$Y$8)-(Z664*$Z$8)</f>
        <v>-3.2780000000000005</v>
      </c>
      <c r="AE664" s="40" t="str">
        <f>IF(G664&gt;H664,"Win","Loss")</f>
        <v>Win</v>
      </c>
      <c r="AF664" s="40" t="str">
        <f>IF(G664=H664,"Win","Loss")</f>
        <v>Loss</v>
      </c>
      <c r="AG664" s="40" t="str">
        <f>IF(G664&lt;H664,"Win","Loss")</f>
        <v>Loss</v>
      </c>
      <c r="AH664" s="40">
        <f>IF(AE664="Win",(I664*$B$2)-$B$2,-$B$2)</f>
        <v>37</v>
      </c>
      <c r="AI664" s="40">
        <f>IF(AF664="Win",(J664*$B$2)-$B$2,-$B$2)</f>
        <v>-50</v>
      </c>
      <c r="AJ664" s="40">
        <f>IF(AG664="Win",(K664*$B$2)-$B$2,-$B$2)</f>
        <v>-50</v>
      </c>
    </row>
    <row r="665" spans="1:36" x14ac:dyDescent="0.2">
      <c r="A665" s="36">
        <v>43590</v>
      </c>
      <c r="B665" s="37" t="s">
        <v>602</v>
      </c>
      <c r="C665" s="37" t="s">
        <v>2255</v>
      </c>
      <c r="D665" s="37" t="s">
        <v>2283</v>
      </c>
      <c r="E665" s="37" t="s">
        <v>2284</v>
      </c>
      <c r="F665" s="37" t="s">
        <v>437</v>
      </c>
      <c r="G665" s="37">
        <v>0</v>
      </c>
      <c r="H665" s="37">
        <v>1</v>
      </c>
      <c r="I665" s="37">
        <v>1.89</v>
      </c>
      <c r="J665" s="37">
        <v>3.44</v>
      </c>
      <c r="K665" s="37">
        <v>3.56</v>
      </c>
      <c r="L665" s="37">
        <v>-1.67</v>
      </c>
      <c r="M665" s="37">
        <v>23</v>
      </c>
      <c r="N665" s="37">
        <v>23</v>
      </c>
      <c r="O665" s="37">
        <v>1</v>
      </c>
      <c r="P665" s="37">
        <v>14</v>
      </c>
      <c r="Q665" s="37">
        <v>12</v>
      </c>
      <c r="R665" s="37">
        <v>0</v>
      </c>
      <c r="S665" s="37">
        <v>100</v>
      </c>
      <c r="T665" s="37">
        <v>0</v>
      </c>
      <c r="U665" s="37">
        <v>30.43</v>
      </c>
      <c r="V665" s="37">
        <v>30.43</v>
      </c>
      <c r="W665" s="37">
        <v>39.130000000000003</v>
      </c>
      <c r="X665" s="37">
        <v>39.130000000000003</v>
      </c>
      <c r="Y665" s="37">
        <v>21.74</v>
      </c>
      <c r="Z665" s="37">
        <v>39.130000000000003</v>
      </c>
      <c r="AA665" s="37">
        <v>42.86</v>
      </c>
      <c r="AB665" s="37">
        <v>25</v>
      </c>
      <c r="AC665" s="24">
        <f>(+R665*$R$8)+(S665*$S$8)-(T665*$T$8)+(U665*$U$8)+(V665*$V$8)-(W665*$W$8)-(X665*$X$8)-(Y665*$Y$8)+(Z665*$Z$8)</f>
        <v>9.1289999999999978</v>
      </c>
      <c r="AD665" s="25">
        <f>(-R665*$R$8)+(S665*$S$8)+(T665*$T$8)-(U665*$U$8)-(V665*$V$8)+(W665*$W$8)+(X665*$X$8)+(Y665*$Y$8)-(Z665*$Z$8)</f>
        <v>10.870999999999999</v>
      </c>
      <c r="AE665" s="40" t="str">
        <f>IF(G665&gt;H665,"Win","Loss")</f>
        <v>Loss</v>
      </c>
      <c r="AF665" s="40" t="str">
        <f>IF(G665=H665,"Win","Loss")</f>
        <v>Loss</v>
      </c>
      <c r="AG665" s="40" t="str">
        <f>IF(G665&lt;H665,"Win","Loss")</f>
        <v>Win</v>
      </c>
      <c r="AH665" s="40">
        <f>IF(AE665="Win",(I665*$B$2)-$B$2,-$B$2)</f>
        <v>-50</v>
      </c>
      <c r="AI665" s="40">
        <f>IF(AF665="Win",(J665*$B$2)-$B$2,-$B$2)</f>
        <v>-50</v>
      </c>
      <c r="AJ665" s="40">
        <f>IF(AG665="Win",(K665*$B$2)-$B$2,-$B$2)</f>
        <v>128</v>
      </c>
    </row>
    <row r="666" spans="1:36" x14ac:dyDescent="0.2">
      <c r="A666" s="36">
        <v>43590</v>
      </c>
      <c r="B666" s="37" t="s">
        <v>602</v>
      </c>
      <c r="C666" s="37" t="s">
        <v>2255</v>
      </c>
      <c r="D666" s="37" t="s">
        <v>2285</v>
      </c>
      <c r="E666" s="37" t="s">
        <v>2286</v>
      </c>
      <c r="F666" s="37" t="s">
        <v>2287</v>
      </c>
      <c r="G666" s="37">
        <v>2</v>
      </c>
      <c r="H666" s="37">
        <v>0</v>
      </c>
      <c r="I666" s="37">
        <v>2.2200000000000002</v>
      </c>
      <c r="J666" s="37">
        <v>3.24</v>
      </c>
      <c r="K666" s="37">
        <v>2.9</v>
      </c>
      <c r="L666" s="37">
        <v>-0.68</v>
      </c>
      <c r="M666" s="37">
        <v>24</v>
      </c>
      <c r="N666" s="37">
        <v>25</v>
      </c>
      <c r="O666" s="37">
        <v>1</v>
      </c>
      <c r="P666" s="37">
        <v>14</v>
      </c>
      <c r="Q666" s="37">
        <v>11</v>
      </c>
      <c r="R666" s="37">
        <v>0</v>
      </c>
      <c r="S666" s="37">
        <v>100</v>
      </c>
      <c r="T666" s="37">
        <v>0</v>
      </c>
      <c r="U666" s="37">
        <v>45.83</v>
      </c>
      <c r="V666" s="37">
        <v>33.33</v>
      </c>
      <c r="W666" s="37">
        <v>20.83</v>
      </c>
      <c r="X666" s="37">
        <v>80</v>
      </c>
      <c r="Y666" s="37">
        <v>16</v>
      </c>
      <c r="Z666" s="37">
        <v>4</v>
      </c>
      <c r="AA666" s="37">
        <v>71.430000000000007</v>
      </c>
      <c r="AB666" s="37">
        <v>72.73</v>
      </c>
      <c r="AC666" s="24">
        <f>(+R666*$R$8)+(S666*$S$8)-(T666*$T$8)+(U666*$U$8)+(V666*$V$8)-(W666*$W$8)-(X666*$X$8)-(Y666*$Y$8)+(Z666*$Z$8)</f>
        <v>1.5330000000000019</v>
      </c>
      <c r="AD666" s="25">
        <f>(-R666*$R$8)+(S666*$S$8)+(T666*$T$8)-(U666*$U$8)-(V666*$V$8)+(W666*$W$8)+(X666*$X$8)+(Y666*$Y$8)-(Z666*$Z$8)</f>
        <v>18.466999999999999</v>
      </c>
      <c r="AE666" s="40" t="str">
        <f>IF(G666&gt;H666,"Win","Loss")</f>
        <v>Win</v>
      </c>
      <c r="AF666" s="40" t="str">
        <f>IF(G666=H666,"Win","Loss")</f>
        <v>Loss</v>
      </c>
      <c r="AG666" s="40" t="str">
        <f>IF(G666&lt;H666,"Win","Loss")</f>
        <v>Loss</v>
      </c>
      <c r="AH666" s="40">
        <f>IF(AE666="Win",(I666*$B$2)-$B$2,-$B$2)</f>
        <v>61.000000000000014</v>
      </c>
      <c r="AI666" s="40">
        <f>IF(AF666="Win",(J666*$B$2)-$B$2,-$B$2)</f>
        <v>-50</v>
      </c>
      <c r="AJ666" s="40">
        <f>IF(AG666="Win",(K666*$B$2)-$B$2,-$B$2)</f>
        <v>-50</v>
      </c>
    </row>
    <row r="667" spans="1:36" x14ac:dyDescent="0.2">
      <c r="A667" s="36">
        <v>43590</v>
      </c>
      <c r="B667" s="37" t="s">
        <v>347</v>
      </c>
      <c r="C667" s="37" t="s">
        <v>291</v>
      </c>
      <c r="D667" s="37" t="s">
        <v>2288</v>
      </c>
      <c r="E667" s="37" t="s">
        <v>2289</v>
      </c>
      <c r="F667" s="37" t="s">
        <v>2290</v>
      </c>
      <c r="G667" s="37">
        <v>1</v>
      </c>
      <c r="H667" s="37">
        <v>1</v>
      </c>
      <c r="I667" s="37">
        <v>3.33</v>
      </c>
      <c r="J667" s="37">
        <v>3.14</v>
      </c>
      <c r="K667" s="37">
        <v>2.23</v>
      </c>
      <c r="L667" s="37">
        <v>1.1000000000000001</v>
      </c>
      <c r="M667" s="37">
        <v>31</v>
      </c>
      <c r="N667" s="37">
        <v>30</v>
      </c>
      <c r="O667" s="37">
        <v>3</v>
      </c>
      <c r="P667" s="37">
        <v>15</v>
      </c>
      <c r="Q667" s="37">
        <v>15</v>
      </c>
      <c r="R667" s="37">
        <v>33.33</v>
      </c>
      <c r="S667" s="37">
        <v>66.67</v>
      </c>
      <c r="T667" s="37">
        <v>0</v>
      </c>
      <c r="U667" s="37">
        <v>38.71</v>
      </c>
      <c r="V667" s="37">
        <v>35.479999999999997</v>
      </c>
      <c r="W667" s="37">
        <v>25.81</v>
      </c>
      <c r="X667" s="37">
        <v>50</v>
      </c>
      <c r="Y667" s="37">
        <v>26.67</v>
      </c>
      <c r="Z667" s="37">
        <v>23.33</v>
      </c>
      <c r="AA667" s="37">
        <v>46.67</v>
      </c>
      <c r="AB667" s="37">
        <v>46.67</v>
      </c>
      <c r="AC667" s="24">
        <f>(+R667*$R$8)+(S667*$S$8)-(T667*$T$8)+(U667*$U$8)+(V667*$V$8)-(W667*$W$8)-(X667*$X$8)-(Y667*$Y$8)+(Z667*$Z$8)</f>
        <v>14.793000000000003</v>
      </c>
      <c r="AD667" s="25">
        <f>(-R667*$R$8)+(S667*$S$8)+(T667*$T$8)-(U667*$U$8)-(V667*$V$8)+(W667*$W$8)+(X667*$X$8)+(Y667*$Y$8)-(Z667*$Z$8)</f>
        <v>-1.4589999999999965</v>
      </c>
      <c r="AE667" s="40" t="str">
        <f>IF(G667&gt;H667,"Win","Loss")</f>
        <v>Loss</v>
      </c>
      <c r="AF667" s="40" t="str">
        <f>IF(G667=H667,"Win","Loss")</f>
        <v>Win</v>
      </c>
      <c r="AG667" s="40" t="str">
        <f>IF(G667&lt;H667,"Win","Loss")</f>
        <v>Loss</v>
      </c>
      <c r="AH667" s="40">
        <f>IF(AE667="Win",(I667*$B$2)-$B$2,-$B$2)</f>
        <v>-50</v>
      </c>
      <c r="AI667" s="40">
        <f>IF(AF667="Win",(J667*$B$2)-$B$2,-$B$2)</f>
        <v>107</v>
      </c>
      <c r="AJ667" s="40">
        <f>IF(AG667="Win",(K667*$B$2)-$B$2,-$B$2)</f>
        <v>-50</v>
      </c>
    </row>
    <row r="668" spans="1:36" x14ac:dyDescent="0.2">
      <c r="A668" s="36">
        <v>43590</v>
      </c>
      <c r="B668" s="37" t="s">
        <v>1129</v>
      </c>
      <c r="C668" s="37" t="s">
        <v>291</v>
      </c>
      <c r="D668" s="37" t="s">
        <v>1643</v>
      </c>
      <c r="E668" s="37" t="s">
        <v>1644</v>
      </c>
      <c r="F668" s="37" t="s">
        <v>1645</v>
      </c>
      <c r="G668" s="37">
        <v>4</v>
      </c>
      <c r="H668" s="37">
        <v>0</v>
      </c>
      <c r="I668" s="37">
        <v>1.26</v>
      </c>
      <c r="J668" s="37">
        <v>5.0199999999999996</v>
      </c>
      <c r="K668" s="37">
        <v>8.86</v>
      </c>
      <c r="L668" s="37">
        <v>-7.6</v>
      </c>
      <c r="M668" s="37">
        <v>29</v>
      </c>
      <c r="N668" s="37">
        <v>27</v>
      </c>
      <c r="O668" s="37">
        <v>2</v>
      </c>
      <c r="P668" s="37">
        <v>14</v>
      </c>
      <c r="Q668" s="37">
        <v>14</v>
      </c>
      <c r="R668" s="37">
        <v>100</v>
      </c>
      <c r="S668" s="37">
        <v>0</v>
      </c>
      <c r="T668" s="37">
        <v>0</v>
      </c>
      <c r="U668" s="37">
        <v>68.97</v>
      </c>
      <c r="V668" s="37">
        <v>24.14</v>
      </c>
      <c r="W668" s="37">
        <v>6.9</v>
      </c>
      <c r="X668" s="37">
        <v>40.74</v>
      </c>
      <c r="Y668" s="37">
        <v>18.52</v>
      </c>
      <c r="Z668" s="37">
        <v>40.74</v>
      </c>
      <c r="AA668" s="37">
        <v>71.430000000000007</v>
      </c>
      <c r="AB668" s="37">
        <v>50</v>
      </c>
      <c r="AC668" s="24">
        <f>(+R668*$R$8)+(S668*$S$8)-(T668*$T$8)+(U668*$U$8)+(V668*$V$8)-(W668*$W$8)-(X668*$X$8)-(Y668*$Y$8)+(Z668*$Z$8)</f>
        <v>42.975999999999999</v>
      </c>
      <c r="AD668" s="25">
        <f>(-R668*$R$8)+(S668*$S$8)+(T668*$T$8)-(U668*$U$8)-(V668*$V$8)+(W668*$W$8)+(X668*$X$8)+(Y668*$Y$8)-(Z668*$Z$8)</f>
        <v>-42.975999999999999</v>
      </c>
      <c r="AE668" s="40" t="str">
        <f>IF(G668&gt;H668,"Win","Loss")</f>
        <v>Win</v>
      </c>
      <c r="AF668" s="40" t="str">
        <f>IF(G668=H668,"Win","Loss")</f>
        <v>Loss</v>
      </c>
      <c r="AG668" s="40" t="str">
        <f>IF(G668&lt;H668,"Win","Loss")</f>
        <v>Loss</v>
      </c>
      <c r="AH668" s="40">
        <f>IF(AE668="Win",(I668*$B$2)-$B$2,-$B$2)</f>
        <v>13</v>
      </c>
      <c r="AI668" s="40">
        <f>IF(AF668="Win",(J668*$B$2)-$B$2,-$B$2)</f>
        <v>-50</v>
      </c>
      <c r="AJ668" s="40">
        <f>IF(AG668="Win",(K668*$B$2)-$B$2,-$B$2)</f>
        <v>-50</v>
      </c>
    </row>
    <row r="669" spans="1:36" x14ac:dyDescent="0.2">
      <c r="A669" s="36">
        <v>43590</v>
      </c>
      <c r="B669" s="37" t="s">
        <v>1750</v>
      </c>
      <c r="C669" s="37" t="s">
        <v>1773</v>
      </c>
      <c r="D669" s="37" t="s">
        <v>2294</v>
      </c>
      <c r="E669" s="37" t="s">
        <v>2295</v>
      </c>
      <c r="F669" s="37" t="s">
        <v>2296</v>
      </c>
      <c r="G669" s="37">
        <v>3</v>
      </c>
      <c r="H669" s="37">
        <v>0</v>
      </c>
      <c r="I669" s="37">
        <v>1.21</v>
      </c>
      <c r="J669" s="37">
        <v>5.57</v>
      </c>
      <c r="K669" s="37">
        <v>11.72</v>
      </c>
      <c r="L669" s="37">
        <v>-10.51</v>
      </c>
      <c r="M669" s="37">
        <v>36</v>
      </c>
      <c r="N669" s="37">
        <v>35</v>
      </c>
      <c r="O669" s="37">
        <v>2</v>
      </c>
      <c r="P669" s="37">
        <v>18</v>
      </c>
      <c r="Q669" s="37">
        <v>17</v>
      </c>
      <c r="R669" s="37">
        <v>50</v>
      </c>
      <c r="S669" s="37">
        <v>50</v>
      </c>
      <c r="T669" s="37">
        <v>0</v>
      </c>
      <c r="U669" s="37">
        <v>50</v>
      </c>
      <c r="V669" s="37">
        <v>27.78</v>
      </c>
      <c r="W669" s="37">
        <v>22.22</v>
      </c>
      <c r="X669" s="37">
        <v>28.57</v>
      </c>
      <c r="Y669" s="37">
        <v>31.43</v>
      </c>
      <c r="Z669" s="37">
        <v>40</v>
      </c>
      <c r="AA669" s="37">
        <v>66.67</v>
      </c>
      <c r="AB669" s="37">
        <v>29.41</v>
      </c>
      <c r="AC669" s="24">
        <f>(+R669*$R$8)+(S669*$S$8)-(T669*$T$8)+(U669*$U$8)+(V669*$V$8)-(W669*$W$8)-(X669*$X$8)-(Y669*$Y$8)+(Z669*$Z$8)</f>
        <v>27.476999999999997</v>
      </c>
      <c r="AD669" s="25">
        <f>(-R669*$R$8)+(S669*$S$8)+(T669*$T$8)-(U669*$U$8)-(V669*$V$8)+(W669*$W$8)+(X669*$X$8)+(Y669*$Y$8)-(Z669*$Z$8)</f>
        <v>-17.476999999999997</v>
      </c>
      <c r="AE669" s="40" t="str">
        <f>IF(G669&gt;H669,"Win","Loss")</f>
        <v>Win</v>
      </c>
      <c r="AF669" s="40" t="str">
        <f>IF(G669=H669,"Win","Loss")</f>
        <v>Loss</v>
      </c>
      <c r="AG669" s="40" t="str">
        <f>IF(G669&lt;H669,"Win","Loss")</f>
        <v>Loss</v>
      </c>
      <c r="AH669" s="40">
        <f>IF(AE669="Win",(I669*$B$2)-$B$2,-$B$2)</f>
        <v>10.5</v>
      </c>
      <c r="AI669" s="40">
        <f>IF(AF669="Win",(J669*$B$2)-$B$2,-$B$2)</f>
        <v>-50</v>
      </c>
      <c r="AJ669" s="40">
        <f>IF(AG669="Win",(K669*$B$2)-$B$2,-$B$2)</f>
        <v>-50</v>
      </c>
    </row>
    <row r="670" spans="1:36" x14ac:dyDescent="0.2">
      <c r="A670" s="36">
        <v>43590</v>
      </c>
      <c r="B670" s="37" t="s">
        <v>366</v>
      </c>
      <c r="C670" s="37" t="s">
        <v>1830</v>
      </c>
      <c r="D670" s="37" t="s">
        <v>1831</v>
      </c>
      <c r="E670" s="37" t="s">
        <v>1832</v>
      </c>
      <c r="F670" s="37" t="s">
        <v>1833</v>
      </c>
      <c r="G670" s="37">
        <v>0</v>
      </c>
      <c r="H670" s="37">
        <v>4</v>
      </c>
      <c r="I670" s="37">
        <v>3.96</v>
      </c>
      <c r="J670" s="37">
        <v>3.9</v>
      </c>
      <c r="K670" s="37">
        <v>1.69</v>
      </c>
      <c r="L670" s="37">
        <v>2.27</v>
      </c>
      <c r="M670" s="37">
        <v>20</v>
      </c>
      <c r="N670" s="37">
        <v>21</v>
      </c>
      <c r="O670" s="37">
        <v>1</v>
      </c>
      <c r="P670" s="37">
        <v>9</v>
      </c>
      <c r="Q670" s="37">
        <v>10</v>
      </c>
      <c r="R670" s="37">
        <v>0</v>
      </c>
      <c r="S670" s="37">
        <v>0</v>
      </c>
      <c r="T670" s="37">
        <v>100</v>
      </c>
      <c r="U670" s="37">
        <v>30</v>
      </c>
      <c r="V670" s="37">
        <v>20</v>
      </c>
      <c r="W670" s="37">
        <v>50</v>
      </c>
      <c r="X670" s="37">
        <v>66.67</v>
      </c>
      <c r="Y670" s="37">
        <v>14.29</v>
      </c>
      <c r="Z670" s="37">
        <v>19.05</v>
      </c>
      <c r="AA670" s="37">
        <v>33.33</v>
      </c>
      <c r="AB670" s="37">
        <v>70</v>
      </c>
      <c r="AC670" s="24">
        <f>(+R670*$R$8)+(S670*$S$8)-(T670*$T$8)+(U670*$U$8)+(V670*$V$8)-(W670*$W$8)-(X670*$X$8)-(Y670*$Y$8)+(Z670*$Z$8)</f>
        <v>-42.953000000000003</v>
      </c>
      <c r="AD670" s="25">
        <f>(-R670*$R$8)+(S670*$S$8)+(T670*$T$8)-(U670*$U$8)-(V670*$V$8)+(W670*$W$8)+(X670*$X$8)+(Y670*$Y$8)-(Z670*$Z$8)</f>
        <v>42.953000000000003</v>
      </c>
      <c r="AE670" s="40" t="str">
        <f>IF(G670&gt;H670,"Win","Loss")</f>
        <v>Loss</v>
      </c>
      <c r="AF670" s="40" t="str">
        <f>IF(G670=H670,"Win","Loss")</f>
        <v>Loss</v>
      </c>
      <c r="AG670" s="40" t="str">
        <f>IF(G670&lt;H670,"Win","Loss")</f>
        <v>Win</v>
      </c>
      <c r="AH670" s="40">
        <f>IF(AE670="Win",(I670*$B$2)-$B$2,-$B$2)</f>
        <v>-50</v>
      </c>
      <c r="AI670" s="40">
        <f>IF(AF670="Win",(J670*$B$2)-$B$2,-$B$2)</f>
        <v>-50</v>
      </c>
      <c r="AJ670" s="40">
        <f>IF(AG670="Win",(K670*$B$2)-$B$2,-$B$2)</f>
        <v>34.5</v>
      </c>
    </row>
    <row r="671" spans="1:36" x14ac:dyDescent="0.2">
      <c r="A671" s="36">
        <v>43590</v>
      </c>
      <c r="B671" s="37" t="s">
        <v>1750</v>
      </c>
      <c r="C671" s="37" t="s">
        <v>1773</v>
      </c>
      <c r="D671" s="37" t="s">
        <v>2300</v>
      </c>
      <c r="E671" s="37" t="s">
        <v>2301</v>
      </c>
      <c r="F671" s="37" t="s">
        <v>2302</v>
      </c>
      <c r="G671" s="37">
        <v>2</v>
      </c>
      <c r="H671" s="37">
        <v>1</v>
      </c>
      <c r="I671" s="37">
        <v>1.1100000000000001</v>
      </c>
      <c r="J671" s="37">
        <v>7.51</v>
      </c>
      <c r="K671" s="37">
        <v>16.78</v>
      </c>
      <c r="L671" s="37">
        <v>-15.67</v>
      </c>
      <c r="M671" s="37">
        <v>38</v>
      </c>
      <c r="N671" s="37">
        <v>37</v>
      </c>
      <c r="O671" s="37">
        <v>3</v>
      </c>
      <c r="P671" s="37">
        <v>18</v>
      </c>
      <c r="Q671" s="37">
        <v>18</v>
      </c>
      <c r="R671" s="37">
        <v>33.33</v>
      </c>
      <c r="S671" s="37">
        <v>33.33</v>
      </c>
      <c r="T671" s="37">
        <v>33.33</v>
      </c>
      <c r="U671" s="37">
        <v>55.26</v>
      </c>
      <c r="V671" s="37">
        <v>23.68</v>
      </c>
      <c r="W671" s="37">
        <v>21.05</v>
      </c>
      <c r="X671" s="37">
        <v>37.840000000000003</v>
      </c>
      <c r="Y671" s="37">
        <v>29.73</v>
      </c>
      <c r="Z671" s="37">
        <v>32.43</v>
      </c>
      <c r="AA671" s="37">
        <v>66.67</v>
      </c>
      <c r="AB671" s="37">
        <v>27.78</v>
      </c>
      <c r="AC671" s="24">
        <f>(+R671*$R$8)+(S671*$S$8)-(T671*$T$8)+(U671*$U$8)+(V671*$V$8)-(W671*$W$8)-(X671*$X$8)-(Y671*$Y$8)+(Z671*$Z$8)</f>
        <v>8.4879999999999978</v>
      </c>
      <c r="AD671" s="25">
        <f>(-R671*$R$8)+(S671*$S$8)+(T671*$T$8)-(U671*$U$8)-(V671*$V$8)+(W671*$W$8)+(X671*$X$8)+(Y671*$Y$8)-(Z671*$Z$8)</f>
        <v>-1.8219999999999992</v>
      </c>
      <c r="AE671" s="40" t="str">
        <f>IF(G671&gt;H671,"Win","Loss")</f>
        <v>Win</v>
      </c>
      <c r="AF671" s="40" t="str">
        <f>IF(G671=H671,"Win","Loss")</f>
        <v>Loss</v>
      </c>
      <c r="AG671" s="40" t="str">
        <f>IF(G671&lt;H671,"Win","Loss")</f>
        <v>Loss</v>
      </c>
      <c r="AH671" s="40">
        <f>IF(AE671="Win",(I671*$B$2)-$B$2,-$B$2)</f>
        <v>5.5000000000000071</v>
      </c>
      <c r="AI671" s="40">
        <f>IF(AF671="Win",(J671*$B$2)-$B$2,-$B$2)</f>
        <v>-50</v>
      </c>
      <c r="AJ671" s="40">
        <f>IF(AG671="Win",(K671*$B$2)-$B$2,-$B$2)</f>
        <v>-50</v>
      </c>
    </row>
    <row r="672" spans="1:36" x14ac:dyDescent="0.2">
      <c r="A672" s="36">
        <v>43590</v>
      </c>
      <c r="B672" s="37" t="s">
        <v>430</v>
      </c>
      <c r="C672" s="37" t="s">
        <v>544</v>
      </c>
      <c r="D672" s="37" t="s">
        <v>2303</v>
      </c>
      <c r="E672" s="37" t="s">
        <v>2304</v>
      </c>
      <c r="F672" s="37" t="s">
        <v>2305</v>
      </c>
      <c r="G672" s="37">
        <v>0</v>
      </c>
      <c r="H672" s="37">
        <v>0</v>
      </c>
      <c r="I672" s="37">
        <v>2.19</v>
      </c>
      <c r="J672" s="37">
        <v>3.03</v>
      </c>
      <c r="K672" s="37">
        <v>3.55</v>
      </c>
      <c r="L672" s="37">
        <v>-1.36</v>
      </c>
      <c r="M672" s="37">
        <v>36</v>
      </c>
      <c r="N672" s="37">
        <v>37</v>
      </c>
      <c r="O672" s="37">
        <v>1</v>
      </c>
      <c r="P672" s="37">
        <v>18</v>
      </c>
      <c r="Q672" s="37">
        <v>18</v>
      </c>
      <c r="R672" s="37">
        <v>100</v>
      </c>
      <c r="S672" s="37">
        <v>0</v>
      </c>
      <c r="T672" s="37">
        <v>0</v>
      </c>
      <c r="U672" s="37">
        <v>44.44</v>
      </c>
      <c r="V672" s="37">
        <v>36.11</v>
      </c>
      <c r="W672" s="37">
        <v>19.440000000000001</v>
      </c>
      <c r="X672" s="37">
        <v>24.32</v>
      </c>
      <c r="Y672" s="37">
        <v>35.14</v>
      </c>
      <c r="Z672" s="37">
        <v>40.54</v>
      </c>
      <c r="AA672" s="37">
        <v>44.44</v>
      </c>
      <c r="AB672" s="37">
        <v>5.56</v>
      </c>
      <c r="AC672" s="24">
        <f>(+R672*$R$8)+(S672*$S$8)-(T672*$T$8)+(U672*$U$8)+(V672*$V$8)-(W672*$W$8)-(X672*$X$8)-(Y672*$Y$8)+(Z672*$Z$8)</f>
        <v>38.341000000000001</v>
      </c>
      <c r="AD672" s="25">
        <f>(-R672*$R$8)+(S672*$S$8)+(T672*$T$8)-(U672*$U$8)-(V672*$V$8)+(W672*$W$8)+(X672*$X$8)+(Y672*$Y$8)-(Z672*$Z$8)</f>
        <v>-38.341000000000001</v>
      </c>
      <c r="AE672" s="40" t="str">
        <f>IF(G672&gt;H672,"Win","Loss")</f>
        <v>Loss</v>
      </c>
      <c r="AF672" s="40" t="str">
        <f>IF(G672=H672,"Win","Loss")</f>
        <v>Win</v>
      </c>
      <c r="AG672" s="40" t="str">
        <f>IF(G672&lt;H672,"Win","Loss")</f>
        <v>Loss</v>
      </c>
      <c r="AH672" s="40">
        <f>IF(AE672="Win",(I672*$B$2)-$B$2,-$B$2)</f>
        <v>-50</v>
      </c>
      <c r="AI672" s="40">
        <f>IF(AF672="Win",(J672*$B$2)-$B$2,-$B$2)</f>
        <v>101.5</v>
      </c>
      <c r="AJ672" s="40">
        <f>IF(AG672="Win",(K672*$B$2)-$B$2,-$B$2)</f>
        <v>-50</v>
      </c>
    </row>
    <row r="673" spans="1:36" x14ac:dyDescent="0.2">
      <c r="A673" s="36">
        <v>43590</v>
      </c>
      <c r="B673" s="37" t="s">
        <v>430</v>
      </c>
      <c r="C673" s="37" t="s">
        <v>544</v>
      </c>
      <c r="D673" s="37" t="s">
        <v>2306</v>
      </c>
      <c r="E673" s="37" t="s">
        <v>2307</v>
      </c>
      <c r="F673" s="37" t="s">
        <v>2308</v>
      </c>
      <c r="G673" s="37">
        <v>2</v>
      </c>
      <c r="H673" s="37">
        <v>1</v>
      </c>
      <c r="I673" s="37">
        <v>1.89</v>
      </c>
      <c r="J673" s="37">
        <v>3.48</v>
      </c>
      <c r="K673" s="37">
        <v>3.97</v>
      </c>
      <c r="L673" s="37">
        <v>-2.08</v>
      </c>
      <c r="M673" s="37">
        <v>43</v>
      </c>
      <c r="N673" s="37">
        <v>42</v>
      </c>
      <c r="O673" s="37">
        <v>1</v>
      </c>
      <c r="P673" s="37">
        <v>23</v>
      </c>
      <c r="Q673" s="37">
        <v>21</v>
      </c>
      <c r="R673" s="37">
        <v>100</v>
      </c>
      <c r="S673" s="37">
        <v>0</v>
      </c>
      <c r="T673" s="37">
        <v>0</v>
      </c>
      <c r="U673" s="37">
        <v>37.21</v>
      </c>
      <c r="V673" s="37">
        <v>32.56</v>
      </c>
      <c r="W673" s="37">
        <v>30.23</v>
      </c>
      <c r="X673" s="37">
        <v>30.95</v>
      </c>
      <c r="Y673" s="37">
        <v>19.05</v>
      </c>
      <c r="Z673" s="37">
        <v>50</v>
      </c>
      <c r="AA673" s="37">
        <v>52.17</v>
      </c>
      <c r="AB673" s="37">
        <v>23.81</v>
      </c>
      <c r="AC673" s="24">
        <f>(+R673*$R$8)+(S673*$S$8)-(T673*$T$8)+(U673*$U$8)+(V673*$V$8)-(W673*$W$8)-(X673*$X$8)-(Y673*$Y$8)+(Z673*$Z$8)</f>
        <v>36.557000000000002</v>
      </c>
      <c r="AD673" s="25">
        <f>(-R673*$R$8)+(S673*$S$8)+(T673*$T$8)-(U673*$U$8)-(V673*$V$8)+(W673*$W$8)+(X673*$X$8)+(Y673*$Y$8)-(Z673*$Z$8)</f>
        <v>-36.557000000000002</v>
      </c>
      <c r="AE673" s="40" t="str">
        <f>IF(G673&gt;H673,"Win","Loss")</f>
        <v>Win</v>
      </c>
      <c r="AF673" s="40" t="str">
        <f>IF(G673=H673,"Win","Loss")</f>
        <v>Loss</v>
      </c>
      <c r="AG673" s="40" t="str">
        <f>IF(G673&lt;H673,"Win","Loss")</f>
        <v>Loss</v>
      </c>
      <c r="AH673" s="40">
        <f>IF(AE673="Win",(I673*$B$2)-$B$2,-$B$2)</f>
        <v>44.5</v>
      </c>
      <c r="AI673" s="40">
        <f>IF(AF673="Win",(J673*$B$2)-$B$2,-$B$2)</f>
        <v>-50</v>
      </c>
      <c r="AJ673" s="40">
        <f>IF(AG673="Win",(K673*$B$2)-$B$2,-$B$2)</f>
        <v>-50</v>
      </c>
    </row>
    <row r="674" spans="1:36" x14ac:dyDescent="0.2">
      <c r="A674" s="36">
        <v>43590</v>
      </c>
      <c r="B674" s="37" t="s">
        <v>430</v>
      </c>
      <c r="C674" s="37" t="s">
        <v>563</v>
      </c>
      <c r="D674" s="37" t="s">
        <v>2309</v>
      </c>
      <c r="E674" s="37" t="s">
        <v>2310</v>
      </c>
      <c r="F674" s="37" t="s">
        <v>2311</v>
      </c>
      <c r="G674" s="37">
        <v>0</v>
      </c>
      <c r="H674" s="37">
        <v>1</v>
      </c>
      <c r="I674" s="37">
        <v>1.7</v>
      </c>
      <c r="J674" s="37">
        <v>3.5</v>
      </c>
      <c r="K674" s="37">
        <v>4.51</v>
      </c>
      <c r="L674" s="37">
        <v>-2.81</v>
      </c>
      <c r="M674" s="37">
        <v>40</v>
      </c>
      <c r="N674" s="37">
        <v>37</v>
      </c>
      <c r="O674" s="37">
        <v>1</v>
      </c>
      <c r="P674" s="37">
        <v>19</v>
      </c>
      <c r="Q674" s="37">
        <v>18</v>
      </c>
      <c r="R674" s="37">
        <v>0</v>
      </c>
      <c r="S674" s="37">
        <v>100</v>
      </c>
      <c r="T674" s="37">
        <v>0</v>
      </c>
      <c r="U674" s="37">
        <v>62.5</v>
      </c>
      <c r="V674" s="37">
        <v>25</v>
      </c>
      <c r="W674" s="37">
        <v>12.5</v>
      </c>
      <c r="X674" s="37">
        <v>16.22</v>
      </c>
      <c r="Y674" s="37">
        <v>48.65</v>
      </c>
      <c r="Z674" s="37">
        <v>35.14</v>
      </c>
      <c r="AA674" s="37">
        <v>78.95</v>
      </c>
      <c r="AB674" s="37">
        <v>5.56</v>
      </c>
      <c r="AC674" s="24">
        <f>(+R674*$R$8)+(S674*$S$8)-(T674*$T$8)+(U674*$U$8)+(V674*$V$8)-(W674*$W$8)-(X674*$X$8)-(Y674*$Y$8)+(Z674*$Z$8)</f>
        <v>21.419</v>
      </c>
      <c r="AD674" s="25">
        <f>(-R674*$R$8)+(S674*$S$8)+(T674*$T$8)-(U674*$U$8)-(V674*$V$8)+(W674*$W$8)+(X674*$X$8)+(Y674*$Y$8)-(Z674*$Z$8)</f>
        <v>-1.4190000000000005</v>
      </c>
      <c r="AE674" s="40" t="str">
        <f>IF(G674&gt;H674,"Win","Loss")</f>
        <v>Loss</v>
      </c>
      <c r="AF674" s="40" t="str">
        <f>IF(G674=H674,"Win","Loss")</f>
        <v>Loss</v>
      </c>
      <c r="AG674" s="40" t="str">
        <f>IF(G674&lt;H674,"Win","Loss")</f>
        <v>Win</v>
      </c>
      <c r="AH674" s="40">
        <f>IF(AE674="Win",(I674*$B$2)-$B$2,-$B$2)</f>
        <v>-50</v>
      </c>
      <c r="AI674" s="40">
        <f>IF(AF674="Win",(J674*$B$2)-$B$2,-$B$2)</f>
        <v>-50</v>
      </c>
      <c r="AJ674" s="40">
        <f>IF(AG674="Win",(K674*$B$2)-$B$2,-$B$2)</f>
        <v>175.5</v>
      </c>
    </row>
    <row r="675" spans="1:36" x14ac:dyDescent="0.2">
      <c r="A675" s="36">
        <v>43590</v>
      </c>
      <c r="B675" s="37" t="s">
        <v>430</v>
      </c>
      <c r="C675" s="37" t="s">
        <v>563</v>
      </c>
      <c r="D675" s="37" t="s">
        <v>2312</v>
      </c>
      <c r="E675" s="37" t="s">
        <v>2313</v>
      </c>
      <c r="F675" s="37" t="s">
        <v>2314</v>
      </c>
      <c r="G675" s="37">
        <v>4</v>
      </c>
      <c r="H675" s="37">
        <v>3</v>
      </c>
      <c r="I675" s="37">
        <v>1.92</v>
      </c>
      <c r="J675" s="37">
        <v>3.22</v>
      </c>
      <c r="K675" s="37">
        <v>3.8</v>
      </c>
      <c r="L675" s="37">
        <v>-1.88</v>
      </c>
      <c r="M675" s="37">
        <v>40</v>
      </c>
      <c r="N675" s="37">
        <v>35</v>
      </c>
      <c r="O675" s="37">
        <v>1</v>
      </c>
      <c r="P675" s="37">
        <v>20</v>
      </c>
      <c r="Q675" s="37">
        <v>17</v>
      </c>
      <c r="R675" s="37">
        <v>0</v>
      </c>
      <c r="S675" s="37">
        <v>0</v>
      </c>
      <c r="T675" s="37">
        <v>100</v>
      </c>
      <c r="U675" s="37">
        <v>45</v>
      </c>
      <c r="V675" s="37">
        <v>20</v>
      </c>
      <c r="W675" s="37">
        <v>35</v>
      </c>
      <c r="X675" s="37">
        <v>34.29</v>
      </c>
      <c r="Y675" s="37">
        <v>31.43</v>
      </c>
      <c r="Z675" s="37">
        <v>34.29</v>
      </c>
      <c r="AA675" s="37">
        <v>40</v>
      </c>
      <c r="AB675" s="37">
        <v>35.29</v>
      </c>
      <c r="AC675" s="24">
        <f>(+R675*$R$8)+(S675*$S$8)-(T675*$T$8)+(U675*$U$8)+(V675*$V$8)-(W675*$W$8)-(X675*$X$8)-(Y675*$Y$8)+(Z675*$Z$8)</f>
        <v>-29.143000000000004</v>
      </c>
      <c r="AD675" s="25">
        <f>(-R675*$R$8)+(S675*$S$8)+(T675*$T$8)-(U675*$U$8)-(V675*$V$8)+(W675*$W$8)+(X675*$X$8)+(Y675*$Y$8)-(Z675*$Z$8)</f>
        <v>29.143000000000004</v>
      </c>
      <c r="AE675" s="40" t="str">
        <f>IF(G675&gt;H675,"Win","Loss")</f>
        <v>Win</v>
      </c>
      <c r="AF675" s="40" t="str">
        <f>IF(G675=H675,"Win","Loss")</f>
        <v>Loss</v>
      </c>
      <c r="AG675" s="40" t="str">
        <f>IF(G675&lt;H675,"Win","Loss")</f>
        <v>Loss</v>
      </c>
      <c r="AH675" s="40">
        <f>IF(AE675="Win",(I675*$B$2)-$B$2,-$B$2)</f>
        <v>46</v>
      </c>
      <c r="AI675" s="40">
        <f>IF(AF675="Win",(J675*$B$2)-$B$2,-$B$2)</f>
        <v>-50</v>
      </c>
      <c r="AJ675" s="40">
        <f>IF(AG675="Win",(K675*$B$2)-$B$2,-$B$2)</f>
        <v>-50</v>
      </c>
    </row>
    <row r="676" spans="1:36" x14ac:dyDescent="0.2">
      <c r="A676" s="36">
        <v>43590</v>
      </c>
      <c r="B676" s="37" t="s">
        <v>430</v>
      </c>
      <c r="C676" s="37" t="s">
        <v>563</v>
      </c>
      <c r="D676" s="37" t="s">
        <v>2315</v>
      </c>
      <c r="E676" s="37" t="s">
        <v>2316</v>
      </c>
      <c r="F676" s="37" t="s">
        <v>2317</v>
      </c>
      <c r="G676" s="37">
        <v>0</v>
      </c>
      <c r="H676" s="37">
        <v>3</v>
      </c>
      <c r="I676" s="37">
        <v>2.52</v>
      </c>
      <c r="J676" s="37">
        <v>3.26</v>
      </c>
      <c r="K676" s="37">
        <v>2.56</v>
      </c>
      <c r="L676" s="37">
        <v>-0.04</v>
      </c>
      <c r="M676" s="37">
        <v>40</v>
      </c>
      <c r="N676" s="37">
        <v>37</v>
      </c>
      <c r="O676" s="37">
        <v>1</v>
      </c>
      <c r="P676" s="37">
        <v>20</v>
      </c>
      <c r="Q676" s="37">
        <v>18</v>
      </c>
      <c r="R676" s="37">
        <v>0</v>
      </c>
      <c r="S676" s="37">
        <v>0</v>
      </c>
      <c r="T676" s="37">
        <v>100</v>
      </c>
      <c r="U676" s="37">
        <v>37.5</v>
      </c>
      <c r="V676" s="37">
        <v>25</v>
      </c>
      <c r="W676" s="37">
        <v>37.5</v>
      </c>
      <c r="X676" s="37">
        <v>40.54</v>
      </c>
      <c r="Y676" s="37">
        <v>21.62</v>
      </c>
      <c r="Z676" s="37">
        <v>37.840000000000003</v>
      </c>
      <c r="AA676" s="37">
        <v>45</v>
      </c>
      <c r="AB676" s="37">
        <v>16.670000000000002</v>
      </c>
      <c r="AC676" s="24">
        <f>(+R676*$R$8)+(S676*$S$8)-(T676*$T$8)+(U676*$U$8)+(V676*$V$8)-(W676*$W$8)-(X676*$X$8)-(Y676*$Y$8)+(Z676*$Z$8)</f>
        <v>-30.202000000000002</v>
      </c>
      <c r="AD676" s="25">
        <f>(-R676*$R$8)+(S676*$S$8)+(T676*$T$8)-(U676*$U$8)-(V676*$V$8)+(W676*$W$8)+(X676*$X$8)+(Y676*$Y$8)-(Z676*$Z$8)</f>
        <v>30.202000000000002</v>
      </c>
      <c r="AE676" s="40" t="str">
        <f>IF(G676&gt;H676,"Win","Loss")</f>
        <v>Loss</v>
      </c>
      <c r="AF676" s="40" t="str">
        <f>IF(G676=H676,"Win","Loss")</f>
        <v>Loss</v>
      </c>
      <c r="AG676" s="40" t="str">
        <f>IF(G676&lt;H676,"Win","Loss")</f>
        <v>Win</v>
      </c>
      <c r="AH676" s="40">
        <f>IF(AE676="Win",(I676*$B$2)-$B$2,-$B$2)</f>
        <v>-50</v>
      </c>
      <c r="AI676" s="40">
        <f>IF(AF676="Win",(J676*$B$2)-$B$2,-$B$2)</f>
        <v>-50</v>
      </c>
      <c r="AJ676" s="40">
        <f>IF(AG676="Win",(K676*$B$2)-$B$2,-$B$2)</f>
        <v>78</v>
      </c>
    </row>
    <row r="677" spans="1:36" x14ac:dyDescent="0.2">
      <c r="A677" s="36">
        <v>43590</v>
      </c>
      <c r="B677" s="37" t="s">
        <v>430</v>
      </c>
      <c r="C677" s="37" t="s">
        <v>567</v>
      </c>
      <c r="D677" s="37" t="s">
        <v>2318</v>
      </c>
      <c r="E677" s="37" t="s">
        <v>2319</v>
      </c>
      <c r="F677" s="37" t="s">
        <v>2320</v>
      </c>
      <c r="G677" s="37">
        <v>1</v>
      </c>
      <c r="H677" s="37">
        <v>2</v>
      </c>
      <c r="I677" s="37">
        <v>1.88</v>
      </c>
      <c r="J677" s="37">
        <v>3.17</v>
      </c>
      <c r="K677" s="37">
        <v>4.05</v>
      </c>
      <c r="L677" s="37">
        <v>-2.17</v>
      </c>
      <c r="M677" s="37">
        <v>38</v>
      </c>
      <c r="N677" s="37">
        <v>35</v>
      </c>
      <c r="O677" s="37">
        <v>1</v>
      </c>
      <c r="P677" s="37">
        <v>19</v>
      </c>
      <c r="Q677" s="37">
        <v>17</v>
      </c>
      <c r="R677" s="37">
        <v>0</v>
      </c>
      <c r="S677" s="37">
        <v>0</v>
      </c>
      <c r="T677" s="37">
        <v>100</v>
      </c>
      <c r="U677" s="37">
        <v>42.11</v>
      </c>
      <c r="V677" s="37">
        <v>28.95</v>
      </c>
      <c r="W677" s="37">
        <v>28.95</v>
      </c>
      <c r="X677" s="37">
        <v>37.14</v>
      </c>
      <c r="Y677" s="37">
        <v>31.43</v>
      </c>
      <c r="Z677" s="37">
        <v>31.43</v>
      </c>
      <c r="AA677" s="37">
        <v>57.89</v>
      </c>
      <c r="AB677" s="37">
        <v>29.41</v>
      </c>
      <c r="AC677" s="24">
        <f>(+R677*$R$8)+(S677*$S$8)-(T677*$T$8)+(U677*$U$8)+(V677*$V$8)-(W677*$W$8)-(X677*$X$8)-(Y677*$Y$8)+(Z677*$Z$8)</f>
        <v>-28.757999999999996</v>
      </c>
      <c r="AD677" s="25">
        <f>(-R677*$R$8)+(S677*$S$8)+(T677*$T$8)-(U677*$U$8)-(V677*$V$8)+(W677*$W$8)+(X677*$X$8)+(Y677*$Y$8)-(Z677*$Z$8)</f>
        <v>28.757999999999996</v>
      </c>
      <c r="AE677" s="40" t="str">
        <f>IF(G677&gt;H677,"Win","Loss")</f>
        <v>Loss</v>
      </c>
      <c r="AF677" s="40" t="str">
        <f>IF(G677=H677,"Win","Loss")</f>
        <v>Loss</v>
      </c>
      <c r="AG677" s="40" t="str">
        <f>IF(G677&lt;H677,"Win","Loss")</f>
        <v>Win</v>
      </c>
      <c r="AH677" s="40">
        <f>IF(AE677="Win",(I677*$B$2)-$B$2,-$B$2)</f>
        <v>-50</v>
      </c>
      <c r="AI677" s="40">
        <f>IF(AF677="Win",(J677*$B$2)-$B$2,-$B$2)</f>
        <v>-50</v>
      </c>
      <c r="AJ677" s="40">
        <f>IF(AG677="Win",(K677*$B$2)-$B$2,-$B$2)</f>
        <v>152.5</v>
      </c>
    </row>
    <row r="678" spans="1:36" x14ac:dyDescent="0.2">
      <c r="A678" s="36">
        <v>43590</v>
      </c>
      <c r="B678" s="37" t="s">
        <v>430</v>
      </c>
      <c r="C678" s="37" t="s">
        <v>2133</v>
      </c>
      <c r="D678" s="37" t="s">
        <v>2321</v>
      </c>
      <c r="E678" s="37" t="s">
        <v>2322</v>
      </c>
      <c r="F678" s="37" t="s">
        <v>2323</v>
      </c>
      <c r="G678" s="37">
        <v>1</v>
      </c>
      <c r="H678" s="37">
        <v>3</v>
      </c>
      <c r="I678" s="37">
        <v>4.5599999999999996</v>
      </c>
      <c r="J678" s="37">
        <v>3.78</v>
      </c>
      <c r="K678" s="37">
        <v>1.61</v>
      </c>
      <c r="L678" s="37">
        <v>2.95</v>
      </c>
      <c r="M678" s="37">
        <v>19</v>
      </c>
      <c r="N678" s="37">
        <v>23</v>
      </c>
      <c r="O678" s="37">
        <v>1</v>
      </c>
      <c r="P678" s="37">
        <v>11</v>
      </c>
      <c r="Q678" s="37">
        <v>10</v>
      </c>
      <c r="R678" s="37">
        <v>0</v>
      </c>
      <c r="S678" s="37">
        <v>0</v>
      </c>
      <c r="T678" s="37">
        <v>100</v>
      </c>
      <c r="U678" s="37">
        <v>36.840000000000003</v>
      </c>
      <c r="V678" s="37">
        <v>42.11</v>
      </c>
      <c r="W678" s="37">
        <v>21.05</v>
      </c>
      <c r="X678" s="37">
        <v>60.87</v>
      </c>
      <c r="Y678" s="37">
        <v>30.43</v>
      </c>
      <c r="Z678" s="37">
        <v>8.6999999999999993</v>
      </c>
      <c r="AA678" s="37">
        <v>45.45</v>
      </c>
      <c r="AB678" s="37">
        <v>50</v>
      </c>
      <c r="AC678" s="24">
        <f>(+R678*$R$8)+(S678*$S$8)-(T678*$T$8)+(U678*$U$8)+(V678*$V$8)-(W678*$W$8)-(X678*$X$8)-(Y678*$Y$8)+(Z678*$Z$8)</f>
        <v>-36.107999999999997</v>
      </c>
      <c r="AD678" s="25">
        <f>(-R678*$R$8)+(S678*$S$8)+(T678*$T$8)-(U678*$U$8)-(V678*$V$8)+(W678*$W$8)+(X678*$X$8)+(Y678*$Y$8)-(Z678*$Z$8)</f>
        <v>36.107999999999997</v>
      </c>
      <c r="AE678" s="40" t="str">
        <f>IF(G678&gt;H678,"Win","Loss")</f>
        <v>Loss</v>
      </c>
      <c r="AF678" s="40" t="str">
        <f>IF(G678=H678,"Win","Loss")</f>
        <v>Loss</v>
      </c>
      <c r="AG678" s="40" t="str">
        <f>IF(G678&lt;H678,"Win","Loss")</f>
        <v>Win</v>
      </c>
      <c r="AH678" s="40">
        <f>IF(AE678="Win",(I678*$B$2)-$B$2,-$B$2)</f>
        <v>-50</v>
      </c>
      <c r="AI678" s="40">
        <f>IF(AF678="Win",(J678*$B$2)-$B$2,-$B$2)</f>
        <v>-50</v>
      </c>
      <c r="AJ678" s="40">
        <f>IF(AG678="Win",(K678*$B$2)-$B$2,-$B$2)</f>
        <v>30.5</v>
      </c>
    </row>
    <row r="679" spans="1:36" x14ac:dyDescent="0.2">
      <c r="A679" s="36">
        <v>43590</v>
      </c>
      <c r="B679" s="37" t="s">
        <v>430</v>
      </c>
      <c r="C679" s="37" t="s">
        <v>431</v>
      </c>
      <c r="D679" s="37" t="s">
        <v>2324</v>
      </c>
      <c r="E679" s="37" t="s">
        <v>2325</v>
      </c>
      <c r="F679" s="37" t="s">
        <v>2326</v>
      </c>
      <c r="G679" s="37">
        <v>5</v>
      </c>
      <c r="H679" s="37">
        <v>1</v>
      </c>
      <c r="I679" s="37">
        <v>3.15</v>
      </c>
      <c r="J679" s="37">
        <v>3.2</v>
      </c>
      <c r="K679" s="37">
        <v>2.2400000000000002</v>
      </c>
      <c r="L679" s="37">
        <v>0.91</v>
      </c>
      <c r="M679" s="37">
        <v>34</v>
      </c>
      <c r="N679" s="37">
        <v>23</v>
      </c>
      <c r="O679" s="37">
        <v>1</v>
      </c>
      <c r="P679" s="37">
        <v>18</v>
      </c>
      <c r="Q679" s="37">
        <v>10</v>
      </c>
      <c r="R679" s="37">
        <v>0</v>
      </c>
      <c r="S679" s="37">
        <v>0</v>
      </c>
      <c r="T679" s="37">
        <v>100</v>
      </c>
      <c r="U679" s="37">
        <v>38.24</v>
      </c>
      <c r="V679" s="37">
        <v>38.24</v>
      </c>
      <c r="W679" s="37">
        <v>23.53</v>
      </c>
      <c r="X679" s="37">
        <v>34.78</v>
      </c>
      <c r="Y679" s="37">
        <v>26.09</v>
      </c>
      <c r="Z679" s="37">
        <v>39.130000000000003</v>
      </c>
      <c r="AA679" s="37">
        <v>55.56</v>
      </c>
      <c r="AB679" s="37">
        <v>30</v>
      </c>
      <c r="AC679" s="24">
        <f>(+R679*$R$8)+(S679*$S$8)-(T679*$T$8)+(U679*$U$8)+(V679*$V$8)-(W679*$W$8)-(X679*$X$8)-(Y679*$Y$8)+(Z679*$Z$8)</f>
        <v>-24.972999999999999</v>
      </c>
      <c r="AD679" s="25">
        <f>(-R679*$R$8)+(S679*$S$8)+(T679*$T$8)-(U679*$U$8)-(V679*$V$8)+(W679*$W$8)+(X679*$X$8)+(Y679*$Y$8)-(Z679*$Z$8)</f>
        <v>24.972999999999999</v>
      </c>
      <c r="AE679" s="40" t="str">
        <f>IF(G679&gt;H679,"Win","Loss")</f>
        <v>Win</v>
      </c>
      <c r="AF679" s="40" t="str">
        <f>IF(G679=H679,"Win","Loss")</f>
        <v>Loss</v>
      </c>
      <c r="AG679" s="40" t="str">
        <f>IF(G679&lt;H679,"Win","Loss")</f>
        <v>Loss</v>
      </c>
      <c r="AH679" s="40">
        <f>IF(AE679="Win",(I679*$B$2)-$B$2,-$B$2)</f>
        <v>107.5</v>
      </c>
      <c r="AI679" s="40">
        <f>IF(AF679="Win",(J679*$B$2)-$B$2,-$B$2)</f>
        <v>-50</v>
      </c>
      <c r="AJ679" s="40">
        <f>IF(AG679="Win",(K679*$B$2)-$B$2,-$B$2)</f>
        <v>-50</v>
      </c>
    </row>
    <row r="680" spans="1:36" x14ac:dyDescent="0.2">
      <c r="A680" s="36">
        <v>43590</v>
      </c>
      <c r="B680" s="37" t="s">
        <v>430</v>
      </c>
      <c r="C680" s="37" t="s">
        <v>435</v>
      </c>
      <c r="D680" s="37" t="s">
        <v>2330</v>
      </c>
      <c r="E680" s="37" t="s">
        <v>2331</v>
      </c>
      <c r="F680" s="37" t="s">
        <v>2332</v>
      </c>
      <c r="G680" s="37">
        <v>3</v>
      </c>
      <c r="H680" s="37">
        <v>0</v>
      </c>
      <c r="I680" s="37">
        <v>1.18</v>
      </c>
      <c r="J680" s="37">
        <v>5.62</v>
      </c>
      <c r="K680" s="37">
        <v>10.75</v>
      </c>
      <c r="L680" s="37">
        <v>-9.57</v>
      </c>
      <c r="M680" s="37">
        <v>14</v>
      </c>
      <c r="N680" s="37">
        <v>16</v>
      </c>
      <c r="O680" s="37">
        <v>1</v>
      </c>
      <c r="P680" s="37">
        <v>3</v>
      </c>
      <c r="Q680" s="37">
        <v>11</v>
      </c>
      <c r="R680" s="37">
        <v>0</v>
      </c>
      <c r="S680" s="37">
        <v>100</v>
      </c>
      <c r="T680" s="37">
        <v>0</v>
      </c>
      <c r="U680" s="37">
        <v>35.71</v>
      </c>
      <c r="V680" s="37">
        <v>42.86</v>
      </c>
      <c r="W680" s="37">
        <v>21.43</v>
      </c>
      <c r="X680" s="37">
        <v>12.5</v>
      </c>
      <c r="Y680" s="37">
        <v>37.5</v>
      </c>
      <c r="Z680" s="37">
        <v>50</v>
      </c>
      <c r="AA680" s="37">
        <v>66.67</v>
      </c>
      <c r="AB680" s="37">
        <v>0</v>
      </c>
      <c r="AC680" s="24">
        <f>(+R680*$R$8)+(S680*$S$8)-(T680*$T$8)+(U680*$U$8)+(V680*$V$8)-(W680*$W$8)-(X680*$X$8)-(Y680*$Y$8)+(Z680*$Z$8)</f>
        <v>20.891999999999999</v>
      </c>
      <c r="AD680" s="25">
        <f>(-R680*$R$8)+(S680*$S$8)+(T680*$T$8)-(U680*$U$8)-(V680*$V$8)+(W680*$W$8)+(X680*$X$8)+(Y680*$Y$8)-(Z680*$Z$8)</f>
        <v>-0.89199999999999946</v>
      </c>
      <c r="AE680" s="40" t="str">
        <f>IF(G680&gt;H680,"Win","Loss")</f>
        <v>Win</v>
      </c>
      <c r="AF680" s="40" t="str">
        <f>IF(G680=H680,"Win","Loss")</f>
        <v>Loss</v>
      </c>
      <c r="AG680" s="40" t="str">
        <f>IF(G680&lt;H680,"Win","Loss")</f>
        <v>Loss</v>
      </c>
      <c r="AH680" s="40">
        <f>IF(AE680="Win",(I680*$B$2)-$B$2,-$B$2)</f>
        <v>9</v>
      </c>
      <c r="AI680" s="40">
        <f>IF(AF680="Win",(J680*$B$2)-$B$2,-$B$2)</f>
        <v>-50</v>
      </c>
      <c r="AJ680" s="40">
        <f>IF(AG680="Win",(K680*$B$2)-$B$2,-$B$2)</f>
        <v>-50</v>
      </c>
    </row>
    <row r="681" spans="1:36" x14ac:dyDescent="0.2">
      <c r="A681" s="36">
        <v>43590</v>
      </c>
      <c r="B681" s="37" t="s">
        <v>430</v>
      </c>
      <c r="C681" s="37" t="s">
        <v>488</v>
      </c>
      <c r="D681" s="37" t="s">
        <v>2333</v>
      </c>
      <c r="E681" s="37" t="s">
        <v>2334</v>
      </c>
      <c r="F681" s="37" t="s">
        <v>2335</v>
      </c>
      <c r="G681" s="37">
        <v>1</v>
      </c>
      <c r="H681" s="37">
        <v>1</v>
      </c>
      <c r="I681" s="37">
        <v>1.81</v>
      </c>
      <c r="J681" s="37">
        <v>3.39</v>
      </c>
      <c r="K681" s="37">
        <v>3.75</v>
      </c>
      <c r="L681" s="37">
        <v>-1.94</v>
      </c>
      <c r="M681" s="37">
        <v>16</v>
      </c>
      <c r="N681" s="37">
        <v>13</v>
      </c>
      <c r="O681" s="37">
        <v>1</v>
      </c>
      <c r="P681" s="37">
        <v>6</v>
      </c>
      <c r="Q681" s="37">
        <v>7</v>
      </c>
      <c r="R681" s="37">
        <v>0</v>
      </c>
      <c r="S681" s="37">
        <v>0</v>
      </c>
      <c r="T681" s="37">
        <v>100</v>
      </c>
      <c r="U681" s="37">
        <v>18.75</v>
      </c>
      <c r="V681" s="37">
        <v>18.75</v>
      </c>
      <c r="W681" s="37">
        <v>62.5</v>
      </c>
      <c r="X681" s="37">
        <v>46.15</v>
      </c>
      <c r="Y681" s="37">
        <v>15.38</v>
      </c>
      <c r="Z681" s="37">
        <v>38.46</v>
      </c>
      <c r="AA681" s="37">
        <v>16.670000000000002</v>
      </c>
      <c r="AB681" s="37">
        <v>42.86</v>
      </c>
      <c r="AC681" s="24">
        <f>(+R681*$R$8)+(S681*$S$8)-(T681*$T$8)+(U681*$U$8)+(V681*$V$8)-(W681*$W$8)-(X681*$X$8)-(Y681*$Y$8)+(Z681*$Z$8)</f>
        <v>-39.951000000000001</v>
      </c>
      <c r="AD681" s="25">
        <f>(-R681*$R$8)+(S681*$S$8)+(T681*$T$8)-(U681*$U$8)-(V681*$V$8)+(W681*$W$8)+(X681*$X$8)+(Y681*$Y$8)-(Z681*$Z$8)</f>
        <v>39.951000000000001</v>
      </c>
      <c r="AE681" s="40" t="str">
        <f>IF(G681&gt;H681,"Win","Loss")</f>
        <v>Loss</v>
      </c>
      <c r="AF681" s="40" t="str">
        <f>IF(G681=H681,"Win","Loss")</f>
        <v>Win</v>
      </c>
      <c r="AG681" s="40" t="str">
        <f>IF(G681&lt;H681,"Win","Loss")</f>
        <v>Loss</v>
      </c>
      <c r="AH681" s="40">
        <f>IF(AE681="Win",(I681*$B$2)-$B$2,-$B$2)</f>
        <v>-50</v>
      </c>
      <c r="AI681" s="40">
        <f>IF(AF681="Win",(J681*$B$2)-$B$2,-$B$2)</f>
        <v>119.5</v>
      </c>
      <c r="AJ681" s="40">
        <f>IF(AG681="Win",(K681*$B$2)-$B$2,-$B$2)</f>
        <v>-50</v>
      </c>
    </row>
    <row r="682" spans="1:36" x14ac:dyDescent="0.2">
      <c r="A682" s="36">
        <v>43590</v>
      </c>
      <c r="B682" s="37" t="s">
        <v>430</v>
      </c>
      <c r="C682" s="37" t="s">
        <v>488</v>
      </c>
      <c r="D682" s="37" t="s">
        <v>2336</v>
      </c>
      <c r="E682" s="37" t="s">
        <v>2337</v>
      </c>
      <c r="F682" s="37" t="s">
        <v>2338</v>
      </c>
      <c r="G682" s="37">
        <v>1</v>
      </c>
      <c r="H682" s="37">
        <v>0</v>
      </c>
      <c r="I682" s="37">
        <v>1.7</v>
      </c>
      <c r="J682" s="37">
        <v>3.67</v>
      </c>
      <c r="K682" s="37">
        <v>3.93</v>
      </c>
      <c r="L682" s="37">
        <v>-2.23</v>
      </c>
      <c r="M682" s="37">
        <v>15</v>
      </c>
      <c r="N682" s="37">
        <v>18</v>
      </c>
      <c r="O682" s="37">
        <v>1</v>
      </c>
      <c r="P682" s="37">
        <v>6</v>
      </c>
      <c r="Q682" s="37">
        <v>7</v>
      </c>
      <c r="R682" s="37">
        <v>0</v>
      </c>
      <c r="S682" s="37">
        <v>0</v>
      </c>
      <c r="T682" s="37">
        <v>100</v>
      </c>
      <c r="U682" s="37">
        <v>13.33</v>
      </c>
      <c r="V682" s="37">
        <v>33.33</v>
      </c>
      <c r="W682" s="37">
        <v>53.33</v>
      </c>
      <c r="X682" s="37">
        <v>22.22</v>
      </c>
      <c r="Y682" s="37">
        <v>16.670000000000002</v>
      </c>
      <c r="Z682" s="37">
        <v>61.11</v>
      </c>
      <c r="AA682" s="37">
        <v>16.670000000000002</v>
      </c>
      <c r="AB682" s="37">
        <v>0</v>
      </c>
      <c r="AC682" s="24">
        <f>(+R682*$R$8)+(S682*$S$8)-(T682*$T$8)+(U682*$U$8)+(V682*$V$8)-(W682*$W$8)-(X682*$X$8)-(Y682*$Y$8)+(Z682*$Z$8)</f>
        <v>-28.556000000000004</v>
      </c>
      <c r="AD682" s="25">
        <f>(-R682*$R$8)+(S682*$S$8)+(T682*$T$8)-(U682*$U$8)-(V682*$V$8)+(W682*$W$8)+(X682*$X$8)+(Y682*$Y$8)-(Z682*$Z$8)</f>
        <v>28.556000000000004</v>
      </c>
      <c r="AE682" s="40" t="str">
        <f>IF(G682&gt;H682,"Win","Loss")</f>
        <v>Win</v>
      </c>
      <c r="AF682" s="40" t="str">
        <f>IF(G682=H682,"Win","Loss")</f>
        <v>Loss</v>
      </c>
      <c r="AG682" s="40" t="str">
        <f>IF(G682&lt;H682,"Win","Loss")</f>
        <v>Loss</v>
      </c>
      <c r="AH682" s="40">
        <f>IF(AE682="Win",(I682*$B$2)-$B$2,-$B$2)</f>
        <v>35</v>
      </c>
      <c r="AI682" s="40">
        <f>IF(AF682="Win",(J682*$B$2)-$B$2,-$B$2)</f>
        <v>-50</v>
      </c>
      <c r="AJ682" s="40">
        <f>IF(AG682="Win",(K682*$B$2)-$B$2,-$B$2)</f>
        <v>-50</v>
      </c>
    </row>
    <row r="683" spans="1:36" x14ac:dyDescent="0.2">
      <c r="A683" s="36">
        <v>43590</v>
      </c>
      <c r="B683" s="37" t="s">
        <v>430</v>
      </c>
      <c r="C683" s="37" t="s">
        <v>488</v>
      </c>
      <c r="D683" s="37" t="s">
        <v>2339</v>
      </c>
      <c r="E683" s="37" t="s">
        <v>2340</v>
      </c>
      <c r="F683" s="37" t="s">
        <v>2341</v>
      </c>
      <c r="G683" s="37">
        <v>1</v>
      </c>
      <c r="H683" s="37">
        <v>0</v>
      </c>
      <c r="I683" s="37">
        <v>2.0299999999999998</v>
      </c>
      <c r="J683" s="37">
        <v>3.36</v>
      </c>
      <c r="K683" s="37">
        <v>3.12</v>
      </c>
      <c r="L683" s="37">
        <v>-1.0900000000000001</v>
      </c>
      <c r="M683" s="37">
        <v>19</v>
      </c>
      <c r="N683" s="37">
        <v>17</v>
      </c>
      <c r="O683" s="37">
        <v>1</v>
      </c>
      <c r="P683" s="37">
        <v>11</v>
      </c>
      <c r="Q683" s="37">
        <v>9</v>
      </c>
      <c r="R683" s="37">
        <v>0</v>
      </c>
      <c r="S683" s="37">
        <v>0</v>
      </c>
      <c r="T683" s="37">
        <v>100</v>
      </c>
      <c r="U683" s="37">
        <v>68.42</v>
      </c>
      <c r="V683" s="37">
        <v>5.26</v>
      </c>
      <c r="W683" s="37">
        <v>26.32</v>
      </c>
      <c r="X683" s="37">
        <v>47.06</v>
      </c>
      <c r="Y683" s="37">
        <v>23.53</v>
      </c>
      <c r="Z683" s="37">
        <v>29.41</v>
      </c>
      <c r="AA683" s="37">
        <v>81.819999999999993</v>
      </c>
      <c r="AB683" s="37">
        <v>44.44</v>
      </c>
      <c r="AC683" s="24">
        <f>(+R683*$R$8)+(S683*$S$8)-(T683*$T$8)+(U683*$U$8)+(V683*$V$8)-(W683*$W$8)-(X683*$X$8)-(Y683*$Y$8)+(Z683*$Z$8)</f>
        <v>-26.937000000000001</v>
      </c>
      <c r="AD683" s="25">
        <f>(-R683*$R$8)+(S683*$S$8)+(T683*$T$8)-(U683*$U$8)-(V683*$V$8)+(W683*$W$8)+(X683*$X$8)+(Y683*$Y$8)-(Z683*$Z$8)</f>
        <v>26.937000000000001</v>
      </c>
      <c r="AE683" s="40" t="str">
        <f>IF(G683&gt;H683,"Win","Loss")</f>
        <v>Win</v>
      </c>
      <c r="AF683" s="40" t="str">
        <f>IF(G683=H683,"Win","Loss")</f>
        <v>Loss</v>
      </c>
      <c r="AG683" s="40" t="str">
        <f>IF(G683&lt;H683,"Win","Loss")</f>
        <v>Loss</v>
      </c>
      <c r="AH683" s="40">
        <f>IF(AE683="Win",(I683*$B$2)-$B$2,-$B$2)</f>
        <v>51.499999999999986</v>
      </c>
      <c r="AI683" s="40">
        <f>IF(AF683="Win",(J683*$B$2)-$B$2,-$B$2)</f>
        <v>-50</v>
      </c>
      <c r="AJ683" s="40">
        <f>IF(AG683="Win",(K683*$B$2)-$B$2,-$B$2)</f>
        <v>-50</v>
      </c>
    </row>
    <row r="684" spans="1:36" x14ac:dyDescent="0.2">
      <c r="A684" s="36">
        <v>43590</v>
      </c>
      <c r="B684" s="37" t="s">
        <v>430</v>
      </c>
      <c r="C684" s="37" t="s">
        <v>488</v>
      </c>
      <c r="D684" s="37" t="s">
        <v>2342</v>
      </c>
      <c r="E684" s="37" t="s">
        <v>2343</v>
      </c>
      <c r="F684" s="37" t="s">
        <v>2344</v>
      </c>
      <c r="G684" s="37">
        <v>0</v>
      </c>
      <c r="H684" s="37">
        <v>1</v>
      </c>
      <c r="I684" s="37">
        <v>2.0499999999999998</v>
      </c>
      <c r="J684" s="37">
        <v>3.36</v>
      </c>
      <c r="K684" s="37">
        <v>3</v>
      </c>
      <c r="L684" s="37">
        <v>-0.95</v>
      </c>
      <c r="M684" s="37">
        <v>21</v>
      </c>
      <c r="N684" s="37">
        <v>20</v>
      </c>
      <c r="O684" s="37">
        <v>1</v>
      </c>
      <c r="P684" s="37">
        <v>12</v>
      </c>
      <c r="Q684" s="37">
        <v>9</v>
      </c>
      <c r="R684" s="37">
        <v>100</v>
      </c>
      <c r="S684" s="37">
        <v>0</v>
      </c>
      <c r="T684" s="37">
        <v>0</v>
      </c>
      <c r="U684" s="37">
        <v>42.86</v>
      </c>
      <c r="V684" s="37">
        <v>28.57</v>
      </c>
      <c r="W684" s="37">
        <v>28.57</v>
      </c>
      <c r="X684" s="37">
        <v>40</v>
      </c>
      <c r="Y684" s="37">
        <v>5</v>
      </c>
      <c r="Z684" s="37">
        <v>55</v>
      </c>
      <c r="AA684" s="37">
        <v>41.67</v>
      </c>
      <c r="AB684" s="37">
        <v>22.22</v>
      </c>
      <c r="AC684" s="24">
        <f>(+R684*$R$8)+(S684*$S$8)-(T684*$T$8)+(U684*$U$8)+(V684*$V$8)-(W684*$W$8)-(X684*$X$8)-(Y684*$Y$8)+(Z684*$Z$8)</f>
        <v>38.215000000000003</v>
      </c>
      <c r="AD684" s="25">
        <f>(-R684*$R$8)+(S684*$S$8)+(T684*$T$8)-(U684*$U$8)-(V684*$V$8)+(W684*$W$8)+(X684*$X$8)+(Y684*$Y$8)-(Z684*$Z$8)</f>
        <v>-38.215000000000003</v>
      </c>
      <c r="AE684" s="40" t="str">
        <f>IF(G684&gt;H684,"Win","Loss")</f>
        <v>Loss</v>
      </c>
      <c r="AF684" s="40" t="str">
        <f>IF(G684=H684,"Win","Loss")</f>
        <v>Loss</v>
      </c>
      <c r="AG684" s="40" t="str">
        <f>IF(G684&lt;H684,"Win","Loss")</f>
        <v>Win</v>
      </c>
      <c r="AH684" s="40">
        <f>IF(AE684="Win",(I684*$B$2)-$B$2,-$B$2)</f>
        <v>-50</v>
      </c>
      <c r="AI684" s="40">
        <f>IF(AF684="Win",(J684*$B$2)-$B$2,-$B$2)</f>
        <v>-50</v>
      </c>
      <c r="AJ684" s="40">
        <f>IF(AG684="Win",(K684*$B$2)-$B$2,-$B$2)</f>
        <v>100</v>
      </c>
    </row>
    <row r="685" spans="1:36" x14ac:dyDescent="0.2">
      <c r="A685" s="36">
        <v>43590</v>
      </c>
      <c r="B685" s="37" t="s">
        <v>430</v>
      </c>
      <c r="C685" s="37" t="s">
        <v>443</v>
      </c>
      <c r="D685" s="37" t="s">
        <v>2345</v>
      </c>
      <c r="E685" s="37" t="s">
        <v>2346</v>
      </c>
      <c r="F685" s="37" t="s">
        <v>2347</v>
      </c>
      <c r="G685" s="37">
        <v>2</v>
      </c>
      <c r="H685" s="37">
        <v>5</v>
      </c>
      <c r="I685" s="37">
        <v>2.19</v>
      </c>
      <c r="J685" s="37">
        <v>3.31</v>
      </c>
      <c r="K685" s="37">
        <v>2.88</v>
      </c>
      <c r="L685" s="37">
        <v>-0.69</v>
      </c>
      <c r="M685" s="37">
        <v>24</v>
      </c>
      <c r="N685" s="37">
        <v>22</v>
      </c>
      <c r="O685" s="37">
        <v>1</v>
      </c>
      <c r="P685" s="37">
        <v>10</v>
      </c>
      <c r="Q685" s="37">
        <v>8</v>
      </c>
      <c r="R685" s="37">
        <v>0</v>
      </c>
      <c r="S685" s="37">
        <v>100</v>
      </c>
      <c r="T685" s="37">
        <v>0</v>
      </c>
      <c r="U685" s="37">
        <v>20.83</v>
      </c>
      <c r="V685" s="37">
        <v>25</v>
      </c>
      <c r="W685" s="37">
        <v>54.17</v>
      </c>
      <c r="X685" s="37">
        <v>36.36</v>
      </c>
      <c r="Y685" s="37">
        <v>31.82</v>
      </c>
      <c r="Z685" s="37">
        <v>31.82</v>
      </c>
      <c r="AA685" s="37">
        <v>40</v>
      </c>
      <c r="AB685" s="37">
        <v>12.5</v>
      </c>
      <c r="AC685" s="24">
        <f>(+R685*$R$8)+(S685*$S$8)-(T685*$T$8)+(U685*$U$8)+(V685*$V$8)-(W685*$W$8)-(X685*$X$8)-(Y685*$Y$8)+(Z685*$Z$8)</f>
        <v>1.7419999999999991</v>
      </c>
      <c r="AD685" s="25">
        <f>(-R685*$R$8)+(S685*$S$8)+(T685*$T$8)-(U685*$U$8)-(V685*$V$8)+(W685*$W$8)+(X685*$X$8)+(Y685*$Y$8)-(Z685*$Z$8)</f>
        <v>18.258000000000006</v>
      </c>
      <c r="AE685" s="40" t="str">
        <f>IF(G685&gt;H685,"Win","Loss")</f>
        <v>Loss</v>
      </c>
      <c r="AF685" s="40" t="str">
        <f>IF(G685=H685,"Win","Loss")</f>
        <v>Loss</v>
      </c>
      <c r="AG685" s="40" t="str">
        <f>IF(G685&lt;H685,"Win","Loss")</f>
        <v>Win</v>
      </c>
      <c r="AH685" s="40">
        <f>IF(AE685="Win",(I685*$B$2)-$B$2,-$B$2)</f>
        <v>-50</v>
      </c>
      <c r="AI685" s="40">
        <f>IF(AF685="Win",(J685*$B$2)-$B$2,-$B$2)</f>
        <v>-50</v>
      </c>
      <c r="AJ685" s="40">
        <f>IF(AG685="Win",(K685*$B$2)-$B$2,-$B$2)</f>
        <v>94</v>
      </c>
    </row>
    <row r="686" spans="1:36" x14ac:dyDescent="0.2">
      <c r="A686" s="36">
        <v>43590</v>
      </c>
      <c r="B686" s="37" t="s">
        <v>430</v>
      </c>
      <c r="C686" s="37" t="s">
        <v>587</v>
      </c>
      <c r="D686" s="37" t="s">
        <v>2348</v>
      </c>
      <c r="E686" s="37" t="s">
        <v>2349</v>
      </c>
      <c r="F686" s="37" t="s">
        <v>2350</v>
      </c>
      <c r="G686" s="37">
        <v>1</v>
      </c>
      <c r="H686" s="37">
        <v>3</v>
      </c>
      <c r="I686" s="37">
        <v>1.77</v>
      </c>
      <c r="J686" s="37">
        <v>3.39</v>
      </c>
      <c r="K686" s="37">
        <v>3.99</v>
      </c>
      <c r="L686" s="37">
        <v>-2.2200000000000002</v>
      </c>
      <c r="M686" s="37">
        <v>29</v>
      </c>
      <c r="N686" s="37">
        <v>29</v>
      </c>
      <c r="O686" s="37">
        <v>1</v>
      </c>
      <c r="P686" s="37">
        <v>11</v>
      </c>
      <c r="Q686" s="37">
        <v>15</v>
      </c>
      <c r="R686" s="37">
        <v>100</v>
      </c>
      <c r="S686" s="37">
        <v>0</v>
      </c>
      <c r="T686" s="37">
        <v>0</v>
      </c>
      <c r="U686" s="37">
        <v>51.72</v>
      </c>
      <c r="V686" s="37">
        <v>34.479999999999997</v>
      </c>
      <c r="W686" s="37">
        <v>13.79</v>
      </c>
      <c r="X686" s="37">
        <v>41.38</v>
      </c>
      <c r="Y686" s="37">
        <v>34.479999999999997</v>
      </c>
      <c r="Z686" s="37">
        <v>24.14</v>
      </c>
      <c r="AA686" s="37">
        <v>54.55</v>
      </c>
      <c r="AB686" s="37">
        <v>46.67</v>
      </c>
      <c r="AC686" s="24">
        <f>(+R686*$R$8)+(S686*$S$8)-(T686*$T$8)+(U686*$U$8)+(V686*$V$8)-(W686*$W$8)-(X686*$X$8)-(Y686*$Y$8)+(Z686*$Z$8)</f>
        <v>34.137999999999998</v>
      </c>
      <c r="AD686" s="25">
        <f>(-R686*$R$8)+(S686*$S$8)+(T686*$T$8)-(U686*$U$8)-(V686*$V$8)+(W686*$W$8)+(X686*$X$8)+(Y686*$Y$8)-(Z686*$Z$8)</f>
        <v>-34.137999999999998</v>
      </c>
      <c r="AE686" s="40" t="str">
        <f>IF(G686&gt;H686,"Win","Loss")</f>
        <v>Loss</v>
      </c>
      <c r="AF686" s="40" t="str">
        <f>IF(G686=H686,"Win","Loss")</f>
        <v>Loss</v>
      </c>
      <c r="AG686" s="40" t="str">
        <f>IF(G686&lt;H686,"Win","Loss")</f>
        <v>Win</v>
      </c>
      <c r="AH686" s="40">
        <f>IF(AE686="Win",(I686*$B$2)-$B$2,-$B$2)</f>
        <v>-50</v>
      </c>
      <c r="AI686" s="40">
        <f>IF(AF686="Win",(J686*$B$2)-$B$2,-$B$2)</f>
        <v>-50</v>
      </c>
      <c r="AJ686" s="40">
        <f>IF(AG686="Win",(K686*$B$2)-$B$2,-$B$2)</f>
        <v>149.5</v>
      </c>
    </row>
    <row r="687" spans="1:36" x14ac:dyDescent="0.2">
      <c r="A687" s="36">
        <v>43590</v>
      </c>
      <c r="B687" s="37" t="s">
        <v>1536</v>
      </c>
      <c r="C687" s="37" t="s">
        <v>1537</v>
      </c>
      <c r="D687" s="37" t="s">
        <v>2351</v>
      </c>
      <c r="E687" s="37" t="s">
        <v>2352</v>
      </c>
      <c r="F687" s="37" t="s">
        <v>2353</v>
      </c>
      <c r="G687" s="37">
        <v>2</v>
      </c>
      <c r="H687" s="37">
        <v>0</v>
      </c>
      <c r="I687" s="37">
        <v>1.89</v>
      </c>
      <c r="J687" s="37">
        <v>3.79</v>
      </c>
      <c r="K687" s="37">
        <v>3.66</v>
      </c>
      <c r="L687" s="37">
        <v>-1.77</v>
      </c>
      <c r="M687" s="37">
        <v>39</v>
      </c>
      <c r="N687" s="37">
        <v>29</v>
      </c>
      <c r="O687" s="37">
        <v>1</v>
      </c>
      <c r="P687" s="37">
        <v>20</v>
      </c>
      <c r="Q687" s="37">
        <v>14</v>
      </c>
      <c r="R687" s="37">
        <v>0</v>
      </c>
      <c r="S687" s="37">
        <v>0</v>
      </c>
      <c r="T687" s="37">
        <v>100</v>
      </c>
      <c r="U687" s="37">
        <v>56.41</v>
      </c>
      <c r="V687" s="37">
        <v>28.21</v>
      </c>
      <c r="W687" s="37">
        <v>15.38</v>
      </c>
      <c r="X687" s="37">
        <v>55.17</v>
      </c>
      <c r="Y687" s="37">
        <v>27.59</v>
      </c>
      <c r="Z687" s="37">
        <v>17.239999999999998</v>
      </c>
      <c r="AA687" s="37">
        <v>65</v>
      </c>
      <c r="AB687" s="37">
        <v>42.86</v>
      </c>
      <c r="AC687" s="24">
        <f>(+R687*$R$8)+(S687*$S$8)-(T687*$T$8)+(U687*$U$8)+(V687*$V$8)-(W687*$W$8)-(X687*$X$8)-(Y687*$Y$8)+(Z687*$Z$8)</f>
        <v>-29.317999999999998</v>
      </c>
      <c r="AD687" s="25">
        <f>(-R687*$R$8)+(S687*$S$8)+(T687*$T$8)-(U687*$U$8)-(V687*$V$8)+(W687*$W$8)+(X687*$X$8)+(Y687*$Y$8)-(Z687*$Z$8)</f>
        <v>29.317999999999998</v>
      </c>
      <c r="AE687" s="40" t="str">
        <f>IF(G687&gt;H687,"Win","Loss")</f>
        <v>Win</v>
      </c>
      <c r="AF687" s="40" t="str">
        <f>IF(G687=H687,"Win","Loss")</f>
        <v>Loss</v>
      </c>
      <c r="AG687" s="40" t="str">
        <f>IF(G687&lt;H687,"Win","Loss")</f>
        <v>Loss</v>
      </c>
      <c r="AH687" s="40">
        <f>IF(AE687="Win",(I687*$B$2)-$B$2,-$B$2)</f>
        <v>44.5</v>
      </c>
      <c r="AI687" s="40">
        <f>IF(AF687="Win",(J687*$B$2)-$B$2,-$B$2)</f>
        <v>-50</v>
      </c>
      <c r="AJ687" s="40">
        <f>IF(AG687="Win",(K687*$B$2)-$B$2,-$B$2)</f>
        <v>-50</v>
      </c>
    </row>
    <row r="688" spans="1:36" x14ac:dyDescent="0.2">
      <c r="A688" s="36">
        <v>43590</v>
      </c>
      <c r="B688" s="37" t="s">
        <v>192</v>
      </c>
      <c r="C688" s="37" t="s">
        <v>193</v>
      </c>
      <c r="D688" s="37" t="s">
        <v>2354</v>
      </c>
      <c r="E688" s="37" t="s">
        <v>2355</v>
      </c>
      <c r="F688" s="37" t="s">
        <v>2356</v>
      </c>
      <c r="G688" s="37">
        <v>1</v>
      </c>
      <c r="H688" s="37">
        <v>1</v>
      </c>
      <c r="I688" s="37">
        <v>2.04</v>
      </c>
      <c r="J688" s="37">
        <v>3.34</v>
      </c>
      <c r="K688" s="37">
        <v>3.34</v>
      </c>
      <c r="L688" s="37">
        <v>-1.3</v>
      </c>
      <c r="M688" s="37">
        <v>19</v>
      </c>
      <c r="N688" s="37">
        <v>11</v>
      </c>
      <c r="O688" s="37">
        <v>0</v>
      </c>
      <c r="P688" s="37">
        <v>9</v>
      </c>
      <c r="Q688" s="37">
        <v>5</v>
      </c>
      <c r="R688" s="37">
        <v>0</v>
      </c>
      <c r="S688" s="37">
        <v>0</v>
      </c>
      <c r="T688" s="37">
        <v>0</v>
      </c>
      <c r="U688" s="37">
        <v>31.58</v>
      </c>
      <c r="V688" s="37">
        <v>26.32</v>
      </c>
      <c r="W688" s="37">
        <v>42.11</v>
      </c>
      <c r="X688" s="37">
        <v>9.09</v>
      </c>
      <c r="Y688" s="37">
        <v>18.18</v>
      </c>
      <c r="Z688" s="37">
        <v>72.73</v>
      </c>
      <c r="AA688" s="37">
        <v>55.56</v>
      </c>
      <c r="AB688" s="37">
        <v>0</v>
      </c>
      <c r="AC688" s="24">
        <f>(+R688*$R$8)+(S688*$S$8)-(T688*$T$8)+(U688*$U$8)+(V688*$V$8)-(W688*$W$8)-(X688*$X$8)-(Y688*$Y$8)+(Z688*$Z$8)</f>
        <v>11.436</v>
      </c>
      <c r="AD688" s="25">
        <f>(-R688*$R$8)+(S688*$S$8)+(T688*$T$8)-(U688*$U$8)-(V688*$V$8)+(W688*$W$8)+(X688*$X$8)+(Y688*$Y$8)-(Z688*$Z$8)</f>
        <v>-11.436</v>
      </c>
      <c r="AE688" s="40" t="str">
        <f>IF(G688&gt;H688,"Win","Loss")</f>
        <v>Loss</v>
      </c>
      <c r="AF688" s="40" t="str">
        <f>IF(G688=H688,"Win","Loss")</f>
        <v>Win</v>
      </c>
      <c r="AG688" s="40" t="str">
        <f>IF(G688&lt;H688,"Win","Loss")</f>
        <v>Loss</v>
      </c>
      <c r="AH688" s="40">
        <f>IF(AE688="Win",(I688*$B$2)-$B$2,-$B$2)</f>
        <v>-50</v>
      </c>
      <c r="AI688" s="40">
        <f>IF(AF688="Win",(J688*$B$2)-$B$2,-$B$2)</f>
        <v>117</v>
      </c>
      <c r="AJ688" s="40">
        <f>IF(AG688="Win",(K688*$B$2)-$B$2,-$B$2)</f>
        <v>-50</v>
      </c>
    </row>
    <row r="689" spans="1:36" x14ac:dyDescent="0.2">
      <c r="A689" s="36">
        <v>43590</v>
      </c>
      <c r="B689" s="37" t="s">
        <v>99</v>
      </c>
      <c r="C689" s="37" t="s">
        <v>57</v>
      </c>
      <c r="D689" s="37" t="s">
        <v>2357</v>
      </c>
      <c r="E689" s="37" t="s">
        <v>2358</v>
      </c>
      <c r="F689" s="37" t="s">
        <v>2359</v>
      </c>
      <c r="G689" s="37">
        <v>2</v>
      </c>
      <c r="H689" s="37">
        <v>2</v>
      </c>
      <c r="I689" s="37">
        <v>2.0499999999999998</v>
      </c>
      <c r="J689" s="37">
        <v>3.27</v>
      </c>
      <c r="K689" s="37">
        <v>3.45</v>
      </c>
      <c r="L689" s="37">
        <v>-1.4</v>
      </c>
      <c r="M689" s="37">
        <v>17</v>
      </c>
      <c r="N689" s="37">
        <v>12</v>
      </c>
      <c r="O689" s="37">
        <v>0</v>
      </c>
      <c r="P689" s="37">
        <v>7</v>
      </c>
      <c r="Q689" s="37">
        <v>6</v>
      </c>
      <c r="R689" s="37">
        <v>0</v>
      </c>
      <c r="S689" s="37">
        <v>0</v>
      </c>
      <c r="T689" s="37">
        <v>0</v>
      </c>
      <c r="U689" s="37">
        <v>35.29</v>
      </c>
      <c r="V689" s="37">
        <v>23.53</v>
      </c>
      <c r="W689" s="37">
        <v>41.18</v>
      </c>
      <c r="X689" s="37">
        <v>25</v>
      </c>
      <c r="Y689" s="37">
        <v>16.670000000000002</v>
      </c>
      <c r="Z689" s="37">
        <v>58.33</v>
      </c>
      <c r="AA689" s="37">
        <v>42.86</v>
      </c>
      <c r="AB689" s="37">
        <v>16.670000000000002</v>
      </c>
      <c r="AC689" s="24">
        <f>(+R689*$R$8)+(S689*$S$8)-(T689*$T$8)+(U689*$U$8)+(V689*$V$8)-(W689*$W$8)-(X689*$X$8)-(Y689*$Y$8)+(Z689*$Z$8)</f>
        <v>6.1739999999999995</v>
      </c>
      <c r="AD689" s="25">
        <f>(-R689*$R$8)+(S689*$S$8)+(T689*$T$8)-(U689*$U$8)-(V689*$V$8)+(W689*$W$8)+(X689*$X$8)+(Y689*$Y$8)-(Z689*$Z$8)</f>
        <v>-6.1739999999999995</v>
      </c>
      <c r="AE689" s="40" t="str">
        <f>IF(G689&gt;H689,"Win","Loss")</f>
        <v>Loss</v>
      </c>
      <c r="AF689" s="40" t="str">
        <f>IF(G689=H689,"Win","Loss")</f>
        <v>Win</v>
      </c>
      <c r="AG689" s="40" t="str">
        <f>IF(G689&lt;H689,"Win","Loss")</f>
        <v>Loss</v>
      </c>
      <c r="AH689" s="40">
        <f>IF(AE689="Win",(I689*$B$2)-$B$2,-$B$2)</f>
        <v>-50</v>
      </c>
      <c r="AI689" s="40">
        <f>IF(AF689="Win",(J689*$B$2)-$B$2,-$B$2)</f>
        <v>113.5</v>
      </c>
      <c r="AJ689" s="40">
        <f>IF(AG689="Win",(K689*$B$2)-$B$2,-$B$2)</f>
        <v>-50</v>
      </c>
    </row>
    <row r="690" spans="1:36" x14ac:dyDescent="0.2">
      <c r="A690" s="36">
        <v>43590</v>
      </c>
      <c r="B690" s="37" t="s">
        <v>520</v>
      </c>
      <c r="C690" s="37" t="s">
        <v>2360</v>
      </c>
      <c r="D690" s="37" t="s">
        <v>2361</v>
      </c>
      <c r="E690" s="37" t="s">
        <v>2362</v>
      </c>
      <c r="F690" s="37" t="s">
        <v>2363</v>
      </c>
      <c r="G690" s="37">
        <v>0</v>
      </c>
      <c r="H690" s="37">
        <v>3</v>
      </c>
      <c r="I690" s="37">
        <v>5.21</v>
      </c>
      <c r="J690" s="37">
        <v>2.09</v>
      </c>
      <c r="K690" s="37">
        <v>2.38</v>
      </c>
      <c r="L690" s="37">
        <v>2.83</v>
      </c>
      <c r="M690" s="37">
        <v>38</v>
      </c>
      <c r="N690" s="37">
        <v>70</v>
      </c>
      <c r="O690" s="37">
        <v>1</v>
      </c>
      <c r="P690" s="37">
        <v>17</v>
      </c>
      <c r="Q690" s="37">
        <v>33</v>
      </c>
      <c r="R690" s="37">
        <v>0</v>
      </c>
      <c r="S690" s="37">
        <v>100</v>
      </c>
      <c r="T690" s="37">
        <v>0</v>
      </c>
      <c r="U690" s="37">
        <v>28.95</v>
      </c>
      <c r="V690" s="37">
        <v>23.68</v>
      </c>
      <c r="W690" s="37">
        <v>47.37</v>
      </c>
      <c r="X690" s="37">
        <v>38.57</v>
      </c>
      <c r="Y690" s="37">
        <v>34.29</v>
      </c>
      <c r="Z690" s="37">
        <v>27.14</v>
      </c>
      <c r="AA690" s="37">
        <v>35.29</v>
      </c>
      <c r="AB690" s="37">
        <v>27.27</v>
      </c>
      <c r="AC690" s="24">
        <f>(+R690*$R$8)+(S690*$S$8)-(T690*$T$8)+(U690*$U$8)+(V690*$V$8)-(W690*$W$8)-(X690*$X$8)-(Y690*$Y$8)+(Z690*$Z$8)</f>
        <v>2.9689999999999976</v>
      </c>
      <c r="AD690" s="25">
        <f>(-R690*$R$8)+(S690*$S$8)+(T690*$T$8)-(U690*$U$8)-(V690*$V$8)+(W690*$W$8)+(X690*$X$8)+(Y690*$Y$8)-(Z690*$Z$8)</f>
        <v>17.031000000000002</v>
      </c>
      <c r="AE690" s="40" t="str">
        <f>IF(G690&gt;H690,"Win","Loss")</f>
        <v>Loss</v>
      </c>
      <c r="AF690" s="40" t="str">
        <f>IF(G690=H690,"Win","Loss")</f>
        <v>Loss</v>
      </c>
      <c r="AG690" s="40" t="str">
        <f>IF(G690&lt;H690,"Win","Loss")</f>
        <v>Win</v>
      </c>
      <c r="AH690" s="40">
        <f>IF(AE690="Win",(I690*$B$2)-$B$2,-$B$2)</f>
        <v>-50</v>
      </c>
      <c r="AI690" s="40">
        <f>IF(AF690="Win",(J690*$B$2)-$B$2,-$B$2)</f>
        <v>-50</v>
      </c>
      <c r="AJ690" s="40">
        <f>IF(AG690="Win",(K690*$B$2)-$B$2,-$B$2)</f>
        <v>69</v>
      </c>
    </row>
    <row r="691" spans="1:36" x14ac:dyDescent="0.2">
      <c r="A691" s="36">
        <v>43590</v>
      </c>
      <c r="B691" s="37" t="s">
        <v>520</v>
      </c>
      <c r="C691" s="37" t="s">
        <v>2360</v>
      </c>
      <c r="D691" s="37" t="s">
        <v>2364</v>
      </c>
      <c r="E691" s="37" t="s">
        <v>2365</v>
      </c>
      <c r="F691" s="37" t="s">
        <v>2366</v>
      </c>
      <c r="G691" s="37">
        <v>4</v>
      </c>
      <c r="H691" s="37">
        <v>3</v>
      </c>
      <c r="I691" s="37">
        <v>4.7300000000000004</v>
      </c>
      <c r="J691" s="37">
        <v>3.14</v>
      </c>
      <c r="K691" s="37">
        <v>1.77</v>
      </c>
      <c r="L691" s="37">
        <v>2.96</v>
      </c>
      <c r="M691" s="37">
        <v>36</v>
      </c>
      <c r="N691" s="37">
        <v>38</v>
      </c>
      <c r="O691" s="37">
        <v>1</v>
      </c>
      <c r="P691" s="37">
        <v>18</v>
      </c>
      <c r="Q691" s="37">
        <v>17</v>
      </c>
      <c r="R691" s="37">
        <v>0</v>
      </c>
      <c r="S691" s="37">
        <v>0</v>
      </c>
      <c r="T691" s="37">
        <v>100</v>
      </c>
      <c r="U691" s="37">
        <v>13.89</v>
      </c>
      <c r="V691" s="37">
        <v>30.56</v>
      </c>
      <c r="W691" s="37">
        <v>55.56</v>
      </c>
      <c r="X691" s="37">
        <v>34.21</v>
      </c>
      <c r="Y691" s="37">
        <v>36.840000000000003</v>
      </c>
      <c r="Z691" s="37">
        <v>28.95</v>
      </c>
      <c r="AA691" s="37">
        <v>27.78</v>
      </c>
      <c r="AB691" s="37">
        <v>23.53</v>
      </c>
      <c r="AC691" s="24">
        <f>(+R691*$R$8)+(S691*$S$8)-(T691*$T$8)+(U691*$U$8)+(V691*$V$8)-(W691*$W$8)-(X691*$X$8)-(Y691*$Y$8)+(Z691*$Z$8)</f>
        <v>-40.014000000000003</v>
      </c>
      <c r="AD691" s="25">
        <f>(-R691*$R$8)+(S691*$S$8)+(T691*$T$8)-(U691*$U$8)-(V691*$V$8)+(W691*$W$8)+(X691*$X$8)+(Y691*$Y$8)-(Z691*$Z$8)</f>
        <v>40.014000000000003</v>
      </c>
      <c r="AE691" s="40" t="str">
        <f>IF(G691&gt;H691,"Win","Loss")</f>
        <v>Win</v>
      </c>
      <c r="AF691" s="40" t="str">
        <f>IF(G691=H691,"Win","Loss")</f>
        <v>Loss</v>
      </c>
      <c r="AG691" s="40" t="str">
        <f>IF(G691&lt;H691,"Win","Loss")</f>
        <v>Loss</v>
      </c>
      <c r="AH691" s="40">
        <f>IF(AE691="Win",(I691*$B$2)-$B$2,-$B$2)</f>
        <v>186.50000000000003</v>
      </c>
      <c r="AI691" s="40">
        <f>IF(AF691="Win",(J691*$B$2)-$B$2,-$B$2)</f>
        <v>-50</v>
      </c>
      <c r="AJ691" s="40">
        <f>IF(AG691="Win",(K691*$B$2)-$B$2,-$B$2)</f>
        <v>-50</v>
      </c>
    </row>
    <row r="692" spans="1:36" x14ac:dyDescent="0.2">
      <c r="A692" s="36">
        <v>43590</v>
      </c>
      <c r="B692" s="37" t="s">
        <v>520</v>
      </c>
      <c r="C692" s="37" t="s">
        <v>2360</v>
      </c>
      <c r="D692" s="37" t="s">
        <v>2367</v>
      </c>
      <c r="E692" s="37" t="s">
        <v>2368</v>
      </c>
      <c r="F692" s="37" t="s">
        <v>2369</v>
      </c>
      <c r="G692" s="37">
        <v>1</v>
      </c>
      <c r="H692" s="37">
        <v>1</v>
      </c>
      <c r="I692" s="37">
        <v>1.47</v>
      </c>
      <c r="J692" s="37">
        <v>4.01</v>
      </c>
      <c r="K692" s="37">
        <v>5.94</v>
      </c>
      <c r="L692" s="37">
        <v>-4.47</v>
      </c>
      <c r="M692" s="37">
        <v>43</v>
      </c>
      <c r="N692" s="37">
        <v>38</v>
      </c>
      <c r="O692" s="37">
        <v>1</v>
      </c>
      <c r="P692" s="37">
        <v>21</v>
      </c>
      <c r="Q692" s="37">
        <v>19</v>
      </c>
      <c r="R692" s="37">
        <v>100</v>
      </c>
      <c r="S692" s="37">
        <v>0</v>
      </c>
      <c r="T692" s="37">
        <v>0</v>
      </c>
      <c r="U692" s="37">
        <v>51.16</v>
      </c>
      <c r="V692" s="37">
        <v>20.93</v>
      </c>
      <c r="W692" s="37">
        <v>27.91</v>
      </c>
      <c r="X692" s="37">
        <v>31.58</v>
      </c>
      <c r="Y692" s="37">
        <v>18.420000000000002</v>
      </c>
      <c r="Z692" s="37">
        <v>50</v>
      </c>
      <c r="AA692" s="37">
        <v>76.19</v>
      </c>
      <c r="AB692" s="37">
        <v>31.58</v>
      </c>
      <c r="AC692" s="24">
        <f>(+R692*$R$8)+(S692*$S$8)-(T692*$T$8)+(U692*$U$8)+(V692*$V$8)-(W692*$W$8)-(X692*$X$8)-(Y692*$Y$8)+(Z692*$Z$8)</f>
        <v>38.585000000000008</v>
      </c>
      <c r="AD692" s="25">
        <f>(-R692*$R$8)+(S692*$S$8)+(T692*$T$8)-(U692*$U$8)-(V692*$V$8)+(W692*$W$8)+(X692*$X$8)+(Y692*$Y$8)-(Z692*$Z$8)</f>
        <v>-38.585000000000008</v>
      </c>
      <c r="AE692" s="40" t="str">
        <f>IF(G692&gt;H692,"Win","Loss")</f>
        <v>Loss</v>
      </c>
      <c r="AF692" s="40" t="str">
        <f>IF(G692=H692,"Win","Loss")</f>
        <v>Win</v>
      </c>
      <c r="AG692" s="40" t="str">
        <f>IF(G692&lt;H692,"Win","Loss")</f>
        <v>Loss</v>
      </c>
      <c r="AH692" s="40">
        <f>IF(AE692="Win",(I692*$B$2)-$B$2,-$B$2)</f>
        <v>-50</v>
      </c>
      <c r="AI692" s="40">
        <f>IF(AF692="Win",(J692*$B$2)-$B$2,-$B$2)</f>
        <v>150.5</v>
      </c>
      <c r="AJ692" s="40">
        <f>IF(AG692="Win",(K692*$B$2)-$B$2,-$B$2)</f>
        <v>-50</v>
      </c>
    </row>
    <row r="693" spans="1:36" x14ac:dyDescent="0.2">
      <c r="A693" s="36">
        <v>43590</v>
      </c>
      <c r="B693" s="37" t="s">
        <v>520</v>
      </c>
      <c r="C693" s="37" t="s">
        <v>2360</v>
      </c>
      <c r="D693" s="37" t="s">
        <v>2370</v>
      </c>
      <c r="E693" s="37" t="s">
        <v>2371</v>
      </c>
      <c r="F693" s="37" t="s">
        <v>2372</v>
      </c>
      <c r="G693" s="37">
        <v>4</v>
      </c>
      <c r="H693" s="37">
        <v>1</v>
      </c>
      <c r="I693" s="37">
        <v>1.52</v>
      </c>
      <c r="J693" s="37">
        <v>3.56</v>
      </c>
      <c r="K693" s="37">
        <v>6.18</v>
      </c>
      <c r="L693" s="37">
        <v>-4.66</v>
      </c>
      <c r="M693" s="37">
        <v>39</v>
      </c>
      <c r="N693" s="37">
        <v>38</v>
      </c>
      <c r="O693" s="37">
        <v>1</v>
      </c>
      <c r="P693" s="37">
        <v>20</v>
      </c>
      <c r="Q693" s="37">
        <v>19</v>
      </c>
      <c r="R693" s="37">
        <v>0</v>
      </c>
      <c r="S693" s="37">
        <v>100</v>
      </c>
      <c r="T693" s="37">
        <v>0</v>
      </c>
      <c r="U693" s="37">
        <v>33.33</v>
      </c>
      <c r="V693" s="37">
        <v>35.9</v>
      </c>
      <c r="W693" s="37">
        <v>30.77</v>
      </c>
      <c r="X693" s="37">
        <v>34.21</v>
      </c>
      <c r="Y693" s="37">
        <v>18.420000000000002</v>
      </c>
      <c r="Z693" s="37">
        <v>47.37</v>
      </c>
      <c r="AA693" s="37">
        <v>35</v>
      </c>
      <c r="AB693" s="37">
        <v>21.05</v>
      </c>
      <c r="AC693" s="24">
        <f>(+R693*$R$8)+(S693*$S$8)-(T693*$T$8)+(U693*$U$8)+(V693*$V$8)-(W693*$W$8)-(X693*$X$8)-(Y693*$Y$8)+(Z693*$Z$8)</f>
        <v>14.891999999999999</v>
      </c>
      <c r="AD693" s="25">
        <f>(-R693*$R$8)+(S693*$S$8)+(T693*$T$8)-(U693*$U$8)-(V693*$V$8)+(W693*$W$8)+(X693*$X$8)+(Y693*$Y$8)-(Z693*$Z$8)</f>
        <v>5.1080000000000005</v>
      </c>
      <c r="AE693" s="40" t="str">
        <f>IF(G693&gt;H693,"Win","Loss")</f>
        <v>Win</v>
      </c>
      <c r="AF693" s="40" t="str">
        <f>IF(G693=H693,"Win","Loss")</f>
        <v>Loss</v>
      </c>
      <c r="AG693" s="40" t="str">
        <f>IF(G693&lt;H693,"Win","Loss")</f>
        <v>Loss</v>
      </c>
      <c r="AH693" s="40">
        <f>IF(AE693="Win",(I693*$B$2)-$B$2,-$B$2)</f>
        <v>26</v>
      </c>
      <c r="AI693" s="40">
        <f>IF(AF693="Win",(J693*$B$2)-$B$2,-$B$2)</f>
        <v>-50</v>
      </c>
      <c r="AJ693" s="40">
        <f>IF(AG693="Win",(K693*$B$2)-$B$2,-$B$2)</f>
        <v>-50</v>
      </c>
    </row>
    <row r="694" spans="1:36" x14ac:dyDescent="0.2">
      <c r="A694" s="36">
        <v>43590</v>
      </c>
      <c r="B694" s="37" t="s">
        <v>520</v>
      </c>
      <c r="C694" s="37" t="s">
        <v>2360</v>
      </c>
      <c r="D694" s="37" t="s">
        <v>2373</v>
      </c>
      <c r="E694" s="37" t="s">
        <v>2374</v>
      </c>
      <c r="F694" s="37" t="s">
        <v>2375</v>
      </c>
      <c r="G694" s="37">
        <v>6</v>
      </c>
      <c r="H694" s="37">
        <v>3</v>
      </c>
      <c r="I694" s="37">
        <v>1.34</v>
      </c>
      <c r="J694" s="37">
        <v>4.3499999999999996</v>
      </c>
      <c r="K694" s="37">
        <v>8.09</v>
      </c>
      <c r="L694" s="37">
        <v>-6.75</v>
      </c>
      <c r="M694" s="37">
        <v>72</v>
      </c>
      <c r="N694" s="37">
        <v>70</v>
      </c>
      <c r="O694" s="37">
        <v>2</v>
      </c>
      <c r="P694" s="37">
        <v>35</v>
      </c>
      <c r="Q694" s="37">
        <v>33</v>
      </c>
      <c r="R694" s="37">
        <v>0</v>
      </c>
      <c r="S694" s="37">
        <v>0</v>
      </c>
      <c r="T694" s="37">
        <v>100</v>
      </c>
      <c r="U694" s="37">
        <v>47.22</v>
      </c>
      <c r="V694" s="37">
        <v>33.33</v>
      </c>
      <c r="W694" s="37">
        <v>19.440000000000001</v>
      </c>
      <c r="X694" s="37">
        <v>55.71</v>
      </c>
      <c r="Y694" s="37">
        <v>22.86</v>
      </c>
      <c r="Z694" s="37">
        <v>21.43</v>
      </c>
      <c r="AA694" s="37">
        <v>54.29</v>
      </c>
      <c r="AB694" s="37">
        <v>33.33</v>
      </c>
      <c r="AC694" s="24">
        <f>(+R694*$R$8)+(S694*$S$8)-(T694*$T$8)+(U694*$U$8)+(V694*$V$8)-(W694*$W$8)-(X694*$X$8)-(Y694*$Y$8)+(Z694*$Z$8)</f>
        <v>-30.253</v>
      </c>
      <c r="AD694" s="25">
        <f>(-R694*$R$8)+(S694*$S$8)+(T694*$T$8)-(U694*$U$8)-(V694*$V$8)+(W694*$W$8)+(X694*$X$8)+(Y694*$Y$8)-(Z694*$Z$8)</f>
        <v>30.253</v>
      </c>
      <c r="AE694" s="40" t="str">
        <f>IF(G694&gt;H694,"Win","Loss")</f>
        <v>Win</v>
      </c>
      <c r="AF694" s="40" t="str">
        <f>IF(G694=H694,"Win","Loss")</f>
        <v>Loss</v>
      </c>
      <c r="AG694" s="40" t="str">
        <f>IF(G694&lt;H694,"Win","Loss")</f>
        <v>Loss</v>
      </c>
      <c r="AH694" s="40">
        <f>IF(AE694="Win",(I694*$B$2)-$B$2,-$B$2)</f>
        <v>17</v>
      </c>
      <c r="AI694" s="40">
        <f>IF(AF694="Win",(J694*$B$2)-$B$2,-$B$2)</f>
        <v>-50</v>
      </c>
      <c r="AJ694" s="40">
        <f>IF(AG694="Win",(K694*$B$2)-$B$2,-$B$2)</f>
        <v>-50</v>
      </c>
    </row>
    <row r="695" spans="1:36" x14ac:dyDescent="0.2">
      <c r="A695" s="36">
        <v>43590</v>
      </c>
      <c r="B695" s="37" t="s">
        <v>520</v>
      </c>
      <c r="C695" s="37" t="s">
        <v>2360</v>
      </c>
      <c r="D695" s="37" t="s">
        <v>2376</v>
      </c>
      <c r="E695" s="37" t="s">
        <v>2377</v>
      </c>
      <c r="F695" s="37" t="s">
        <v>2378</v>
      </c>
      <c r="G695" s="37">
        <v>1</v>
      </c>
      <c r="H695" s="37">
        <v>0</v>
      </c>
      <c r="I695" s="37">
        <v>1.52</v>
      </c>
      <c r="J695" s="37">
        <v>3.71</v>
      </c>
      <c r="K695" s="37">
        <v>5.78</v>
      </c>
      <c r="L695" s="37">
        <v>-4.26</v>
      </c>
      <c r="M695" s="37">
        <v>41</v>
      </c>
      <c r="N695" s="37">
        <v>63</v>
      </c>
      <c r="O695" s="37">
        <v>2</v>
      </c>
      <c r="P695" s="37">
        <v>20</v>
      </c>
      <c r="Q695" s="37">
        <v>32</v>
      </c>
      <c r="R695" s="37">
        <v>0</v>
      </c>
      <c r="S695" s="37">
        <v>0</v>
      </c>
      <c r="T695" s="37">
        <v>100</v>
      </c>
      <c r="U695" s="37">
        <v>36.590000000000003</v>
      </c>
      <c r="V695" s="37">
        <v>41.46</v>
      </c>
      <c r="W695" s="37">
        <v>21.95</v>
      </c>
      <c r="X695" s="37">
        <v>19.05</v>
      </c>
      <c r="Y695" s="37">
        <v>38.1</v>
      </c>
      <c r="Z695" s="37">
        <v>42.86</v>
      </c>
      <c r="AA695" s="37">
        <v>50</v>
      </c>
      <c r="AB695" s="37">
        <v>9.3800000000000008</v>
      </c>
      <c r="AC695" s="24">
        <f>(+R695*$R$8)+(S695*$S$8)-(T695*$T$8)+(U695*$U$8)+(V695*$V$8)-(W695*$W$8)-(X695*$X$8)-(Y695*$Y$8)+(Z695*$Z$8)</f>
        <v>-21.973999999999997</v>
      </c>
      <c r="AD695" s="25">
        <f>(-R695*$R$8)+(S695*$S$8)+(T695*$T$8)-(U695*$U$8)-(V695*$V$8)+(W695*$W$8)+(X695*$X$8)+(Y695*$Y$8)-(Z695*$Z$8)</f>
        <v>21.973999999999997</v>
      </c>
      <c r="AE695" s="40" t="str">
        <f>IF(G695&gt;H695,"Win","Loss")</f>
        <v>Win</v>
      </c>
      <c r="AF695" s="40" t="str">
        <f>IF(G695=H695,"Win","Loss")</f>
        <v>Loss</v>
      </c>
      <c r="AG695" s="40" t="str">
        <f>IF(G695&lt;H695,"Win","Loss")</f>
        <v>Loss</v>
      </c>
      <c r="AH695" s="40">
        <f>IF(AE695="Win",(I695*$B$2)-$B$2,-$B$2)</f>
        <v>26</v>
      </c>
      <c r="AI695" s="40">
        <f>IF(AF695="Win",(J695*$B$2)-$B$2,-$B$2)</f>
        <v>-50</v>
      </c>
      <c r="AJ695" s="40">
        <f>IF(AG695="Win",(K695*$B$2)-$B$2,-$B$2)</f>
        <v>-50</v>
      </c>
    </row>
    <row r="696" spans="1:36" x14ac:dyDescent="0.2">
      <c r="A696" s="36">
        <v>43590</v>
      </c>
      <c r="B696" s="37" t="s">
        <v>520</v>
      </c>
      <c r="C696" s="37" t="s">
        <v>2360</v>
      </c>
      <c r="D696" s="37" t="s">
        <v>2379</v>
      </c>
      <c r="E696" s="37" t="s">
        <v>2380</v>
      </c>
      <c r="F696" s="37" t="s">
        <v>2381</v>
      </c>
      <c r="G696" s="37">
        <v>1</v>
      </c>
      <c r="H696" s="37">
        <v>2</v>
      </c>
      <c r="I696" s="37">
        <v>2.06</v>
      </c>
      <c r="J696" s="37">
        <v>3.18</v>
      </c>
      <c r="K696" s="37">
        <v>3.42</v>
      </c>
      <c r="L696" s="37">
        <v>-1.36</v>
      </c>
      <c r="M696" s="37">
        <v>41</v>
      </c>
      <c r="N696" s="37">
        <v>38</v>
      </c>
      <c r="O696" s="37">
        <v>2</v>
      </c>
      <c r="P696" s="37">
        <v>21</v>
      </c>
      <c r="Q696" s="37">
        <v>21</v>
      </c>
      <c r="R696" s="37">
        <v>50</v>
      </c>
      <c r="S696" s="37">
        <v>50</v>
      </c>
      <c r="T696" s="37">
        <v>0</v>
      </c>
      <c r="U696" s="37">
        <v>58.54</v>
      </c>
      <c r="V696" s="37">
        <v>34.15</v>
      </c>
      <c r="W696" s="37">
        <v>7.32</v>
      </c>
      <c r="X696" s="37">
        <v>39.47</v>
      </c>
      <c r="Y696" s="37">
        <v>18.420000000000002</v>
      </c>
      <c r="Z696" s="37">
        <v>42.11</v>
      </c>
      <c r="AA696" s="37">
        <v>66.67</v>
      </c>
      <c r="AB696" s="37">
        <v>28.57</v>
      </c>
      <c r="AC696" s="24">
        <f>(+R696*$R$8)+(S696*$S$8)-(T696*$T$8)+(U696*$U$8)+(V696*$V$8)-(W696*$W$8)-(X696*$X$8)-(Y696*$Y$8)+(Z696*$Z$8)</f>
        <v>32.344999999999999</v>
      </c>
      <c r="AD696" s="25">
        <f>(-R696*$R$8)+(S696*$S$8)+(T696*$T$8)-(U696*$U$8)-(V696*$V$8)+(W696*$W$8)+(X696*$X$8)+(Y696*$Y$8)-(Z696*$Z$8)</f>
        <v>-22.344999999999999</v>
      </c>
      <c r="AE696" s="40" t="str">
        <f>IF(G696&gt;H696,"Win","Loss")</f>
        <v>Loss</v>
      </c>
      <c r="AF696" s="40" t="str">
        <f>IF(G696=H696,"Win","Loss")</f>
        <v>Loss</v>
      </c>
      <c r="AG696" s="40" t="str">
        <f>IF(G696&lt;H696,"Win","Loss")</f>
        <v>Win</v>
      </c>
      <c r="AH696" s="40">
        <f>IF(AE696="Win",(I696*$B$2)-$B$2,-$B$2)</f>
        <v>-50</v>
      </c>
      <c r="AI696" s="40">
        <f>IF(AF696="Win",(J696*$B$2)-$B$2,-$B$2)</f>
        <v>-50</v>
      </c>
      <c r="AJ696" s="40">
        <f>IF(AG696="Win",(K696*$B$2)-$B$2,-$B$2)</f>
        <v>121</v>
      </c>
    </row>
    <row r="697" spans="1:36" x14ac:dyDescent="0.2">
      <c r="A697" s="36">
        <v>43590</v>
      </c>
      <c r="B697" s="37" t="s">
        <v>602</v>
      </c>
      <c r="C697" s="37" t="s">
        <v>1746</v>
      </c>
      <c r="D697" s="37" t="s">
        <v>2385</v>
      </c>
      <c r="E697" s="37" t="s">
        <v>2386</v>
      </c>
      <c r="F697" s="37" t="s">
        <v>2387</v>
      </c>
      <c r="G697" s="37">
        <v>1</v>
      </c>
      <c r="H697" s="37">
        <v>8</v>
      </c>
      <c r="I697" s="37">
        <v>6.48</v>
      </c>
      <c r="J697" s="37">
        <v>4.67</v>
      </c>
      <c r="K697" s="37">
        <v>1.44</v>
      </c>
      <c r="L697" s="37">
        <v>5.04</v>
      </c>
      <c r="M697" s="37">
        <v>37</v>
      </c>
      <c r="N697" s="37">
        <v>42</v>
      </c>
      <c r="O697" s="37">
        <v>1</v>
      </c>
      <c r="P697" s="37">
        <v>18</v>
      </c>
      <c r="Q697" s="37">
        <v>22</v>
      </c>
      <c r="R697" s="37">
        <v>0</v>
      </c>
      <c r="S697" s="37">
        <v>0</v>
      </c>
      <c r="T697" s="37">
        <v>100</v>
      </c>
      <c r="U697" s="37">
        <v>29.73</v>
      </c>
      <c r="V697" s="37">
        <v>35.14</v>
      </c>
      <c r="W697" s="37">
        <v>35.14</v>
      </c>
      <c r="X697" s="37">
        <v>73.81</v>
      </c>
      <c r="Y697" s="37">
        <v>9.52</v>
      </c>
      <c r="Z697" s="37">
        <v>16.670000000000002</v>
      </c>
      <c r="AA697" s="37">
        <v>33.33</v>
      </c>
      <c r="AB697" s="37">
        <v>63.64</v>
      </c>
      <c r="AC697" s="24">
        <f>(+R697*$R$8)+(S697*$S$8)-(T697*$T$8)+(U697*$U$8)+(V697*$V$8)-(W697*$W$8)-(X697*$X$8)-(Y697*$Y$8)+(Z697*$Z$8)</f>
        <v>-39.947999999999993</v>
      </c>
      <c r="AD697" s="25">
        <f>(-R697*$R$8)+(S697*$S$8)+(T697*$T$8)-(U697*$U$8)-(V697*$V$8)+(W697*$W$8)+(X697*$X$8)+(Y697*$Y$8)-(Z697*$Z$8)</f>
        <v>39.947999999999993</v>
      </c>
      <c r="AE697" s="40" t="str">
        <f>IF(G697&gt;H697,"Win","Loss")</f>
        <v>Loss</v>
      </c>
      <c r="AF697" s="40" t="str">
        <f>IF(G697=H697,"Win","Loss")</f>
        <v>Loss</v>
      </c>
      <c r="AG697" s="40" t="str">
        <f>IF(G697&lt;H697,"Win","Loss")</f>
        <v>Win</v>
      </c>
      <c r="AH697" s="40">
        <f>IF(AE697="Win",(I697*$B$2)-$B$2,-$B$2)</f>
        <v>-50</v>
      </c>
      <c r="AI697" s="40">
        <f>IF(AF697="Win",(J697*$B$2)-$B$2,-$B$2)</f>
        <v>-50</v>
      </c>
      <c r="AJ697" s="40">
        <f>IF(AG697="Win",(K697*$B$2)-$B$2,-$B$2)</f>
        <v>22</v>
      </c>
    </row>
    <row r="698" spans="1:36" x14ac:dyDescent="0.2">
      <c r="A698" s="36">
        <v>43590</v>
      </c>
      <c r="B698" s="37" t="s">
        <v>430</v>
      </c>
      <c r="C698" s="37" t="s">
        <v>540</v>
      </c>
      <c r="D698" s="37" t="s">
        <v>2388</v>
      </c>
      <c r="E698" s="37" t="s">
        <v>2389</v>
      </c>
      <c r="F698" s="37" t="s">
        <v>2390</v>
      </c>
      <c r="G698" s="37">
        <v>1</v>
      </c>
      <c r="H698" s="37">
        <v>0</v>
      </c>
      <c r="I698" s="37">
        <v>2.85</v>
      </c>
      <c r="J698" s="37">
        <v>3.11</v>
      </c>
      <c r="K698" s="37">
        <v>2.67</v>
      </c>
      <c r="L698" s="37">
        <v>0.18</v>
      </c>
      <c r="M698" s="37">
        <v>39</v>
      </c>
      <c r="N698" s="37">
        <v>39</v>
      </c>
      <c r="O698" s="37">
        <v>1</v>
      </c>
      <c r="P698" s="37">
        <v>19</v>
      </c>
      <c r="Q698" s="37">
        <v>19</v>
      </c>
      <c r="R698" s="37">
        <v>0</v>
      </c>
      <c r="S698" s="37">
        <v>100</v>
      </c>
      <c r="T698" s="37">
        <v>0</v>
      </c>
      <c r="U698" s="37">
        <v>25.64</v>
      </c>
      <c r="V698" s="37">
        <v>30.77</v>
      </c>
      <c r="W698" s="37">
        <v>43.59</v>
      </c>
      <c r="X698" s="37">
        <v>38.46</v>
      </c>
      <c r="Y698" s="37">
        <v>35.9</v>
      </c>
      <c r="Z698" s="37">
        <v>25.64</v>
      </c>
      <c r="AA698" s="37">
        <v>26.32</v>
      </c>
      <c r="AB698" s="37">
        <v>31.58</v>
      </c>
      <c r="AC698" s="24">
        <f>(+R698*$R$8)+(S698*$S$8)-(T698*$T$8)+(U698*$U$8)+(V698*$V$8)-(W698*$W$8)-(X698*$X$8)-(Y698*$Y$8)+(Z698*$Z$8)</f>
        <v>3.3329999999999966</v>
      </c>
      <c r="AD698" s="25">
        <f>(-R698*$R$8)+(S698*$S$8)+(T698*$T$8)-(U698*$U$8)-(V698*$V$8)+(W698*$W$8)+(X698*$X$8)+(Y698*$Y$8)-(Z698*$Z$8)</f>
        <v>16.667000000000002</v>
      </c>
      <c r="AE698" s="40" t="str">
        <f>IF(G698&gt;H698,"Win","Loss")</f>
        <v>Win</v>
      </c>
      <c r="AF698" s="40" t="str">
        <f>IF(G698=H698,"Win","Loss")</f>
        <v>Loss</v>
      </c>
      <c r="AG698" s="40" t="str">
        <f>IF(G698&lt;H698,"Win","Loss")</f>
        <v>Loss</v>
      </c>
      <c r="AH698" s="40">
        <f>IF(AE698="Win",(I698*$B$2)-$B$2,-$B$2)</f>
        <v>92.5</v>
      </c>
      <c r="AI698" s="40">
        <f>IF(AF698="Win",(J698*$B$2)-$B$2,-$B$2)</f>
        <v>-50</v>
      </c>
      <c r="AJ698" s="40">
        <f>IF(AG698="Win",(K698*$B$2)-$B$2,-$B$2)</f>
        <v>-50</v>
      </c>
    </row>
    <row r="699" spans="1:36" x14ac:dyDescent="0.2">
      <c r="A699" s="36">
        <v>43590</v>
      </c>
      <c r="B699" s="37" t="s">
        <v>430</v>
      </c>
      <c r="C699" s="37" t="s">
        <v>567</v>
      </c>
      <c r="D699" s="37" t="s">
        <v>2391</v>
      </c>
      <c r="E699" s="37" t="s">
        <v>2392</v>
      </c>
      <c r="F699" s="37" t="s">
        <v>2393</v>
      </c>
      <c r="G699" s="37">
        <v>3</v>
      </c>
      <c r="H699" s="37">
        <v>1</v>
      </c>
      <c r="I699" s="37">
        <v>1.83</v>
      </c>
      <c r="J699" s="37">
        <v>3.1</v>
      </c>
      <c r="K699" s="37">
        <v>4.43</v>
      </c>
      <c r="L699" s="37">
        <v>-2.6</v>
      </c>
      <c r="M699" s="37">
        <v>43</v>
      </c>
      <c r="N699" s="37">
        <v>35</v>
      </c>
      <c r="O699" s="37">
        <v>1</v>
      </c>
      <c r="P699" s="37">
        <v>21</v>
      </c>
      <c r="Q699" s="37">
        <v>17</v>
      </c>
      <c r="R699" s="37">
        <v>0</v>
      </c>
      <c r="S699" s="37">
        <v>0</v>
      </c>
      <c r="T699" s="37">
        <v>100</v>
      </c>
      <c r="U699" s="37">
        <v>20.93</v>
      </c>
      <c r="V699" s="37">
        <v>53.49</v>
      </c>
      <c r="W699" s="37">
        <v>25.58</v>
      </c>
      <c r="X699" s="37">
        <v>22.86</v>
      </c>
      <c r="Y699" s="37">
        <v>40</v>
      </c>
      <c r="Z699" s="37">
        <v>37.14</v>
      </c>
      <c r="AA699" s="37">
        <v>38.1</v>
      </c>
      <c r="AB699" s="37">
        <v>23.53</v>
      </c>
      <c r="AC699" s="24">
        <f>(+R699*$R$8)+(S699*$S$8)-(T699*$T$8)+(U699*$U$8)+(V699*$V$8)-(W699*$W$8)-(X699*$X$8)-(Y699*$Y$8)+(Z699*$Z$8)</f>
        <v>-26.724999999999998</v>
      </c>
      <c r="AD699" s="25">
        <f>(-R699*$R$8)+(S699*$S$8)+(T699*$T$8)-(U699*$U$8)-(V699*$V$8)+(W699*$W$8)+(X699*$X$8)+(Y699*$Y$8)-(Z699*$Z$8)</f>
        <v>26.724999999999998</v>
      </c>
      <c r="AE699" s="40" t="str">
        <f>IF(G699&gt;H699,"Win","Loss")</f>
        <v>Win</v>
      </c>
      <c r="AF699" s="40" t="str">
        <f>IF(G699=H699,"Win","Loss")</f>
        <v>Loss</v>
      </c>
      <c r="AG699" s="40" t="str">
        <f>IF(G699&lt;H699,"Win","Loss")</f>
        <v>Loss</v>
      </c>
      <c r="AH699" s="40">
        <f>IF(AE699="Win",(I699*$B$2)-$B$2,-$B$2)</f>
        <v>41.5</v>
      </c>
      <c r="AI699" s="40">
        <f>IF(AF699="Win",(J699*$B$2)-$B$2,-$B$2)</f>
        <v>-50</v>
      </c>
      <c r="AJ699" s="40">
        <f>IF(AG699="Win",(K699*$B$2)-$B$2,-$B$2)</f>
        <v>-50</v>
      </c>
    </row>
    <row r="700" spans="1:36" x14ac:dyDescent="0.2">
      <c r="A700" s="36">
        <v>43590</v>
      </c>
      <c r="B700" s="37" t="s">
        <v>430</v>
      </c>
      <c r="C700" s="37" t="s">
        <v>2394</v>
      </c>
      <c r="D700" s="37" t="s">
        <v>2395</v>
      </c>
      <c r="E700" s="37" t="s">
        <v>2396</v>
      </c>
      <c r="F700" s="37" t="s">
        <v>2397</v>
      </c>
      <c r="G700" s="37">
        <v>0</v>
      </c>
      <c r="H700" s="37">
        <v>2</v>
      </c>
      <c r="I700" s="37">
        <v>3.71</v>
      </c>
      <c r="J700" s="37">
        <v>3.61</v>
      </c>
      <c r="K700" s="37">
        <v>1.78</v>
      </c>
      <c r="L700" s="37">
        <v>1.93</v>
      </c>
      <c r="M700" s="37">
        <v>30</v>
      </c>
      <c r="N700" s="37">
        <v>37</v>
      </c>
      <c r="O700" s="37">
        <v>1</v>
      </c>
      <c r="P700" s="37">
        <v>17</v>
      </c>
      <c r="Q700" s="37">
        <v>15</v>
      </c>
      <c r="R700" s="37">
        <v>0</v>
      </c>
      <c r="S700" s="37">
        <v>100</v>
      </c>
      <c r="T700" s="37">
        <v>0</v>
      </c>
      <c r="U700" s="37">
        <v>30</v>
      </c>
      <c r="V700" s="37">
        <v>30</v>
      </c>
      <c r="W700" s="37">
        <v>40</v>
      </c>
      <c r="X700" s="37">
        <v>56.76</v>
      </c>
      <c r="Y700" s="37">
        <v>21.62</v>
      </c>
      <c r="Z700" s="37">
        <v>21.62</v>
      </c>
      <c r="AA700" s="37">
        <v>35.29</v>
      </c>
      <c r="AB700" s="37">
        <v>53.33</v>
      </c>
      <c r="AC700" s="24">
        <f>(+R700*$R$8)+(S700*$S$8)-(T700*$T$8)+(U700*$U$8)+(V700*$V$8)-(W700*$W$8)-(X700*$X$8)-(Y700*$Y$8)+(Z700*$Z$8)</f>
        <v>1.81</v>
      </c>
      <c r="AD700" s="25">
        <f>(-R700*$R$8)+(S700*$S$8)+(T700*$T$8)-(U700*$U$8)-(V700*$V$8)+(W700*$W$8)+(X700*$X$8)+(Y700*$Y$8)-(Z700*$Z$8)</f>
        <v>18.189999999999998</v>
      </c>
      <c r="AE700" s="40" t="str">
        <f>IF(G700&gt;H700,"Win","Loss")</f>
        <v>Loss</v>
      </c>
      <c r="AF700" s="40" t="str">
        <f>IF(G700=H700,"Win","Loss")</f>
        <v>Loss</v>
      </c>
      <c r="AG700" s="40" t="str">
        <f>IF(G700&lt;H700,"Win","Loss")</f>
        <v>Win</v>
      </c>
      <c r="AH700" s="40">
        <f>IF(AE700="Win",(I700*$B$2)-$B$2,-$B$2)</f>
        <v>-50</v>
      </c>
      <c r="AI700" s="40">
        <f>IF(AF700="Win",(J700*$B$2)-$B$2,-$B$2)</f>
        <v>-50</v>
      </c>
      <c r="AJ700" s="40">
        <f>IF(AG700="Win",(K700*$B$2)-$B$2,-$B$2)</f>
        <v>39</v>
      </c>
    </row>
    <row r="701" spans="1:36" x14ac:dyDescent="0.2">
      <c r="A701" s="36">
        <v>43590</v>
      </c>
      <c r="B701" s="37" t="s">
        <v>1536</v>
      </c>
      <c r="C701" s="37" t="s">
        <v>1811</v>
      </c>
      <c r="D701" s="37" t="s">
        <v>2401</v>
      </c>
      <c r="E701" s="37" t="s">
        <v>2402</v>
      </c>
      <c r="F701" s="37" t="s">
        <v>2403</v>
      </c>
      <c r="G701" s="37">
        <v>0</v>
      </c>
      <c r="H701" s="37">
        <v>3</v>
      </c>
      <c r="I701" s="37">
        <v>2.21</v>
      </c>
      <c r="J701" s="37">
        <v>2.27</v>
      </c>
      <c r="K701" s="37">
        <v>5.0599999999999996</v>
      </c>
      <c r="L701" s="37">
        <v>-2.85</v>
      </c>
      <c r="M701" s="37">
        <v>41</v>
      </c>
      <c r="N701" s="37">
        <v>33</v>
      </c>
      <c r="O701" s="37">
        <v>1</v>
      </c>
      <c r="P701" s="37">
        <v>21</v>
      </c>
      <c r="Q701" s="37">
        <v>17</v>
      </c>
      <c r="R701" s="37">
        <v>0</v>
      </c>
      <c r="S701" s="37">
        <v>100</v>
      </c>
      <c r="T701" s="37">
        <v>0</v>
      </c>
      <c r="U701" s="37">
        <v>65.849999999999994</v>
      </c>
      <c r="V701" s="37">
        <v>9.76</v>
      </c>
      <c r="W701" s="37">
        <v>24.39</v>
      </c>
      <c r="X701" s="37">
        <v>57.58</v>
      </c>
      <c r="Y701" s="37">
        <v>27.27</v>
      </c>
      <c r="Z701" s="37">
        <v>15.15</v>
      </c>
      <c r="AA701" s="37">
        <v>71.430000000000007</v>
      </c>
      <c r="AB701" s="37">
        <v>64.709999999999994</v>
      </c>
      <c r="AC701" s="24">
        <f>(+R701*$R$8)+(S701*$S$8)-(T701*$T$8)+(U701*$U$8)+(V701*$V$8)-(W701*$W$8)-(X701*$X$8)-(Y701*$Y$8)+(Z701*$Z$8)</f>
        <v>8.0549999999999997</v>
      </c>
      <c r="AD701" s="25">
        <f>(-R701*$R$8)+(S701*$S$8)+(T701*$T$8)-(U701*$U$8)-(V701*$V$8)+(W701*$W$8)+(X701*$X$8)+(Y701*$Y$8)-(Z701*$Z$8)</f>
        <v>11.945</v>
      </c>
      <c r="AE701" s="40" t="str">
        <f>IF(G701&gt;H701,"Win","Loss")</f>
        <v>Loss</v>
      </c>
      <c r="AF701" s="40" t="str">
        <f>IF(G701=H701,"Win","Loss")</f>
        <v>Loss</v>
      </c>
      <c r="AG701" s="40" t="str">
        <f>IF(G701&lt;H701,"Win","Loss")</f>
        <v>Win</v>
      </c>
      <c r="AH701" s="40">
        <f>IF(AE701="Win",(I701*$B$2)-$B$2,-$B$2)</f>
        <v>-50</v>
      </c>
      <c r="AI701" s="40">
        <f>IF(AF701="Win",(J701*$B$2)-$B$2,-$B$2)</f>
        <v>-50</v>
      </c>
      <c r="AJ701" s="40">
        <f>IF(AG701="Win",(K701*$B$2)-$B$2,-$B$2)</f>
        <v>202.99999999999997</v>
      </c>
    </row>
    <row r="702" spans="1:36" x14ac:dyDescent="0.2">
      <c r="A702" s="36">
        <v>43590</v>
      </c>
      <c r="B702" s="37" t="s">
        <v>1536</v>
      </c>
      <c r="C702" s="37" t="s">
        <v>1811</v>
      </c>
      <c r="D702" s="37" t="s">
        <v>2404</v>
      </c>
      <c r="E702" s="37" t="s">
        <v>2405</v>
      </c>
      <c r="F702" s="37" t="s">
        <v>2406</v>
      </c>
      <c r="G702" s="37">
        <v>1</v>
      </c>
      <c r="H702" s="37">
        <v>2</v>
      </c>
      <c r="I702" s="37">
        <v>4.4400000000000004</v>
      </c>
      <c r="J702" s="37">
        <v>3.68</v>
      </c>
      <c r="K702" s="37">
        <v>1.69</v>
      </c>
      <c r="L702" s="37">
        <v>2.75</v>
      </c>
      <c r="M702" s="37">
        <v>36</v>
      </c>
      <c r="N702" s="37">
        <v>32</v>
      </c>
      <c r="O702" s="37">
        <v>1</v>
      </c>
      <c r="P702" s="37">
        <v>18</v>
      </c>
      <c r="Q702" s="37">
        <v>16</v>
      </c>
      <c r="R702" s="37">
        <v>100</v>
      </c>
      <c r="S702" s="37">
        <v>0</v>
      </c>
      <c r="T702" s="37">
        <v>0</v>
      </c>
      <c r="U702" s="37">
        <v>38.89</v>
      </c>
      <c r="V702" s="37">
        <v>22.22</v>
      </c>
      <c r="W702" s="37">
        <v>38.89</v>
      </c>
      <c r="X702" s="37">
        <v>46.88</v>
      </c>
      <c r="Y702" s="37">
        <v>25</v>
      </c>
      <c r="Z702" s="37">
        <v>28.13</v>
      </c>
      <c r="AA702" s="37">
        <v>55.56</v>
      </c>
      <c r="AB702" s="37">
        <v>43.75</v>
      </c>
      <c r="AC702" s="24">
        <f>(+R702*$R$8)+(S702*$S$8)-(T702*$T$8)+(U702*$U$8)+(V702*$V$8)-(W702*$W$8)-(X702*$X$8)-(Y702*$Y$8)+(Z702*$Z$8)</f>
        <v>25.972000000000001</v>
      </c>
      <c r="AD702" s="25">
        <f>(-R702*$R$8)+(S702*$S$8)+(T702*$T$8)-(U702*$U$8)-(V702*$V$8)+(W702*$W$8)+(X702*$X$8)+(Y702*$Y$8)-(Z702*$Z$8)</f>
        <v>-25.972000000000001</v>
      </c>
      <c r="AE702" s="40" t="str">
        <f>IF(G702&gt;H702,"Win","Loss")</f>
        <v>Loss</v>
      </c>
      <c r="AF702" s="40" t="str">
        <f>IF(G702=H702,"Win","Loss")</f>
        <v>Loss</v>
      </c>
      <c r="AG702" s="40" t="str">
        <f>IF(G702&lt;H702,"Win","Loss")</f>
        <v>Win</v>
      </c>
      <c r="AH702" s="40">
        <f>IF(AE702="Win",(I702*$B$2)-$B$2,-$B$2)</f>
        <v>-50</v>
      </c>
      <c r="AI702" s="40">
        <f>IF(AF702="Win",(J702*$B$2)-$B$2,-$B$2)</f>
        <v>-50</v>
      </c>
      <c r="AJ702" s="40">
        <f>IF(AG702="Win",(K702*$B$2)-$B$2,-$B$2)</f>
        <v>34.5</v>
      </c>
    </row>
    <row r="703" spans="1:36" x14ac:dyDescent="0.2">
      <c r="A703" s="36">
        <v>43590</v>
      </c>
      <c r="B703" s="37" t="s">
        <v>625</v>
      </c>
      <c r="C703" s="37" t="s">
        <v>1834</v>
      </c>
      <c r="D703" s="37" t="s">
        <v>2407</v>
      </c>
      <c r="E703" s="37" t="s">
        <v>2408</v>
      </c>
      <c r="F703" s="37" t="s">
        <v>2409</v>
      </c>
      <c r="G703" s="37">
        <v>3</v>
      </c>
      <c r="H703" s="37">
        <v>0</v>
      </c>
      <c r="I703" s="37">
        <v>1.6</v>
      </c>
      <c r="J703" s="37">
        <v>4.01</v>
      </c>
      <c r="K703" s="37">
        <v>4.76</v>
      </c>
      <c r="L703" s="37">
        <v>-3.16</v>
      </c>
      <c r="M703" s="37">
        <v>36</v>
      </c>
      <c r="N703" s="37">
        <v>34</v>
      </c>
      <c r="O703" s="37">
        <v>3</v>
      </c>
      <c r="P703" s="37">
        <v>17</v>
      </c>
      <c r="Q703" s="37">
        <v>17</v>
      </c>
      <c r="R703" s="37">
        <v>66.67</v>
      </c>
      <c r="S703" s="37">
        <v>33.33</v>
      </c>
      <c r="T703" s="37">
        <v>0</v>
      </c>
      <c r="U703" s="37">
        <v>80.56</v>
      </c>
      <c r="V703" s="37">
        <v>11.11</v>
      </c>
      <c r="W703" s="37">
        <v>8.33</v>
      </c>
      <c r="X703" s="37">
        <v>44.12</v>
      </c>
      <c r="Y703" s="37">
        <v>26.47</v>
      </c>
      <c r="Z703" s="37">
        <v>29.41</v>
      </c>
      <c r="AA703" s="37">
        <v>88.24</v>
      </c>
      <c r="AB703" s="37">
        <v>47.06</v>
      </c>
      <c r="AC703" s="24">
        <f>(+R703*$R$8)+(S703*$S$8)-(T703*$T$8)+(U703*$U$8)+(V703*$V$8)-(W703*$W$8)-(X703*$X$8)-(Y703*$Y$8)+(Z703*$Z$8)</f>
        <v>33.302000000000007</v>
      </c>
      <c r="AD703" s="25">
        <f>(-R703*$R$8)+(S703*$S$8)+(T703*$T$8)-(U703*$U$8)-(V703*$V$8)+(W703*$W$8)+(X703*$X$8)+(Y703*$Y$8)-(Z703*$Z$8)</f>
        <v>-26.636000000000006</v>
      </c>
      <c r="AE703" s="40" t="str">
        <f>IF(G703&gt;H703,"Win","Loss")</f>
        <v>Win</v>
      </c>
      <c r="AF703" s="40" t="str">
        <f>IF(G703=H703,"Win","Loss")</f>
        <v>Loss</v>
      </c>
      <c r="AG703" s="40" t="str">
        <f>IF(G703&lt;H703,"Win","Loss")</f>
        <v>Loss</v>
      </c>
      <c r="AH703" s="40">
        <f>IF(AE703="Win",(I703*$B$2)-$B$2,-$B$2)</f>
        <v>30</v>
      </c>
      <c r="AI703" s="40">
        <f>IF(AF703="Win",(J703*$B$2)-$B$2,-$B$2)</f>
        <v>-50</v>
      </c>
      <c r="AJ703" s="40">
        <f>IF(AG703="Win",(K703*$B$2)-$B$2,-$B$2)</f>
        <v>-50</v>
      </c>
    </row>
    <row r="704" spans="1:36" x14ac:dyDescent="0.2">
      <c r="A704" s="36">
        <v>43590</v>
      </c>
      <c r="B704" s="37" t="s">
        <v>1906</v>
      </c>
      <c r="C704" s="37" t="s">
        <v>291</v>
      </c>
      <c r="D704" s="37" t="s">
        <v>2410</v>
      </c>
      <c r="E704" s="37" t="s">
        <v>2411</v>
      </c>
      <c r="F704" s="37" t="s">
        <v>2412</v>
      </c>
      <c r="G704" s="37">
        <v>0</v>
      </c>
      <c r="H704" s="37">
        <v>2</v>
      </c>
      <c r="I704" s="37">
        <v>8.6</v>
      </c>
      <c r="J704" s="37">
        <v>4.68</v>
      </c>
      <c r="K704" s="37">
        <v>1.31</v>
      </c>
      <c r="L704" s="37">
        <v>7.29</v>
      </c>
      <c r="M704" s="37">
        <v>31</v>
      </c>
      <c r="N704" s="37">
        <v>30</v>
      </c>
      <c r="O704" s="37">
        <v>1</v>
      </c>
      <c r="P704" s="37">
        <v>16</v>
      </c>
      <c r="Q704" s="37">
        <v>15</v>
      </c>
      <c r="R704" s="37">
        <v>0</v>
      </c>
      <c r="S704" s="37">
        <v>0</v>
      </c>
      <c r="T704" s="37">
        <v>100</v>
      </c>
      <c r="U704" s="37">
        <v>16.13</v>
      </c>
      <c r="V704" s="37">
        <v>32.26</v>
      </c>
      <c r="W704" s="37">
        <v>51.61</v>
      </c>
      <c r="X704" s="37">
        <v>73.33</v>
      </c>
      <c r="Y704" s="37">
        <v>13.33</v>
      </c>
      <c r="Z704" s="37">
        <v>13.33</v>
      </c>
      <c r="AA704" s="37">
        <v>12.5</v>
      </c>
      <c r="AB704" s="37">
        <v>80</v>
      </c>
      <c r="AC704" s="24">
        <f>(+R704*$R$8)+(S704*$S$8)-(T704*$T$8)+(U704*$U$8)+(V704*$V$8)-(W704*$W$8)-(X704*$X$8)-(Y704*$Y$8)+(Z704*$Z$8)</f>
        <v>-47.203000000000003</v>
      </c>
      <c r="AD704" s="25">
        <f>(-R704*$R$8)+(S704*$S$8)+(T704*$T$8)-(U704*$U$8)-(V704*$V$8)+(W704*$W$8)+(X704*$X$8)+(Y704*$Y$8)-(Z704*$Z$8)</f>
        <v>47.203000000000003</v>
      </c>
      <c r="AE704" s="40" t="str">
        <f>IF(G704&gt;H704,"Win","Loss")</f>
        <v>Loss</v>
      </c>
      <c r="AF704" s="40" t="str">
        <f>IF(G704=H704,"Win","Loss")</f>
        <v>Loss</v>
      </c>
      <c r="AG704" s="40" t="str">
        <f>IF(G704&lt;H704,"Win","Loss")</f>
        <v>Win</v>
      </c>
      <c r="AH704" s="40">
        <f>IF(AE704="Win",(I704*$B$2)-$B$2,-$B$2)</f>
        <v>-50</v>
      </c>
      <c r="AI704" s="40">
        <f>IF(AF704="Win",(J704*$B$2)-$B$2,-$B$2)</f>
        <v>-50</v>
      </c>
      <c r="AJ704" s="40">
        <f>IF(AG704="Win",(K704*$B$2)-$B$2,-$B$2)</f>
        <v>15.5</v>
      </c>
    </row>
    <row r="705" spans="1:36" x14ac:dyDescent="0.2">
      <c r="A705" s="36">
        <v>43590</v>
      </c>
      <c r="B705" s="37" t="s">
        <v>366</v>
      </c>
      <c r="C705" s="37" t="s">
        <v>1100</v>
      </c>
      <c r="D705" s="37" t="s">
        <v>1872</v>
      </c>
      <c r="E705" s="37" t="s">
        <v>1873</v>
      </c>
      <c r="F705" s="37" t="s">
        <v>1874</v>
      </c>
      <c r="G705" s="37">
        <v>1</v>
      </c>
      <c r="H705" s="37">
        <v>2</v>
      </c>
      <c r="I705" s="37">
        <v>4.29</v>
      </c>
      <c r="J705" s="37">
        <v>3.82</v>
      </c>
      <c r="K705" s="37">
        <v>1.74</v>
      </c>
      <c r="L705" s="37">
        <v>2.5499999999999998</v>
      </c>
      <c r="M705" s="37">
        <v>32</v>
      </c>
      <c r="N705" s="37">
        <v>34</v>
      </c>
      <c r="O705" s="37">
        <v>3</v>
      </c>
      <c r="P705" s="37">
        <v>16</v>
      </c>
      <c r="Q705" s="37">
        <v>19</v>
      </c>
      <c r="R705" s="37">
        <v>0</v>
      </c>
      <c r="S705" s="37">
        <v>0</v>
      </c>
      <c r="T705" s="37">
        <v>100</v>
      </c>
      <c r="U705" s="37">
        <v>40.630000000000003</v>
      </c>
      <c r="V705" s="37">
        <v>18.75</v>
      </c>
      <c r="W705" s="37">
        <v>40.630000000000003</v>
      </c>
      <c r="X705" s="37">
        <v>79.41</v>
      </c>
      <c r="Y705" s="37">
        <v>14.71</v>
      </c>
      <c r="Z705" s="37">
        <v>5.88</v>
      </c>
      <c r="AA705" s="37">
        <v>50</v>
      </c>
      <c r="AB705" s="37">
        <v>73.680000000000007</v>
      </c>
      <c r="AC705" s="24">
        <f>(+R705*$R$8)+(S705*$S$8)-(T705*$T$8)+(U705*$U$8)+(V705*$V$8)-(W705*$W$8)-(X705*$X$8)-(Y705*$Y$8)+(Z705*$Z$8)</f>
        <v>-44.301999999999992</v>
      </c>
      <c r="AD705" s="25">
        <f>(-R705*$R$8)+(S705*$S$8)+(T705*$T$8)-(U705*$U$8)-(V705*$V$8)+(W705*$W$8)+(X705*$X$8)+(Y705*$Y$8)-(Z705*$Z$8)</f>
        <v>44.301999999999992</v>
      </c>
      <c r="AE705" s="40" t="str">
        <f>IF(G705&gt;H705,"Win","Loss")</f>
        <v>Loss</v>
      </c>
      <c r="AF705" s="40" t="str">
        <f>IF(G705=H705,"Win","Loss")</f>
        <v>Loss</v>
      </c>
      <c r="AG705" s="40" t="str">
        <f>IF(G705&lt;H705,"Win","Loss")</f>
        <v>Win</v>
      </c>
      <c r="AH705" s="40">
        <f>IF(AE705="Win",(I705*$B$2)-$B$2,-$B$2)</f>
        <v>-50</v>
      </c>
      <c r="AI705" s="40">
        <f>IF(AF705="Win",(J705*$B$2)-$B$2,-$B$2)</f>
        <v>-50</v>
      </c>
      <c r="AJ705" s="40">
        <f>IF(AG705="Win",(K705*$B$2)-$B$2,-$B$2)</f>
        <v>37</v>
      </c>
    </row>
    <row r="706" spans="1:36" x14ac:dyDescent="0.2">
      <c r="A706" s="36">
        <v>43590</v>
      </c>
      <c r="B706" s="37" t="s">
        <v>2416</v>
      </c>
      <c r="C706" s="37" t="s">
        <v>2417</v>
      </c>
      <c r="D706" s="37" t="s">
        <v>2418</v>
      </c>
      <c r="E706" s="37" t="s">
        <v>2419</v>
      </c>
      <c r="F706" s="37" t="s">
        <v>2420</v>
      </c>
      <c r="G706" s="37">
        <v>4</v>
      </c>
      <c r="H706" s="37">
        <v>1</v>
      </c>
      <c r="I706" s="37">
        <v>1.8</v>
      </c>
      <c r="J706" s="37">
        <v>3.58</v>
      </c>
      <c r="K706" s="37">
        <v>3.82</v>
      </c>
      <c r="L706" s="37">
        <v>-2.02</v>
      </c>
      <c r="M706" s="37">
        <v>45</v>
      </c>
      <c r="N706" s="37">
        <v>46</v>
      </c>
      <c r="O706" s="37">
        <v>3</v>
      </c>
      <c r="P706" s="37">
        <v>22</v>
      </c>
      <c r="Q706" s="37">
        <v>23</v>
      </c>
      <c r="R706" s="37">
        <v>33.33</v>
      </c>
      <c r="S706" s="37">
        <v>0</v>
      </c>
      <c r="T706" s="37">
        <v>66.67</v>
      </c>
      <c r="U706" s="37">
        <v>44.44</v>
      </c>
      <c r="V706" s="37">
        <v>28.89</v>
      </c>
      <c r="W706" s="37">
        <v>26.67</v>
      </c>
      <c r="X706" s="37">
        <v>50</v>
      </c>
      <c r="Y706" s="37">
        <v>26.09</v>
      </c>
      <c r="Z706" s="37">
        <v>23.91</v>
      </c>
      <c r="AA706" s="37">
        <v>50</v>
      </c>
      <c r="AB706" s="37">
        <v>26.09</v>
      </c>
      <c r="AC706" s="24">
        <f>(+R706*$R$8)+(S706*$S$8)-(T706*$T$8)+(U706*$U$8)+(V706*$V$8)-(W706*$W$8)-(X706*$X$8)-(Y706*$Y$8)+(Z706*$Z$8)</f>
        <v>-11.386000000000003</v>
      </c>
      <c r="AD706" s="25">
        <f>(-R706*$R$8)+(S706*$S$8)+(T706*$T$8)-(U706*$U$8)-(V706*$V$8)+(W706*$W$8)+(X706*$X$8)+(Y706*$Y$8)-(Z706*$Z$8)</f>
        <v>11.386000000000003</v>
      </c>
      <c r="AE706" s="40" t="str">
        <f>IF(G706&gt;H706,"Win","Loss")</f>
        <v>Win</v>
      </c>
      <c r="AF706" s="40" t="str">
        <f>IF(G706=H706,"Win","Loss")</f>
        <v>Loss</v>
      </c>
      <c r="AG706" s="40" t="str">
        <f>IF(G706&lt;H706,"Win","Loss")</f>
        <v>Loss</v>
      </c>
      <c r="AH706" s="40">
        <f>IF(AE706="Win",(I706*$B$2)-$B$2,-$B$2)</f>
        <v>40</v>
      </c>
      <c r="AI706" s="40">
        <f>IF(AF706="Win",(J706*$B$2)-$B$2,-$B$2)</f>
        <v>-50</v>
      </c>
      <c r="AJ706" s="40">
        <f>IF(AG706="Win",(K706*$B$2)-$B$2,-$B$2)</f>
        <v>-50</v>
      </c>
    </row>
    <row r="707" spans="1:36" x14ac:dyDescent="0.2">
      <c r="A707" s="36">
        <v>43590</v>
      </c>
      <c r="B707" s="37" t="s">
        <v>2416</v>
      </c>
      <c r="C707" s="37" t="s">
        <v>2417</v>
      </c>
      <c r="D707" s="37" t="s">
        <v>2421</v>
      </c>
      <c r="E707" s="37" t="s">
        <v>2422</v>
      </c>
      <c r="F707" s="37" t="s">
        <v>2423</v>
      </c>
      <c r="G707" s="37">
        <v>0</v>
      </c>
      <c r="H707" s="37">
        <v>3</v>
      </c>
      <c r="I707" s="37">
        <v>5.83</v>
      </c>
      <c r="J707" s="37">
        <v>3.78</v>
      </c>
      <c r="K707" s="37">
        <v>1.51</v>
      </c>
      <c r="L707" s="37">
        <v>4.32</v>
      </c>
      <c r="M707" s="37">
        <v>43</v>
      </c>
      <c r="N707" s="37">
        <v>42</v>
      </c>
      <c r="O707" s="37">
        <v>3</v>
      </c>
      <c r="P707" s="37">
        <v>21</v>
      </c>
      <c r="Q707" s="37">
        <v>20</v>
      </c>
      <c r="R707" s="37">
        <v>0</v>
      </c>
      <c r="S707" s="37">
        <v>33.33</v>
      </c>
      <c r="T707" s="37">
        <v>66.67</v>
      </c>
      <c r="U707" s="37">
        <v>11.63</v>
      </c>
      <c r="V707" s="37">
        <v>18.600000000000001</v>
      </c>
      <c r="W707" s="37">
        <v>69.77</v>
      </c>
      <c r="X707" s="37">
        <v>28.57</v>
      </c>
      <c r="Y707" s="37">
        <v>33.33</v>
      </c>
      <c r="Z707" s="37">
        <v>38.1</v>
      </c>
      <c r="AA707" s="37">
        <v>19.05</v>
      </c>
      <c r="AB707" s="37">
        <v>10</v>
      </c>
      <c r="AC707" s="24">
        <f>(+R707*$R$8)+(S707*$S$8)-(T707*$T$8)+(U707*$U$8)+(V707*$V$8)-(W707*$W$8)-(X707*$X$8)-(Y707*$Y$8)+(Z707*$Z$8)</f>
        <v>-27.862999999999996</v>
      </c>
      <c r="AD707" s="25">
        <f>(-R707*$R$8)+(S707*$S$8)+(T707*$T$8)-(U707*$U$8)-(V707*$V$8)+(W707*$W$8)+(X707*$X$8)+(Y707*$Y$8)-(Z707*$Z$8)</f>
        <v>34.528999999999996</v>
      </c>
      <c r="AE707" s="40" t="str">
        <f>IF(G707&gt;H707,"Win","Loss")</f>
        <v>Loss</v>
      </c>
      <c r="AF707" s="40" t="str">
        <f>IF(G707=H707,"Win","Loss")</f>
        <v>Loss</v>
      </c>
      <c r="AG707" s="40" t="str">
        <f>IF(G707&lt;H707,"Win","Loss")</f>
        <v>Win</v>
      </c>
      <c r="AH707" s="40">
        <f>IF(AE707="Win",(I707*$B$2)-$B$2,-$B$2)</f>
        <v>-50</v>
      </c>
      <c r="AI707" s="40">
        <f>IF(AF707="Win",(J707*$B$2)-$B$2,-$B$2)</f>
        <v>-50</v>
      </c>
      <c r="AJ707" s="40">
        <f>IF(AG707="Win",(K707*$B$2)-$B$2,-$B$2)</f>
        <v>25.5</v>
      </c>
    </row>
    <row r="708" spans="1:36" x14ac:dyDescent="0.2">
      <c r="A708" s="36">
        <v>43590</v>
      </c>
      <c r="B708" s="40" t="s">
        <v>2416</v>
      </c>
      <c r="C708" s="37" t="s">
        <v>2417</v>
      </c>
      <c r="D708" s="37" t="s">
        <v>2424</v>
      </c>
      <c r="E708" s="37" t="s">
        <v>2425</v>
      </c>
      <c r="F708" s="37" t="s">
        <v>2426</v>
      </c>
      <c r="G708" s="37">
        <v>1</v>
      </c>
      <c r="H708" s="37">
        <v>1</v>
      </c>
      <c r="I708" s="37">
        <v>2.12</v>
      </c>
      <c r="J708" s="37">
        <v>3.22</v>
      </c>
      <c r="K708" s="37">
        <v>3.14</v>
      </c>
      <c r="L708" s="37">
        <v>-1.02</v>
      </c>
      <c r="M708" s="37">
        <v>45</v>
      </c>
      <c r="N708" s="37">
        <v>42</v>
      </c>
      <c r="O708" s="37">
        <v>3</v>
      </c>
      <c r="P708" s="37">
        <v>22</v>
      </c>
      <c r="Q708" s="37">
        <v>21</v>
      </c>
      <c r="R708" s="37">
        <v>66.67</v>
      </c>
      <c r="S708" s="37">
        <v>0</v>
      </c>
      <c r="T708" s="37">
        <v>33.33</v>
      </c>
      <c r="U708" s="37">
        <v>44.44</v>
      </c>
      <c r="V708" s="37">
        <v>24.44</v>
      </c>
      <c r="W708" s="37">
        <v>31.11</v>
      </c>
      <c r="X708" s="37">
        <v>26.19</v>
      </c>
      <c r="Y708" s="37">
        <v>19.05</v>
      </c>
      <c r="Z708" s="37">
        <v>54.76</v>
      </c>
      <c r="AA708" s="37">
        <v>72.73</v>
      </c>
      <c r="AB708" s="37">
        <v>9.52</v>
      </c>
      <c r="AC708" s="24">
        <f>(+R708*$R$8)+(S708*$S$8)-(T708*$T$8)+(U708*$U$8)+(V708*$V$8)-(W708*$W$8)-(X708*$X$8)-(Y708*$Y$8)+(Z708*$Z$8)</f>
        <v>18.920999999999999</v>
      </c>
      <c r="AD708" s="25">
        <f>(-R708*$R$8)+(S708*$S$8)+(T708*$T$8)-(U708*$U$8)-(V708*$V$8)+(W708*$W$8)+(X708*$X$8)+(Y708*$Y$8)-(Z708*$Z$8)</f>
        <v>-18.920999999999999</v>
      </c>
      <c r="AE708" s="40" t="str">
        <f>IF(G708&gt;H708,"Win","Loss")</f>
        <v>Loss</v>
      </c>
      <c r="AF708" s="40" t="str">
        <f>IF(G708=H708,"Win","Loss")</f>
        <v>Win</v>
      </c>
      <c r="AG708" s="40" t="str">
        <f>IF(G708&lt;H708,"Win","Loss")</f>
        <v>Loss</v>
      </c>
      <c r="AH708" s="40">
        <f>IF(AE708="Win",(I708*$B$2)-$B$2,-$B$2)</f>
        <v>-50</v>
      </c>
      <c r="AI708" s="40">
        <f>IF(AF708="Win",(J708*$B$2)-$B$2,-$B$2)</f>
        <v>111</v>
      </c>
      <c r="AJ708" s="40">
        <f>IF(AG708="Win",(K708*$B$2)-$B$2,-$B$2)</f>
        <v>-50</v>
      </c>
    </row>
    <row r="709" spans="1:36" x14ac:dyDescent="0.2">
      <c r="A709" s="36">
        <v>43590</v>
      </c>
      <c r="B709" s="37" t="s">
        <v>2416</v>
      </c>
      <c r="C709" s="37" t="s">
        <v>2417</v>
      </c>
      <c r="D709" s="37" t="s">
        <v>2427</v>
      </c>
      <c r="E709" s="37" t="s">
        <v>2428</v>
      </c>
      <c r="F709" s="37" t="s">
        <v>2429</v>
      </c>
      <c r="G709" s="37">
        <v>1</v>
      </c>
      <c r="H709" s="37">
        <v>0</v>
      </c>
      <c r="I709" s="37">
        <v>1.62</v>
      </c>
      <c r="J709" s="37">
        <v>3.44</v>
      </c>
      <c r="K709" s="37">
        <v>5.18</v>
      </c>
      <c r="L709" s="37">
        <v>-3.56</v>
      </c>
      <c r="M709" s="37">
        <v>46</v>
      </c>
      <c r="N709" s="37">
        <v>43</v>
      </c>
      <c r="O709" s="37">
        <v>3</v>
      </c>
      <c r="P709" s="37">
        <v>23</v>
      </c>
      <c r="Q709" s="37">
        <v>21</v>
      </c>
      <c r="R709" s="37">
        <v>66.67</v>
      </c>
      <c r="S709" s="37">
        <v>33.33</v>
      </c>
      <c r="T709" s="37">
        <v>0</v>
      </c>
      <c r="U709" s="37">
        <v>47.83</v>
      </c>
      <c r="V709" s="37">
        <v>32.61</v>
      </c>
      <c r="W709" s="37">
        <v>19.57</v>
      </c>
      <c r="X709" s="37">
        <v>23.26</v>
      </c>
      <c r="Y709" s="37">
        <v>25.58</v>
      </c>
      <c r="Z709" s="37">
        <v>51.16</v>
      </c>
      <c r="AA709" s="37">
        <v>60.87</v>
      </c>
      <c r="AB709" s="37">
        <v>19.05</v>
      </c>
      <c r="AC709" s="24">
        <f>(+R709*$R$8)+(S709*$S$8)-(T709*$T$8)+(U709*$U$8)+(V709*$V$8)-(W709*$W$8)-(X709*$X$8)-(Y709*$Y$8)+(Z709*$Z$8)</f>
        <v>35.269000000000005</v>
      </c>
      <c r="AD709" s="25">
        <f>(-R709*$R$8)+(S709*$S$8)+(T709*$T$8)-(U709*$U$8)-(V709*$V$8)+(W709*$W$8)+(X709*$X$8)+(Y709*$Y$8)-(Z709*$Z$8)</f>
        <v>-28.602999999999998</v>
      </c>
      <c r="AE709" s="40" t="str">
        <f>IF(G709&gt;H709,"Win","Loss")</f>
        <v>Win</v>
      </c>
      <c r="AF709" s="40" t="str">
        <f>IF(G709=H709,"Win","Loss")</f>
        <v>Loss</v>
      </c>
      <c r="AG709" s="40" t="str">
        <f>IF(G709&lt;H709,"Win","Loss")</f>
        <v>Loss</v>
      </c>
      <c r="AH709" s="40">
        <f>IF(AE709="Win",(I709*$B$2)-$B$2,-$B$2)</f>
        <v>31</v>
      </c>
      <c r="AI709" s="40">
        <f>IF(AF709="Win",(J709*$B$2)-$B$2,-$B$2)</f>
        <v>-50</v>
      </c>
      <c r="AJ709" s="40">
        <f>IF(AG709="Win",(K709*$B$2)-$B$2,-$B$2)</f>
        <v>-50</v>
      </c>
    </row>
    <row r="710" spans="1:36" x14ac:dyDescent="0.2">
      <c r="A710" s="36">
        <v>43590</v>
      </c>
      <c r="B710" s="37" t="s">
        <v>2416</v>
      </c>
      <c r="C710" s="37" t="s">
        <v>2417</v>
      </c>
      <c r="D710" s="37" t="s">
        <v>2430</v>
      </c>
      <c r="E710" s="37" t="s">
        <v>2431</v>
      </c>
      <c r="F710" s="37" t="s">
        <v>2432</v>
      </c>
      <c r="G710" s="37">
        <v>0</v>
      </c>
      <c r="H710" s="37">
        <v>2</v>
      </c>
      <c r="I710" s="37">
        <v>2.0699999999999998</v>
      </c>
      <c r="J710" s="37">
        <v>3.16</v>
      </c>
      <c r="K710" s="37">
        <v>3.3</v>
      </c>
      <c r="L710" s="37">
        <v>-1.23</v>
      </c>
      <c r="M710" s="37">
        <v>43</v>
      </c>
      <c r="N710" s="37">
        <v>49</v>
      </c>
      <c r="O710" s="37">
        <v>3</v>
      </c>
      <c r="P710" s="37">
        <v>21</v>
      </c>
      <c r="Q710" s="37">
        <v>24</v>
      </c>
      <c r="R710" s="37">
        <v>66.67</v>
      </c>
      <c r="S710" s="37">
        <v>33.33</v>
      </c>
      <c r="T710" s="37">
        <v>0</v>
      </c>
      <c r="U710" s="37">
        <v>41.86</v>
      </c>
      <c r="V710" s="37">
        <v>23.26</v>
      </c>
      <c r="W710" s="37">
        <v>34.880000000000003</v>
      </c>
      <c r="X710" s="37">
        <v>46.94</v>
      </c>
      <c r="Y710" s="37">
        <v>26.53</v>
      </c>
      <c r="Z710" s="37">
        <v>26.53</v>
      </c>
      <c r="AA710" s="37">
        <v>47.62</v>
      </c>
      <c r="AB710" s="37">
        <v>37.5</v>
      </c>
      <c r="AC710" s="24">
        <f>(+R710*$R$8)+(S710*$S$8)-(T710*$T$8)+(U710*$U$8)+(V710*$V$8)-(W710*$W$8)-(X710*$X$8)-(Y710*$Y$8)+(Z710*$Z$8)</f>
        <v>20.321000000000005</v>
      </c>
      <c r="AD710" s="25">
        <f>(-R710*$R$8)+(S710*$S$8)+(T710*$T$8)-(U710*$U$8)-(V710*$V$8)+(W710*$W$8)+(X710*$X$8)+(Y710*$Y$8)-(Z710*$Z$8)</f>
        <v>-13.655000000000001</v>
      </c>
      <c r="AE710" s="40" t="str">
        <f>IF(G710&gt;H710,"Win","Loss")</f>
        <v>Loss</v>
      </c>
      <c r="AF710" s="40" t="str">
        <f>IF(G710=H710,"Win","Loss")</f>
        <v>Loss</v>
      </c>
      <c r="AG710" s="40" t="str">
        <f>IF(G710&lt;H710,"Win","Loss")</f>
        <v>Win</v>
      </c>
      <c r="AH710" s="40">
        <f>IF(AE710="Win",(I710*$B$2)-$B$2,-$B$2)</f>
        <v>-50</v>
      </c>
      <c r="AI710" s="40">
        <f>IF(AF710="Win",(J710*$B$2)-$B$2,-$B$2)</f>
        <v>-50</v>
      </c>
      <c r="AJ710" s="40">
        <f>IF(AG710="Win",(K710*$B$2)-$B$2,-$B$2)</f>
        <v>115</v>
      </c>
    </row>
    <row r="711" spans="1:36" x14ac:dyDescent="0.2">
      <c r="A711" s="36">
        <v>43590</v>
      </c>
      <c r="B711" s="37" t="s">
        <v>2416</v>
      </c>
      <c r="C711" s="37" t="s">
        <v>2417</v>
      </c>
      <c r="D711" s="37" t="s">
        <v>2433</v>
      </c>
      <c r="E711" s="37" t="s">
        <v>2434</v>
      </c>
      <c r="F711" s="37" t="s">
        <v>2435</v>
      </c>
      <c r="G711" s="37">
        <v>3</v>
      </c>
      <c r="H711" s="37">
        <v>1</v>
      </c>
      <c r="I711" s="37">
        <v>2.35</v>
      </c>
      <c r="J711" s="37">
        <v>3.05</v>
      </c>
      <c r="K711" s="37">
        <v>2.9</v>
      </c>
      <c r="L711" s="37">
        <v>-0.55000000000000004</v>
      </c>
      <c r="M711" s="37">
        <v>43</v>
      </c>
      <c r="N711" s="37">
        <v>45</v>
      </c>
      <c r="O711" s="37">
        <v>3</v>
      </c>
      <c r="P711" s="37">
        <v>21</v>
      </c>
      <c r="Q711" s="37">
        <v>22</v>
      </c>
      <c r="R711" s="37">
        <v>0</v>
      </c>
      <c r="S711" s="37">
        <v>66.67</v>
      </c>
      <c r="T711" s="37">
        <v>33.33</v>
      </c>
      <c r="U711" s="37">
        <v>27.91</v>
      </c>
      <c r="V711" s="37">
        <v>25.58</v>
      </c>
      <c r="W711" s="37">
        <v>46.51</v>
      </c>
      <c r="X711" s="37">
        <v>46.67</v>
      </c>
      <c r="Y711" s="37">
        <v>26.67</v>
      </c>
      <c r="Z711" s="37">
        <v>26.67</v>
      </c>
      <c r="AA711" s="37">
        <v>47.62</v>
      </c>
      <c r="AB711" s="37">
        <v>31.82</v>
      </c>
      <c r="AC711" s="24">
        <f>(+R711*$R$8)+(S711*$S$8)-(T711*$T$8)+(U711*$U$8)+(V711*$V$8)-(W711*$W$8)-(X711*$X$8)-(Y711*$Y$8)+(Z711*$Z$8)</f>
        <v>-11.161000000000001</v>
      </c>
      <c r="AD711" s="25">
        <f>(-R711*$R$8)+(S711*$S$8)+(T711*$T$8)-(U711*$U$8)-(V711*$V$8)+(W711*$W$8)+(X711*$X$8)+(Y711*$Y$8)-(Z711*$Z$8)</f>
        <v>24.495000000000001</v>
      </c>
      <c r="AE711" s="40" t="str">
        <f>IF(G711&gt;H711,"Win","Loss")</f>
        <v>Win</v>
      </c>
      <c r="AF711" s="40" t="str">
        <f>IF(G711=H711,"Win","Loss")</f>
        <v>Loss</v>
      </c>
      <c r="AG711" s="40" t="str">
        <f>IF(G711&lt;H711,"Win","Loss")</f>
        <v>Loss</v>
      </c>
      <c r="AH711" s="40">
        <f>IF(AE711="Win",(I711*$B$2)-$B$2,-$B$2)</f>
        <v>67.5</v>
      </c>
      <c r="AI711" s="40">
        <f>IF(AF711="Win",(J711*$B$2)-$B$2,-$B$2)</f>
        <v>-50</v>
      </c>
      <c r="AJ711" s="40">
        <f>IF(AG711="Win",(K711*$B$2)-$B$2,-$B$2)</f>
        <v>-50</v>
      </c>
    </row>
    <row r="712" spans="1:36" x14ac:dyDescent="0.2">
      <c r="A712" s="36">
        <v>43590</v>
      </c>
      <c r="B712" s="37" t="s">
        <v>1705</v>
      </c>
      <c r="C712" s="37" t="s">
        <v>2198</v>
      </c>
      <c r="D712" s="37" t="s">
        <v>2436</v>
      </c>
      <c r="E712" s="37" t="s">
        <v>2437</v>
      </c>
      <c r="F712" s="37" t="s">
        <v>2438</v>
      </c>
      <c r="G712" s="37">
        <v>3</v>
      </c>
      <c r="H712" s="37">
        <v>0</v>
      </c>
      <c r="I712" s="37">
        <v>1.4</v>
      </c>
      <c r="J712" s="37">
        <v>4.54</v>
      </c>
      <c r="K712" s="37">
        <v>6.77</v>
      </c>
      <c r="L712" s="37">
        <v>-5.37</v>
      </c>
      <c r="M712" s="37">
        <v>38</v>
      </c>
      <c r="N712" s="37">
        <v>35</v>
      </c>
      <c r="O712" s="37">
        <v>3</v>
      </c>
      <c r="P712" s="37">
        <v>19</v>
      </c>
      <c r="Q712" s="37">
        <v>21</v>
      </c>
      <c r="R712" s="37">
        <v>66.67</v>
      </c>
      <c r="S712" s="37">
        <v>0</v>
      </c>
      <c r="T712" s="37">
        <v>33.33</v>
      </c>
      <c r="U712" s="37">
        <v>57.89</v>
      </c>
      <c r="V712" s="37">
        <v>26.32</v>
      </c>
      <c r="W712" s="37">
        <v>15.79</v>
      </c>
      <c r="X712" s="37">
        <v>37.14</v>
      </c>
      <c r="Y712" s="37">
        <v>14.29</v>
      </c>
      <c r="Z712" s="37">
        <v>48.57</v>
      </c>
      <c r="AA712" s="37">
        <v>63.16</v>
      </c>
      <c r="AB712" s="37">
        <v>28.57</v>
      </c>
      <c r="AC712" s="24">
        <f>(+R712*$R$8)+(S712*$S$8)-(T712*$T$8)+(U712*$U$8)+(V712*$V$8)-(W712*$W$8)-(X712*$X$8)-(Y712*$Y$8)+(Z712*$Z$8)</f>
        <v>21.911000000000005</v>
      </c>
      <c r="AD712" s="25">
        <f>(-R712*$R$8)+(S712*$S$8)+(T712*$T$8)-(U712*$U$8)-(V712*$V$8)+(W712*$W$8)+(X712*$X$8)+(Y712*$Y$8)-(Z712*$Z$8)</f>
        <v>-21.911000000000005</v>
      </c>
      <c r="AE712" s="40" t="str">
        <f>IF(G712&gt;H712,"Win","Loss")</f>
        <v>Win</v>
      </c>
      <c r="AF712" s="40" t="str">
        <f>IF(G712=H712,"Win","Loss")</f>
        <v>Loss</v>
      </c>
      <c r="AG712" s="40" t="str">
        <f>IF(G712&lt;H712,"Win","Loss")</f>
        <v>Loss</v>
      </c>
      <c r="AH712" s="40">
        <f>IF(AE712="Win",(I712*$B$2)-$B$2,-$B$2)</f>
        <v>20</v>
      </c>
      <c r="AI712" s="40">
        <f>IF(AF712="Win",(J712*$B$2)-$B$2,-$B$2)</f>
        <v>-50</v>
      </c>
      <c r="AJ712" s="40">
        <f>IF(AG712="Win",(K712*$B$2)-$B$2,-$B$2)</f>
        <v>-50</v>
      </c>
    </row>
    <row r="713" spans="1:36" x14ac:dyDescent="0.2">
      <c r="A713" s="36">
        <v>43590</v>
      </c>
      <c r="B713" s="37" t="s">
        <v>107</v>
      </c>
      <c r="C713" s="37" t="s">
        <v>57</v>
      </c>
      <c r="D713" s="37" t="s">
        <v>2439</v>
      </c>
      <c r="E713" s="37" t="s">
        <v>2440</v>
      </c>
      <c r="F713" s="37" t="s">
        <v>2441</v>
      </c>
      <c r="G713" s="37">
        <v>4</v>
      </c>
      <c r="H713" s="37">
        <v>0</v>
      </c>
      <c r="I713" s="37">
        <v>1.53</v>
      </c>
      <c r="J713" s="37">
        <v>4.07</v>
      </c>
      <c r="K713" s="37">
        <v>5.59</v>
      </c>
      <c r="L713" s="37">
        <v>-4.0599999999999996</v>
      </c>
      <c r="M713" s="37">
        <v>39</v>
      </c>
      <c r="N713" s="37">
        <v>37</v>
      </c>
      <c r="O713" s="37">
        <v>1</v>
      </c>
      <c r="P713" s="37">
        <v>19</v>
      </c>
      <c r="Q713" s="37">
        <v>18</v>
      </c>
      <c r="R713" s="37">
        <v>0</v>
      </c>
      <c r="S713" s="37">
        <v>0</v>
      </c>
      <c r="T713" s="37">
        <v>100</v>
      </c>
      <c r="U713" s="37">
        <v>38.46</v>
      </c>
      <c r="V713" s="37">
        <v>20.51</v>
      </c>
      <c r="W713" s="37">
        <v>41.03</v>
      </c>
      <c r="X713" s="37">
        <v>29.73</v>
      </c>
      <c r="Y713" s="37">
        <v>21.62</v>
      </c>
      <c r="Z713" s="37">
        <v>48.65</v>
      </c>
      <c r="AA713" s="37">
        <v>63.16</v>
      </c>
      <c r="AB713" s="37">
        <v>22.22</v>
      </c>
      <c r="AC713" s="24">
        <f>(+R713*$R$8)+(S713*$S$8)-(T713*$T$8)+(U713*$U$8)+(V713*$V$8)-(W713*$W$8)-(X713*$X$8)-(Y713*$Y$8)+(Z713*$Z$8)</f>
        <v>-26.840999999999998</v>
      </c>
      <c r="AD713" s="25">
        <f>(-R713*$R$8)+(S713*$S$8)+(T713*$T$8)-(U713*$U$8)-(V713*$V$8)+(W713*$W$8)+(X713*$X$8)+(Y713*$Y$8)-(Z713*$Z$8)</f>
        <v>26.840999999999998</v>
      </c>
      <c r="AE713" s="40" t="str">
        <f>IF(G713&gt;H713,"Win","Loss")</f>
        <v>Win</v>
      </c>
      <c r="AF713" s="40" t="str">
        <f>IF(G713=H713,"Win","Loss")</f>
        <v>Loss</v>
      </c>
      <c r="AG713" s="40" t="str">
        <f>IF(G713&lt;H713,"Win","Loss")</f>
        <v>Loss</v>
      </c>
      <c r="AH713" s="40">
        <f>IF(AE713="Win",(I713*$B$2)-$B$2,-$B$2)</f>
        <v>26.5</v>
      </c>
      <c r="AI713" s="40">
        <f>IF(AF713="Win",(J713*$B$2)-$B$2,-$B$2)</f>
        <v>-50</v>
      </c>
      <c r="AJ713" s="40">
        <f>IF(AG713="Win",(K713*$B$2)-$B$2,-$B$2)</f>
        <v>-50</v>
      </c>
    </row>
    <row r="714" spans="1:36" x14ac:dyDescent="0.2">
      <c r="A714" s="36">
        <v>43590</v>
      </c>
      <c r="B714" s="37" t="s">
        <v>1955</v>
      </c>
      <c r="C714" s="37" t="s">
        <v>1956</v>
      </c>
      <c r="D714" s="37" t="s">
        <v>2442</v>
      </c>
      <c r="E714" s="37" t="s">
        <v>2443</v>
      </c>
      <c r="F714" s="37" t="s">
        <v>2444</v>
      </c>
      <c r="G714" s="37">
        <v>3</v>
      </c>
      <c r="H714" s="37">
        <v>1</v>
      </c>
      <c r="I714" s="37">
        <v>2.31</v>
      </c>
      <c r="J714" s="37">
        <v>2.82</v>
      </c>
      <c r="K714" s="37">
        <v>3.19</v>
      </c>
      <c r="L714" s="37">
        <v>-0.88</v>
      </c>
      <c r="M714" s="37">
        <v>27</v>
      </c>
      <c r="N714" s="37">
        <v>28</v>
      </c>
      <c r="O714" s="37">
        <v>1</v>
      </c>
      <c r="P714" s="37">
        <v>13</v>
      </c>
      <c r="Q714" s="37">
        <v>14</v>
      </c>
      <c r="R714" s="37">
        <v>0</v>
      </c>
      <c r="S714" s="37">
        <v>100</v>
      </c>
      <c r="T714" s="37">
        <v>0</v>
      </c>
      <c r="U714" s="37">
        <v>18.52</v>
      </c>
      <c r="V714" s="37">
        <v>29.63</v>
      </c>
      <c r="W714" s="37">
        <v>51.85</v>
      </c>
      <c r="X714" s="37">
        <v>35.71</v>
      </c>
      <c r="Y714" s="37">
        <v>42.86</v>
      </c>
      <c r="Z714" s="37">
        <v>21.43</v>
      </c>
      <c r="AA714" s="37">
        <v>23.08</v>
      </c>
      <c r="AB714" s="37">
        <v>35.71</v>
      </c>
      <c r="AC714" s="24">
        <f>(+R714*$R$8)+(S714*$S$8)-(T714*$T$8)+(U714*$U$8)+(V714*$V$8)-(W714*$W$8)-(X714*$X$8)-(Y714*$Y$8)+(Z714*$Z$8)</f>
        <v>-0.84499999999999975</v>
      </c>
      <c r="AD714" s="25">
        <f>(-R714*$R$8)+(S714*$S$8)+(T714*$T$8)-(U714*$U$8)-(V714*$V$8)+(W714*$W$8)+(X714*$X$8)+(Y714*$Y$8)-(Z714*$Z$8)</f>
        <v>20.844999999999999</v>
      </c>
      <c r="AE714" s="40" t="str">
        <f>IF(G714&gt;H714,"Win","Loss")</f>
        <v>Win</v>
      </c>
      <c r="AF714" s="40" t="str">
        <f>IF(G714=H714,"Win","Loss")</f>
        <v>Loss</v>
      </c>
      <c r="AG714" s="40" t="str">
        <f>IF(G714&lt;H714,"Win","Loss")</f>
        <v>Loss</v>
      </c>
      <c r="AH714" s="40">
        <f>IF(AE714="Win",(I714*$B$2)-$B$2,-$B$2)</f>
        <v>65.5</v>
      </c>
      <c r="AI714" s="40">
        <f>IF(AF714="Win",(J714*$B$2)-$B$2,-$B$2)</f>
        <v>-50</v>
      </c>
      <c r="AJ714" s="40">
        <f>IF(AG714="Win",(K714*$B$2)-$B$2,-$B$2)</f>
        <v>-50</v>
      </c>
    </row>
    <row r="715" spans="1:36" x14ac:dyDescent="0.2">
      <c r="A715" s="36">
        <v>43590</v>
      </c>
      <c r="B715" s="37" t="s">
        <v>425</v>
      </c>
      <c r="C715" s="37" t="s">
        <v>2004</v>
      </c>
      <c r="D715" s="37" t="s">
        <v>2445</v>
      </c>
      <c r="E715" s="37" t="s">
        <v>2446</v>
      </c>
      <c r="F715" s="37" t="s">
        <v>2447</v>
      </c>
      <c r="G715" s="37">
        <v>1</v>
      </c>
      <c r="H715" s="37">
        <v>2</v>
      </c>
      <c r="I715" s="37">
        <v>2.41</v>
      </c>
      <c r="J715" s="37">
        <v>3.15</v>
      </c>
      <c r="K715" s="37">
        <v>2.82</v>
      </c>
      <c r="L715" s="37">
        <v>-0.41</v>
      </c>
      <c r="M715" s="37">
        <v>35</v>
      </c>
      <c r="N715" s="37">
        <v>33</v>
      </c>
      <c r="O715" s="37">
        <v>1</v>
      </c>
      <c r="P715" s="37">
        <v>17</v>
      </c>
      <c r="Q715" s="37">
        <v>17</v>
      </c>
      <c r="R715" s="37">
        <v>0</v>
      </c>
      <c r="S715" s="37">
        <v>100</v>
      </c>
      <c r="T715" s="37">
        <v>0</v>
      </c>
      <c r="U715" s="37">
        <v>40</v>
      </c>
      <c r="V715" s="37">
        <v>22.86</v>
      </c>
      <c r="W715" s="37">
        <v>37.14</v>
      </c>
      <c r="X715" s="37">
        <v>30.3</v>
      </c>
      <c r="Y715" s="37">
        <v>30.3</v>
      </c>
      <c r="Z715" s="37">
        <v>39.39</v>
      </c>
      <c r="AA715" s="37">
        <v>47.06</v>
      </c>
      <c r="AB715" s="37">
        <v>23.53</v>
      </c>
      <c r="AC715" s="24">
        <f>(+R715*$R$8)+(S715*$S$8)-(T715*$T$8)+(U715*$U$8)+(V715*$V$8)-(W715*$W$8)-(X715*$X$8)-(Y715*$Y$8)+(Z715*$Z$8)</f>
        <v>11.646000000000001</v>
      </c>
      <c r="AD715" s="25">
        <f>(-R715*$R$8)+(S715*$S$8)+(T715*$T$8)-(U715*$U$8)-(V715*$V$8)+(W715*$W$8)+(X715*$X$8)+(Y715*$Y$8)-(Z715*$Z$8)</f>
        <v>8.3540000000000028</v>
      </c>
      <c r="AE715" s="40" t="str">
        <f>IF(G715&gt;H715,"Win","Loss")</f>
        <v>Loss</v>
      </c>
      <c r="AF715" s="40" t="str">
        <f>IF(G715=H715,"Win","Loss")</f>
        <v>Loss</v>
      </c>
      <c r="AG715" s="40" t="str">
        <f>IF(G715&lt;H715,"Win","Loss")</f>
        <v>Win</v>
      </c>
      <c r="AH715" s="40">
        <f>IF(AE715="Win",(I715*$B$2)-$B$2,-$B$2)</f>
        <v>-50</v>
      </c>
      <c r="AI715" s="40">
        <f>IF(AF715="Win",(J715*$B$2)-$B$2,-$B$2)</f>
        <v>-50</v>
      </c>
      <c r="AJ715" s="40">
        <f>IF(AG715="Win",(K715*$B$2)-$B$2,-$B$2)</f>
        <v>91</v>
      </c>
    </row>
    <row r="716" spans="1:36" x14ac:dyDescent="0.2">
      <c r="A716" s="36">
        <v>43590</v>
      </c>
      <c r="B716" s="37" t="s">
        <v>430</v>
      </c>
      <c r="C716" s="37" t="s">
        <v>475</v>
      </c>
      <c r="D716" s="37" t="s">
        <v>2448</v>
      </c>
      <c r="E716" s="37" t="s">
        <v>2449</v>
      </c>
      <c r="F716" s="37" t="s">
        <v>2450</v>
      </c>
      <c r="G716" s="37">
        <v>0</v>
      </c>
      <c r="H716" s="37">
        <v>1</v>
      </c>
      <c r="I716" s="37">
        <v>1.63</v>
      </c>
      <c r="J716" s="37">
        <v>3.49</v>
      </c>
      <c r="K716" s="37">
        <v>5.18</v>
      </c>
      <c r="L716" s="37">
        <v>-3.55</v>
      </c>
      <c r="M716" s="37">
        <v>38</v>
      </c>
      <c r="N716" s="37">
        <v>40</v>
      </c>
      <c r="O716" s="37">
        <v>1</v>
      </c>
      <c r="P716" s="37">
        <v>19</v>
      </c>
      <c r="Q716" s="37">
        <v>19</v>
      </c>
      <c r="R716" s="37">
        <v>0</v>
      </c>
      <c r="S716" s="37">
        <v>100</v>
      </c>
      <c r="T716" s="37">
        <v>0</v>
      </c>
      <c r="U716" s="37">
        <v>28.95</v>
      </c>
      <c r="V716" s="37">
        <v>31.58</v>
      </c>
      <c r="W716" s="37">
        <v>39.47</v>
      </c>
      <c r="X716" s="37">
        <v>40</v>
      </c>
      <c r="Y716" s="37">
        <v>17.5</v>
      </c>
      <c r="Z716" s="37">
        <v>42.5</v>
      </c>
      <c r="AA716" s="37">
        <v>26.32</v>
      </c>
      <c r="AB716" s="37">
        <v>31.58</v>
      </c>
      <c r="AC716" s="24">
        <f>(+R716*$R$8)+(S716*$S$8)-(T716*$T$8)+(U716*$U$8)+(V716*$V$8)-(W716*$W$8)-(X716*$X$8)-(Y716*$Y$8)+(Z716*$Z$8)</f>
        <v>9.8040000000000003</v>
      </c>
      <c r="AD716" s="25">
        <f>(-R716*$R$8)+(S716*$S$8)+(T716*$T$8)-(U716*$U$8)-(V716*$V$8)+(W716*$W$8)+(X716*$X$8)+(Y716*$Y$8)-(Z716*$Z$8)</f>
        <v>10.195999999999998</v>
      </c>
      <c r="AE716" s="40" t="str">
        <f>IF(G716&gt;H716,"Win","Loss")</f>
        <v>Loss</v>
      </c>
      <c r="AF716" s="40" t="str">
        <f>IF(G716=H716,"Win","Loss")</f>
        <v>Loss</v>
      </c>
      <c r="AG716" s="40" t="str">
        <f>IF(G716&lt;H716,"Win","Loss")</f>
        <v>Win</v>
      </c>
      <c r="AH716" s="40">
        <f>IF(AE716="Win",(I716*$B$2)-$B$2,-$B$2)</f>
        <v>-50</v>
      </c>
      <c r="AI716" s="40">
        <f>IF(AF716="Win",(J716*$B$2)-$B$2,-$B$2)</f>
        <v>-50</v>
      </c>
      <c r="AJ716" s="40">
        <f>IF(AG716="Win",(K716*$B$2)-$B$2,-$B$2)</f>
        <v>209</v>
      </c>
    </row>
    <row r="717" spans="1:36" x14ac:dyDescent="0.2">
      <c r="A717" s="36">
        <v>43590</v>
      </c>
      <c r="B717" s="37" t="s">
        <v>430</v>
      </c>
      <c r="C717" s="37" t="s">
        <v>475</v>
      </c>
      <c r="D717" s="37" t="s">
        <v>2451</v>
      </c>
      <c r="E717" s="37" t="s">
        <v>2452</v>
      </c>
      <c r="F717" s="37" t="s">
        <v>2453</v>
      </c>
      <c r="G717" s="37">
        <v>2</v>
      </c>
      <c r="H717" s="37">
        <v>0</v>
      </c>
      <c r="I717" s="37">
        <v>1.6</v>
      </c>
      <c r="J717" s="37">
        <v>3.53</v>
      </c>
      <c r="K717" s="37">
        <v>5.24</v>
      </c>
      <c r="L717" s="37">
        <v>-3.64</v>
      </c>
      <c r="M717" s="37">
        <v>43</v>
      </c>
      <c r="N717" s="37">
        <v>39</v>
      </c>
      <c r="O717" s="37">
        <v>1</v>
      </c>
      <c r="P717" s="37">
        <v>21</v>
      </c>
      <c r="Q717" s="37">
        <v>18</v>
      </c>
      <c r="R717" s="37">
        <v>100</v>
      </c>
      <c r="S717" s="37">
        <v>0</v>
      </c>
      <c r="T717" s="37">
        <v>0</v>
      </c>
      <c r="U717" s="37">
        <v>53.49</v>
      </c>
      <c r="V717" s="37">
        <v>23.26</v>
      </c>
      <c r="W717" s="37">
        <v>23.26</v>
      </c>
      <c r="X717" s="37">
        <v>41.03</v>
      </c>
      <c r="Y717" s="37">
        <v>25.64</v>
      </c>
      <c r="Z717" s="37">
        <v>33.33</v>
      </c>
      <c r="AA717" s="37">
        <v>57.14</v>
      </c>
      <c r="AB717" s="37">
        <v>16.670000000000002</v>
      </c>
      <c r="AC717" s="24">
        <f>(+R717*$R$8)+(S717*$S$8)-(T717*$T$8)+(U717*$U$8)+(V717*$V$8)-(W717*$W$8)-(X717*$X$8)-(Y717*$Y$8)+(Z717*$Z$8)</f>
        <v>34.268000000000001</v>
      </c>
      <c r="AD717" s="25">
        <f>(-R717*$R$8)+(S717*$S$8)+(T717*$T$8)-(U717*$U$8)-(V717*$V$8)+(W717*$W$8)+(X717*$X$8)+(Y717*$Y$8)-(Z717*$Z$8)</f>
        <v>-34.268000000000001</v>
      </c>
      <c r="AE717" s="40" t="str">
        <f>IF(G717&gt;H717,"Win","Loss")</f>
        <v>Win</v>
      </c>
      <c r="AF717" s="40" t="str">
        <f>IF(G717=H717,"Win","Loss")</f>
        <v>Loss</v>
      </c>
      <c r="AG717" s="40" t="str">
        <f>IF(G717&lt;H717,"Win","Loss")</f>
        <v>Loss</v>
      </c>
      <c r="AH717" s="40">
        <f>IF(AE717="Win",(I717*$B$2)-$B$2,-$B$2)</f>
        <v>30</v>
      </c>
      <c r="AI717" s="40">
        <f>IF(AF717="Win",(J717*$B$2)-$B$2,-$B$2)</f>
        <v>-50</v>
      </c>
      <c r="AJ717" s="40">
        <f>IF(AG717="Win",(K717*$B$2)-$B$2,-$B$2)</f>
        <v>-50</v>
      </c>
    </row>
    <row r="718" spans="1:36" x14ac:dyDescent="0.2">
      <c r="A718" s="36">
        <v>43590</v>
      </c>
      <c r="B718" s="37" t="s">
        <v>430</v>
      </c>
      <c r="C718" s="37" t="s">
        <v>2394</v>
      </c>
      <c r="D718" s="37" t="s">
        <v>2454</v>
      </c>
      <c r="E718" s="37" t="s">
        <v>2455</v>
      </c>
      <c r="F718" s="37" t="s">
        <v>2456</v>
      </c>
      <c r="G718" s="37">
        <v>0</v>
      </c>
      <c r="H718" s="37">
        <v>0</v>
      </c>
      <c r="I718" s="37">
        <v>1.67</v>
      </c>
      <c r="J718" s="37">
        <v>3.2</v>
      </c>
      <c r="K718" s="37">
        <v>5.0599999999999996</v>
      </c>
      <c r="L718" s="37">
        <v>-3.39</v>
      </c>
      <c r="M718" s="37">
        <v>29</v>
      </c>
      <c r="N718" s="37">
        <v>28</v>
      </c>
      <c r="O718" s="37">
        <v>1</v>
      </c>
      <c r="P718" s="37">
        <v>17</v>
      </c>
      <c r="Q718" s="37">
        <v>12</v>
      </c>
      <c r="R718" s="37">
        <v>0</v>
      </c>
      <c r="S718" s="37">
        <v>100</v>
      </c>
      <c r="T718" s="37">
        <v>0</v>
      </c>
      <c r="U718" s="37">
        <v>51.72</v>
      </c>
      <c r="V718" s="37">
        <v>37.93</v>
      </c>
      <c r="W718" s="37">
        <v>10.34</v>
      </c>
      <c r="X718" s="37">
        <v>53.57</v>
      </c>
      <c r="Y718" s="37">
        <v>25</v>
      </c>
      <c r="Z718" s="37">
        <v>21.43</v>
      </c>
      <c r="AA718" s="37">
        <v>52.94</v>
      </c>
      <c r="AB718" s="37">
        <v>33.33</v>
      </c>
      <c r="AC718" s="24">
        <f>(+R718*$R$8)+(S718*$S$8)-(T718*$T$8)+(U718*$U$8)+(V718*$V$8)-(W718*$W$8)-(X718*$X$8)-(Y718*$Y$8)+(Z718*$Z$8)</f>
        <v>13.140999999999998</v>
      </c>
      <c r="AD718" s="25">
        <f>(-R718*$R$8)+(S718*$S$8)+(T718*$T$8)-(U718*$U$8)-(V718*$V$8)+(W718*$W$8)+(X718*$X$8)+(Y718*$Y$8)-(Z718*$Z$8)</f>
        <v>6.8589999999999991</v>
      </c>
      <c r="AE718" s="40" t="str">
        <f>IF(G718&gt;H718,"Win","Loss")</f>
        <v>Loss</v>
      </c>
      <c r="AF718" s="40" t="str">
        <f>IF(G718=H718,"Win","Loss")</f>
        <v>Win</v>
      </c>
      <c r="AG718" s="40" t="str">
        <f>IF(G718&lt;H718,"Win","Loss")</f>
        <v>Loss</v>
      </c>
      <c r="AH718" s="40">
        <f>IF(AE718="Win",(I718*$B$2)-$B$2,-$B$2)</f>
        <v>-50</v>
      </c>
      <c r="AI718" s="40">
        <f>IF(AF718="Win",(J718*$B$2)-$B$2,-$B$2)</f>
        <v>110</v>
      </c>
      <c r="AJ718" s="40">
        <f>IF(AG718="Win",(K718*$B$2)-$B$2,-$B$2)</f>
        <v>-50</v>
      </c>
    </row>
    <row r="719" spans="1:36" x14ac:dyDescent="0.2">
      <c r="A719" s="36">
        <v>43590</v>
      </c>
      <c r="B719" s="37" t="s">
        <v>430</v>
      </c>
      <c r="C719" s="37" t="s">
        <v>488</v>
      </c>
      <c r="D719" s="37" t="s">
        <v>2457</v>
      </c>
      <c r="E719" s="37" t="s">
        <v>2458</v>
      </c>
      <c r="F719" s="37" t="s">
        <v>2459</v>
      </c>
      <c r="G719" s="37">
        <v>0</v>
      </c>
      <c r="H719" s="37">
        <v>3</v>
      </c>
      <c r="I719" s="37">
        <v>1.57</v>
      </c>
      <c r="J719" s="37">
        <v>3.71</v>
      </c>
      <c r="K719" s="37">
        <v>4.6900000000000004</v>
      </c>
      <c r="L719" s="37">
        <v>-3.12</v>
      </c>
      <c r="M719" s="37">
        <v>17</v>
      </c>
      <c r="N719" s="37">
        <v>14</v>
      </c>
      <c r="O719" s="37">
        <v>1</v>
      </c>
      <c r="P719" s="37">
        <v>7</v>
      </c>
      <c r="Q719" s="37">
        <v>10</v>
      </c>
      <c r="R719" s="37">
        <v>100</v>
      </c>
      <c r="S719" s="37">
        <v>0</v>
      </c>
      <c r="T719" s="37">
        <v>0</v>
      </c>
      <c r="U719" s="37">
        <v>35.29</v>
      </c>
      <c r="V719" s="37">
        <v>23.53</v>
      </c>
      <c r="W719" s="37">
        <v>41.18</v>
      </c>
      <c r="X719" s="37">
        <v>28.57</v>
      </c>
      <c r="Y719" s="37">
        <v>21.43</v>
      </c>
      <c r="Z719" s="37">
        <v>50</v>
      </c>
      <c r="AA719" s="37">
        <v>42.86</v>
      </c>
      <c r="AB719" s="37">
        <v>30</v>
      </c>
      <c r="AC719" s="24">
        <f>(+R719*$R$8)+(S719*$S$8)-(T719*$T$8)+(U719*$U$8)+(V719*$V$8)-(W719*$W$8)-(X719*$X$8)-(Y719*$Y$8)+(Z719*$Z$8)</f>
        <v>33.317999999999998</v>
      </c>
      <c r="AD719" s="25">
        <f>(-R719*$R$8)+(S719*$S$8)+(T719*$T$8)-(U719*$U$8)-(V719*$V$8)+(W719*$W$8)+(X719*$X$8)+(Y719*$Y$8)-(Z719*$Z$8)</f>
        <v>-33.317999999999998</v>
      </c>
      <c r="AE719" s="40" t="str">
        <f>IF(G719&gt;H719,"Win","Loss")</f>
        <v>Loss</v>
      </c>
      <c r="AF719" s="40" t="str">
        <f>IF(G719=H719,"Win","Loss")</f>
        <v>Loss</v>
      </c>
      <c r="AG719" s="40" t="str">
        <f>IF(G719&lt;H719,"Win","Loss")</f>
        <v>Win</v>
      </c>
      <c r="AH719" s="40">
        <f>IF(AE719="Win",(I719*$B$2)-$B$2,-$B$2)</f>
        <v>-50</v>
      </c>
      <c r="AI719" s="40">
        <f>IF(AF719="Win",(J719*$B$2)-$B$2,-$B$2)</f>
        <v>-50</v>
      </c>
      <c r="AJ719" s="40">
        <f>IF(AG719="Win",(K719*$B$2)-$B$2,-$B$2)</f>
        <v>184.50000000000003</v>
      </c>
    </row>
    <row r="720" spans="1:36" x14ac:dyDescent="0.2">
      <c r="A720" s="36">
        <v>43590</v>
      </c>
      <c r="B720" s="37" t="s">
        <v>430</v>
      </c>
      <c r="C720" s="37" t="s">
        <v>2460</v>
      </c>
      <c r="D720" s="37" t="s">
        <v>2461</v>
      </c>
      <c r="E720" s="37" t="s">
        <v>2462</v>
      </c>
      <c r="F720" s="37" t="s">
        <v>2463</v>
      </c>
      <c r="G720" s="37">
        <v>4</v>
      </c>
      <c r="H720" s="37">
        <v>1</v>
      </c>
      <c r="I720" s="37">
        <v>2.23</v>
      </c>
      <c r="J720" s="37">
        <v>3.35</v>
      </c>
      <c r="K720" s="37">
        <v>2.84</v>
      </c>
      <c r="L720" s="37">
        <v>-0.61</v>
      </c>
      <c r="M720" s="37">
        <v>19</v>
      </c>
      <c r="N720" s="37">
        <v>22</v>
      </c>
      <c r="O720" s="37">
        <v>1</v>
      </c>
      <c r="P720" s="37">
        <v>6</v>
      </c>
      <c r="Q720" s="37">
        <v>12</v>
      </c>
      <c r="R720" s="37">
        <v>100</v>
      </c>
      <c r="S720" s="37">
        <v>0</v>
      </c>
      <c r="T720" s="37">
        <v>0</v>
      </c>
      <c r="U720" s="37">
        <v>36.840000000000003</v>
      </c>
      <c r="V720" s="37">
        <v>26.32</v>
      </c>
      <c r="W720" s="37">
        <v>36.840000000000003</v>
      </c>
      <c r="X720" s="37">
        <v>31.82</v>
      </c>
      <c r="Y720" s="37">
        <v>45.45</v>
      </c>
      <c r="Z720" s="37">
        <v>22.73</v>
      </c>
      <c r="AA720" s="37">
        <v>33.33</v>
      </c>
      <c r="AB720" s="37">
        <v>25</v>
      </c>
      <c r="AC720" s="24">
        <f>(+R720*$R$8)+(S720*$S$8)-(T720*$T$8)+(U720*$U$8)+(V720*$V$8)-(W720*$W$8)-(X720*$X$8)-(Y720*$Y$8)+(Z720*$Z$8)</f>
        <v>26.268999999999995</v>
      </c>
      <c r="AD720" s="25">
        <f>(-R720*$R$8)+(S720*$S$8)+(T720*$T$8)-(U720*$U$8)-(V720*$V$8)+(W720*$W$8)+(X720*$X$8)+(Y720*$Y$8)-(Z720*$Z$8)</f>
        <v>-26.268999999999995</v>
      </c>
      <c r="AE720" s="40" t="str">
        <f>IF(G720&gt;H720,"Win","Loss")</f>
        <v>Win</v>
      </c>
      <c r="AF720" s="40" t="str">
        <f>IF(G720=H720,"Win","Loss")</f>
        <v>Loss</v>
      </c>
      <c r="AG720" s="40" t="str">
        <f>IF(G720&lt;H720,"Win","Loss")</f>
        <v>Loss</v>
      </c>
      <c r="AH720" s="40">
        <f>IF(AE720="Win",(I720*$B$2)-$B$2,-$B$2)</f>
        <v>61.5</v>
      </c>
      <c r="AI720" s="40">
        <f>IF(AF720="Win",(J720*$B$2)-$B$2,-$B$2)</f>
        <v>-50</v>
      </c>
      <c r="AJ720" s="40">
        <f>IF(AG720="Win",(K720*$B$2)-$B$2,-$B$2)</f>
        <v>-50</v>
      </c>
    </row>
    <row r="721" spans="1:36" x14ac:dyDescent="0.2">
      <c r="A721" s="36">
        <v>43590</v>
      </c>
      <c r="B721" s="37" t="s">
        <v>430</v>
      </c>
      <c r="C721" s="37" t="s">
        <v>2460</v>
      </c>
      <c r="D721" s="37" t="s">
        <v>2464</v>
      </c>
      <c r="E721" s="37" t="s">
        <v>2465</v>
      </c>
      <c r="F721" s="37" t="s">
        <v>2466</v>
      </c>
      <c r="G721" s="37">
        <v>2</v>
      </c>
      <c r="H721" s="37">
        <v>0</v>
      </c>
      <c r="I721" s="37">
        <v>1.74</v>
      </c>
      <c r="J721" s="37">
        <v>3.48</v>
      </c>
      <c r="K721" s="37">
        <v>4.03</v>
      </c>
      <c r="L721" s="37">
        <v>-2.29</v>
      </c>
      <c r="M721" s="37">
        <v>25</v>
      </c>
      <c r="N721" s="37">
        <v>25</v>
      </c>
      <c r="O721" s="37">
        <v>1</v>
      </c>
      <c r="P721" s="37">
        <v>16</v>
      </c>
      <c r="Q721" s="37">
        <v>10</v>
      </c>
      <c r="R721" s="37">
        <v>0</v>
      </c>
      <c r="S721" s="37">
        <v>0</v>
      </c>
      <c r="T721" s="37">
        <v>100</v>
      </c>
      <c r="U721" s="37">
        <v>56</v>
      </c>
      <c r="V721" s="37">
        <v>16</v>
      </c>
      <c r="W721" s="37">
        <v>28</v>
      </c>
      <c r="X721" s="37">
        <v>32</v>
      </c>
      <c r="Y721" s="37">
        <v>24</v>
      </c>
      <c r="Z721" s="37">
        <v>44</v>
      </c>
      <c r="AA721" s="37">
        <v>68.75</v>
      </c>
      <c r="AB721" s="37">
        <v>20</v>
      </c>
      <c r="AC721" s="24">
        <f>(+R721*$R$8)+(S721*$S$8)-(T721*$T$8)+(U721*$U$8)+(V721*$V$8)-(W721*$W$8)-(X721*$X$8)-(Y721*$Y$8)+(Z721*$Z$8)</f>
        <v>-22.799999999999994</v>
      </c>
      <c r="AD721" s="25">
        <f>(-R721*$R$8)+(S721*$S$8)+(T721*$T$8)-(U721*$U$8)-(V721*$V$8)+(W721*$W$8)+(X721*$X$8)+(Y721*$Y$8)-(Z721*$Z$8)</f>
        <v>22.799999999999994</v>
      </c>
      <c r="AE721" s="40" t="str">
        <f>IF(G721&gt;H721,"Win","Loss")</f>
        <v>Win</v>
      </c>
      <c r="AF721" s="40" t="str">
        <f>IF(G721=H721,"Win","Loss")</f>
        <v>Loss</v>
      </c>
      <c r="AG721" s="40" t="str">
        <f>IF(G721&lt;H721,"Win","Loss")</f>
        <v>Loss</v>
      </c>
      <c r="AH721" s="40">
        <f>IF(AE721="Win",(I721*$B$2)-$B$2,-$B$2)</f>
        <v>37</v>
      </c>
      <c r="AI721" s="40">
        <f>IF(AF721="Win",(J721*$B$2)-$B$2,-$B$2)</f>
        <v>-50</v>
      </c>
      <c r="AJ721" s="40">
        <f>IF(AG721="Win",(K721*$B$2)-$B$2,-$B$2)</f>
        <v>-50</v>
      </c>
    </row>
    <row r="722" spans="1:36" x14ac:dyDescent="0.2">
      <c r="A722" s="36">
        <v>43590</v>
      </c>
      <c r="B722" s="37" t="s">
        <v>115</v>
      </c>
      <c r="C722" s="37" t="s">
        <v>116</v>
      </c>
      <c r="D722" s="37" t="s">
        <v>2467</v>
      </c>
      <c r="E722" s="37" t="s">
        <v>2468</v>
      </c>
      <c r="F722" s="37" t="s">
        <v>2469</v>
      </c>
      <c r="G722" s="37">
        <v>2</v>
      </c>
      <c r="H722" s="37">
        <v>2</v>
      </c>
      <c r="I722" s="37">
        <v>3.07</v>
      </c>
      <c r="J722" s="37">
        <v>3.3</v>
      </c>
      <c r="K722" s="37">
        <v>2.15</v>
      </c>
      <c r="L722" s="37">
        <v>0.92</v>
      </c>
      <c r="M722" s="37">
        <v>11</v>
      </c>
      <c r="N722" s="37">
        <v>11</v>
      </c>
      <c r="O722" s="37">
        <v>0</v>
      </c>
      <c r="P722" s="37">
        <v>5</v>
      </c>
      <c r="Q722" s="37">
        <v>5</v>
      </c>
      <c r="R722" s="37">
        <v>0</v>
      </c>
      <c r="S722" s="37">
        <v>0</v>
      </c>
      <c r="T722" s="37">
        <v>0</v>
      </c>
      <c r="U722" s="37">
        <v>9.09</v>
      </c>
      <c r="V722" s="37">
        <v>9.09</v>
      </c>
      <c r="W722" s="37">
        <v>81.819999999999993</v>
      </c>
      <c r="X722" s="37">
        <v>36.36</v>
      </c>
      <c r="Y722" s="37">
        <v>18.18</v>
      </c>
      <c r="Z722" s="37">
        <v>45.45</v>
      </c>
      <c r="AA722" s="37">
        <v>0</v>
      </c>
      <c r="AB722" s="37">
        <v>0</v>
      </c>
      <c r="AC722" s="24">
        <f>(+R722*$R$8)+(S722*$S$8)-(T722*$T$8)+(U722*$U$8)+(V722*$V$8)-(W722*$W$8)-(X722*$X$8)-(Y722*$Y$8)+(Z722*$Z$8)</f>
        <v>-13.636999999999999</v>
      </c>
      <c r="AD722" s="25">
        <f>(-R722*$R$8)+(S722*$S$8)+(T722*$T$8)-(U722*$U$8)-(V722*$V$8)+(W722*$W$8)+(X722*$X$8)+(Y722*$Y$8)-(Z722*$Z$8)</f>
        <v>13.636999999999999</v>
      </c>
      <c r="AE722" s="40" t="str">
        <f>IF(G722&gt;H722,"Win","Loss")</f>
        <v>Loss</v>
      </c>
      <c r="AF722" s="40" t="str">
        <f>IF(G722=H722,"Win","Loss")</f>
        <v>Win</v>
      </c>
      <c r="AG722" s="40" t="str">
        <f>IF(G722&lt;H722,"Win","Loss")</f>
        <v>Loss</v>
      </c>
      <c r="AH722" s="40">
        <f>IF(AE722="Win",(I722*$B$2)-$B$2,-$B$2)</f>
        <v>-50</v>
      </c>
      <c r="AI722" s="40">
        <f>IF(AF722="Win",(J722*$B$2)-$B$2,-$B$2)</f>
        <v>115</v>
      </c>
      <c r="AJ722" s="40">
        <f>IF(AG722="Win",(K722*$B$2)-$B$2,-$B$2)</f>
        <v>-50</v>
      </c>
    </row>
    <row r="723" spans="1:36" x14ac:dyDescent="0.2">
      <c r="A723" s="36">
        <v>43590</v>
      </c>
      <c r="B723" s="37" t="s">
        <v>2470</v>
      </c>
      <c r="C723" s="37" t="s">
        <v>2471</v>
      </c>
      <c r="D723" s="37" t="s">
        <v>2472</v>
      </c>
      <c r="E723" s="37" t="s">
        <v>2473</v>
      </c>
      <c r="F723" s="37" t="s">
        <v>2474</v>
      </c>
      <c r="G723" s="37">
        <v>2</v>
      </c>
      <c r="H723" s="37">
        <v>3</v>
      </c>
      <c r="I723" s="37">
        <v>1.38</v>
      </c>
      <c r="J723" s="37">
        <v>4.3</v>
      </c>
      <c r="K723" s="37">
        <v>7.55</v>
      </c>
      <c r="L723" s="37">
        <v>-6.17</v>
      </c>
      <c r="M723" s="37">
        <v>40</v>
      </c>
      <c r="N723" s="37">
        <v>42</v>
      </c>
      <c r="O723" s="37">
        <v>4</v>
      </c>
      <c r="P723" s="37">
        <v>20</v>
      </c>
      <c r="Q723" s="37">
        <v>20</v>
      </c>
      <c r="R723" s="37">
        <v>75</v>
      </c>
      <c r="S723" s="37">
        <v>0</v>
      </c>
      <c r="T723" s="37">
        <v>25</v>
      </c>
      <c r="U723" s="37">
        <v>77.5</v>
      </c>
      <c r="V723" s="37">
        <v>20</v>
      </c>
      <c r="W723" s="37">
        <v>2.5</v>
      </c>
      <c r="X723" s="37">
        <v>40.479999999999997</v>
      </c>
      <c r="Y723" s="37">
        <v>28.57</v>
      </c>
      <c r="Z723" s="37">
        <v>30.95</v>
      </c>
      <c r="AA723" s="37">
        <v>80</v>
      </c>
      <c r="AB723" s="37">
        <v>45</v>
      </c>
      <c r="AC723" s="24">
        <f>(+R723*$R$8)+(S723*$S$8)-(T723*$T$8)+(U723*$U$8)+(V723*$V$8)-(W723*$W$8)-(X723*$X$8)-(Y723*$Y$8)+(Z723*$Z$8)</f>
        <v>27.237000000000002</v>
      </c>
      <c r="AD723" s="25">
        <f>(-R723*$R$8)+(S723*$S$8)+(T723*$T$8)-(U723*$U$8)-(V723*$V$8)+(W723*$W$8)+(X723*$X$8)+(Y723*$Y$8)-(Z723*$Z$8)</f>
        <v>-27.237000000000002</v>
      </c>
      <c r="AE723" s="40" t="str">
        <f>IF(G723&gt;H723,"Win","Loss")</f>
        <v>Loss</v>
      </c>
      <c r="AF723" s="40" t="str">
        <f>IF(G723=H723,"Win","Loss")</f>
        <v>Loss</v>
      </c>
      <c r="AG723" s="40" t="str">
        <f>IF(G723&lt;H723,"Win","Loss")</f>
        <v>Win</v>
      </c>
      <c r="AH723" s="40">
        <f>IF(AE723="Win",(I723*$B$2)-$B$2,-$B$2)</f>
        <v>-50</v>
      </c>
      <c r="AI723" s="40">
        <f>IF(AF723="Win",(J723*$B$2)-$B$2,-$B$2)</f>
        <v>-50</v>
      </c>
      <c r="AJ723" s="40">
        <f>IF(AG723="Win",(K723*$B$2)-$B$2,-$B$2)</f>
        <v>327.5</v>
      </c>
    </row>
    <row r="724" spans="1:36" x14ac:dyDescent="0.2">
      <c r="A724" s="36">
        <v>43590</v>
      </c>
      <c r="B724" s="37" t="s">
        <v>425</v>
      </c>
      <c r="C724" s="37" t="s">
        <v>439</v>
      </c>
      <c r="D724" s="37" t="s">
        <v>2475</v>
      </c>
      <c r="E724" s="37" t="s">
        <v>2476</v>
      </c>
      <c r="F724" s="37" t="s">
        <v>2477</v>
      </c>
      <c r="G724" s="37">
        <v>3</v>
      </c>
      <c r="H724" s="37">
        <v>1</v>
      </c>
      <c r="I724" s="37">
        <v>1.84</v>
      </c>
      <c r="J724" s="37">
        <v>3.67</v>
      </c>
      <c r="K724" s="37">
        <v>3.52</v>
      </c>
      <c r="L724" s="37">
        <v>-1.68</v>
      </c>
      <c r="M724" s="37">
        <v>30</v>
      </c>
      <c r="N724" s="37">
        <v>20</v>
      </c>
      <c r="O724" s="37">
        <v>0</v>
      </c>
      <c r="P724" s="37">
        <v>16</v>
      </c>
      <c r="Q724" s="37">
        <v>10</v>
      </c>
      <c r="R724" s="37">
        <v>0</v>
      </c>
      <c r="S724" s="37">
        <v>0</v>
      </c>
      <c r="T724" s="37">
        <v>0</v>
      </c>
      <c r="U724" s="37">
        <v>46.67</v>
      </c>
      <c r="V724" s="37">
        <v>20</v>
      </c>
      <c r="W724" s="37">
        <v>33.33</v>
      </c>
      <c r="X724" s="37">
        <v>30</v>
      </c>
      <c r="Y724" s="37">
        <v>25</v>
      </c>
      <c r="Z724" s="37">
        <v>45</v>
      </c>
      <c r="AA724" s="37">
        <v>68.75</v>
      </c>
      <c r="AB724" s="37">
        <v>10</v>
      </c>
      <c r="AC724" s="24">
        <f>(+R724*$R$8)+(S724*$S$8)-(T724*$T$8)+(U724*$U$8)+(V724*$V$8)-(W724*$W$8)-(X724*$X$8)-(Y724*$Y$8)+(Z724*$Z$8)</f>
        <v>5.168000000000001</v>
      </c>
      <c r="AD724" s="25">
        <f>(-R724*$R$8)+(S724*$S$8)+(T724*$T$8)-(U724*$U$8)-(V724*$V$8)+(W724*$W$8)+(X724*$X$8)+(Y724*$Y$8)-(Z724*$Z$8)</f>
        <v>-5.168000000000001</v>
      </c>
      <c r="AE724" s="40" t="str">
        <f>IF(G724&gt;H724,"Win","Loss")</f>
        <v>Win</v>
      </c>
      <c r="AF724" s="40" t="str">
        <f>IF(G724=H724,"Win","Loss")</f>
        <v>Loss</v>
      </c>
      <c r="AG724" s="40" t="str">
        <f>IF(G724&lt;H724,"Win","Loss")</f>
        <v>Loss</v>
      </c>
      <c r="AH724" s="40">
        <f>IF(AE724="Win",(I724*$B$2)-$B$2,-$B$2)</f>
        <v>42</v>
      </c>
      <c r="AI724" s="40">
        <f>IF(AF724="Win",(J724*$B$2)-$B$2,-$B$2)</f>
        <v>-50</v>
      </c>
      <c r="AJ724" s="40">
        <f>IF(AG724="Win",(K724*$B$2)-$B$2,-$B$2)</f>
        <v>-50</v>
      </c>
    </row>
    <row r="725" spans="1:36" x14ac:dyDescent="0.2">
      <c r="A725" s="36">
        <v>43590</v>
      </c>
      <c r="B725" s="37" t="s">
        <v>2478</v>
      </c>
      <c r="C725" s="37" t="s">
        <v>1213</v>
      </c>
      <c r="D725" s="37" t="s">
        <v>2479</v>
      </c>
      <c r="E725" s="37" t="s">
        <v>2480</v>
      </c>
      <c r="F725" s="37" t="s">
        <v>2481</v>
      </c>
      <c r="G725" s="37">
        <v>0</v>
      </c>
      <c r="H725" s="37">
        <v>0</v>
      </c>
      <c r="I725" s="37">
        <v>2.4900000000000002</v>
      </c>
      <c r="J725" s="37">
        <v>2.76</v>
      </c>
      <c r="K725" s="37">
        <v>2.86</v>
      </c>
      <c r="L725" s="37">
        <v>-0.37</v>
      </c>
      <c r="M725" s="37">
        <v>9</v>
      </c>
      <c r="N725" s="37">
        <v>11</v>
      </c>
      <c r="O725" s="37">
        <v>0</v>
      </c>
      <c r="P725" s="37">
        <v>6</v>
      </c>
      <c r="Q725" s="37">
        <v>6</v>
      </c>
      <c r="R725" s="37">
        <v>0</v>
      </c>
      <c r="S725" s="37">
        <v>0</v>
      </c>
      <c r="T725" s="37">
        <v>0</v>
      </c>
      <c r="U725" s="37">
        <v>33.33</v>
      </c>
      <c r="V725" s="37">
        <v>33.33</v>
      </c>
      <c r="W725" s="37">
        <v>33.33</v>
      </c>
      <c r="X725" s="37">
        <v>27.27</v>
      </c>
      <c r="Y725" s="37">
        <v>54.55</v>
      </c>
      <c r="Z725" s="37">
        <v>18.18</v>
      </c>
      <c r="AA725" s="37">
        <v>33.33</v>
      </c>
      <c r="AB725" s="37">
        <v>0</v>
      </c>
      <c r="AC725" s="24">
        <f>(+R725*$R$8)+(S725*$S$8)-(T725*$T$8)+(U725*$U$8)+(V725*$V$8)-(W725*$W$8)-(X725*$X$8)-(Y725*$Y$8)+(Z725*$Z$8)</f>
        <v>-3.9400000000000004</v>
      </c>
      <c r="AD725" s="25">
        <f>(-R725*$R$8)+(S725*$S$8)+(T725*$T$8)-(U725*$U$8)-(V725*$V$8)+(W725*$W$8)+(X725*$X$8)+(Y725*$Y$8)-(Z725*$Z$8)</f>
        <v>3.9400000000000004</v>
      </c>
      <c r="AE725" s="40" t="str">
        <f>IF(G725&gt;H725,"Win","Loss")</f>
        <v>Loss</v>
      </c>
      <c r="AF725" s="40" t="str">
        <f>IF(G725=H725,"Win","Loss")</f>
        <v>Win</v>
      </c>
      <c r="AG725" s="40" t="str">
        <f>IF(G725&lt;H725,"Win","Loss")</f>
        <v>Loss</v>
      </c>
      <c r="AH725" s="40">
        <f>IF(AE725="Win",(I725*$B$2)-$B$2,-$B$2)</f>
        <v>-50</v>
      </c>
      <c r="AI725" s="40">
        <f>IF(AF725="Win",(J725*$B$2)-$B$2,-$B$2)</f>
        <v>88</v>
      </c>
      <c r="AJ725" s="40">
        <f>IF(AG725="Win",(K725*$B$2)-$B$2,-$B$2)</f>
        <v>-50</v>
      </c>
    </row>
    <row r="726" spans="1:36" x14ac:dyDescent="0.2">
      <c r="A726" s="36">
        <v>43590</v>
      </c>
      <c r="B726" s="37" t="s">
        <v>71</v>
      </c>
      <c r="C726" s="37" t="s">
        <v>72</v>
      </c>
      <c r="D726" s="37" t="s">
        <v>2482</v>
      </c>
      <c r="E726" s="37" t="s">
        <v>2483</v>
      </c>
      <c r="F726" s="37" t="s">
        <v>2484</v>
      </c>
      <c r="G726" s="37">
        <v>0</v>
      </c>
      <c r="H726" s="37">
        <v>1</v>
      </c>
      <c r="I726" s="37">
        <v>2.95</v>
      </c>
      <c r="J726" s="37">
        <v>2.67</v>
      </c>
      <c r="K726" s="37">
        <v>2.64</v>
      </c>
      <c r="L726" s="37">
        <v>0.31</v>
      </c>
      <c r="M726" s="37">
        <v>23</v>
      </c>
      <c r="N726" s="37">
        <v>25</v>
      </c>
      <c r="O726" s="37">
        <v>1</v>
      </c>
      <c r="P726" s="37">
        <v>11</v>
      </c>
      <c r="Q726" s="37">
        <v>12</v>
      </c>
      <c r="R726" s="37">
        <v>0</v>
      </c>
      <c r="S726" s="37">
        <v>0</v>
      </c>
      <c r="T726" s="37">
        <v>100</v>
      </c>
      <c r="U726" s="37">
        <v>39.130000000000003</v>
      </c>
      <c r="V726" s="37">
        <v>34.78</v>
      </c>
      <c r="W726" s="37">
        <v>26.09</v>
      </c>
      <c r="X726" s="37">
        <v>44</v>
      </c>
      <c r="Y726" s="37">
        <v>40</v>
      </c>
      <c r="Z726" s="37">
        <v>16</v>
      </c>
      <c r="AA726" s="37">
        <v>45.45</v>
      </c>
      <c r="AB726" s="37">
        <v>58.33</v>
      </c>
      <c r="AC726" s="24">
        <f>(+R726*$R$8)+(S726*$S$8)-(T726*$T$8)+(U726*$U$8)+(V726*$V$8)-(W726*$W$8)-(X726*$X$8)-(Y726*$Y$8)+(Z726*$Z$8)</f>
        <v>-33.513999999999996</v>
      </c>
      <c r="AD726" s="25">
        <f>(-R726*$R$8)+(S726*$S$8)+(T726*$T$8)-(U726*$U$8)-(V726*$V$8)+(W726*$W$8)+(X726*$X$8)+(Y726*$Y$8)-(Z726*$Z$8)</f>
        <v>33.513999999999996</v>
      </c>
      <c r="AE726" s="40" t="str">
        <f>IF(G726&gt;H726,"Win","Loss")</f>
        <v>Loss</v>
      </c>
      <c r="AF726" s="40" t="str">
        <f>IF(G726=H726,"Win","Loss")</f>
        <v>Loss</v>
      </c>
      <c r="AG726" s="40" t="str">
        <f>IF(G726&lt;H726,"Win","Loss")</f>
        <v>Win</v>
      </c>
      <c r="AH726" s="40">
        <f>IF(AE726="Win",(I726*$B$2)-$B$2,-$B$2)</f>
        <v>-50</v>
      </c>
      <c r="AI726" s="40">
        <f>IF(AF726="Win",(J726*$B$2)-$B$2,-$B$2)</f>
        <v>-50</v>
      </c>
      <c r="AJ726" s="40">
        <f>IF(AG726="Win",(K726*$B$2)-$B$2,-$B$2)</f>
        <v>82</v>
      </c>
    </row>
    <row r="727" spans="1:36" x14ac:dyDescent="0.2">
      <c r="A727" s="36">
        <v>43590</v>
      </c>
      <c r="B727" s="37" t="s">
        <v>71</v>
      </c>
      <c r="C727" s="37" t="s">
        <v>2485</v>
      </c>
      <c r="D727" s="37" t="s">
        <v>2486</v>
      </c>
      <c r="E727" s="37" t="s">
        <v>2487</v>
      </c>
      <c r="F727" s="37" t="s">
        <v>2488</v>
      </c>
      <c r="G727" s="37">
        <v>1</v>
      </c>
      <c r="H727" s="37">
        <v>0</v>
      </c>
      <c r="I727" s="37">
        <v>1.85</v>
      </c>
      <c r="J727" s="37">
        <v>3.1</v>
      </c>
      <c r="K727" s="37">
        <v>4.17</v>
      </c>
      <c r="L727" s="37">
        <v>-2.3199999999999998</v>
      </c>
      <c r="M727" s="37">
        <v>19</v>
      </c>
      <c r="N727" s="37">
        <v>24</v>
      </c>
      <c r="O727" s="37">
        <v>3</v>
      </c>
      <c r="P727" s="37">
        <v>9</v>
      </c>
      <c r="Q727" s="37">
        <v>11</v>
      </c>
      <c r="R727" s="37">
        <v>0</v>
      </c>
      <c r="S727" s="37">
        <v>100</v>
      </c>
      <c r="T727" s="37">
        <v>0</v>
      </c>
      <c r="U727" s="37">
        <v>36.840000000000003</v>
      </c>
      <c r="V727" s="37">
        <v>47.37</v>
      </c>
      <c r="W727" s="37">
        <v>15.79</v>
      </c>
      <c r="X727" s="37">
        <v>25</v>
      </c>
      <c r="Y727" s="37">
        <v>50</v>
      </c>
      <c r="Z727" s="37">
        <v>25</v>
      </c>
      <c r="AA727" s="37">
        <v>66.67</v>
      </c>
      <c r="AB727" s="37">
        <v>18.18</v>
      </c>
      <c r="AC727" s="24">
        <f>(+R727*$R$8)+(S727*$S$8)-(T727*$T$8)+(U727*$U$8)+(V727*$V$8)-(W727*$W$8)-(X727*$X$8)-(Y727*$Y$8)+(Z727*$Z$8)</f>
        <v>13.947000000000003</v>
      </c>
      <c r="AD727" s="25">
        <f>(-R727*$R$8)+(S727*$S$8)+(T727*$T$8)-(U727*$U$8)-(V727*$V$8)+(W727*$W$8)+(X727*$X$8)+(Y727*$Y$8)-(Z727*$Z$8)</f>
        <v>6.052999999999999</v>
      </c>
      <c r="AE727" s="40" t="str">
        <f>IF(G727&gt;H727,"Win","Loss")</f>
        <v>Win</v>
      </c>
      <c r="AF727" s="40" t="str">
        <f>IF(G727=H727,"Win","Loss")</f>
        <v>Loss</v>
      </c>
      <c r="AG727" s="40" t="str">
        <f>IF(G727&lt;H727,"Win","Loss")</f>
        <v>Loss</v>
      </c>
      <c r="AH727" s="40">
        <f>IF(AE727="Win",(I727*$B$2)-$B$2,-$B$2)</f>
        <v>42.5</v>
      </c>
      <c r="AI727" s="40">
        <f>IF(AF727="Win",(J727*$B$2)-$B$2,-$B$2)</f>
        <v>-50</v>
      </c>
      <c r="AJ727" s="40">
        <f>IF(AG727="Win",(K727*$B$2)-$B$2,-$B$2)</f>
        <v>-50</v>
      </c>
    </row>
    <row r="728" spans="1:36" x14ac:dyDescent="0.2">
      <c r="A728" s="36">
        <v>43590</v>
      </c>
      <c r="B728" s="37" t="s">
        <v>1107</v>
      </c>
      <c r="C728" s="37" t="s">
        <v>1108</v>
      </c>
      <c r="D728" s="37" t="s">
        <v>2489</v>
      </c>
      <c r="E728" s="37" t="s">
        <v>2490</v>
      </c>
      <c r="F728" s="37" t="s">
        <v>2491</v>
      </c>
      <c r="G728" s="37">
        <v>3</v>
      </c>
      <c r="H728" s="37">
        <v>0</v>
      </c>
      <c r="I728" s="37">
        <v>1.92</v>
      </c>
      <c r="J728" s="37">
        <v>3.96</v>
      </c>
      <c r="K728" s="37">
        <v>3.39</v>
      </c>
      <c r="L728" s="37">
        <v>-1.47</v>
      </c>
      <c r="M728" s="37">
        <v>38</v>
      </c>
      <c r="N728" s="37">
        <v>38</v>
      </c>
      <c r="O728" s="37">
        <v>3</v>
      </c>
      <c r="P728" s="37">
        <v>19</v>
      </c>
      <c r="Q728" s="37">
        <v>20</v>
      </c>
      <c r="R728" s="37">
        <v>0</v>
      </c>
      <c r="S728" s="37">
        <v>100</v>
      </c>
      <c r="T728" s="37">
        <v>0</v>
      </c>
      <c r="U728" s="37">
        <v>31.58</v>
      </c>
      <c r="V728" s="37">
        <v>21.05</v>
      </c>
      <c r="W728" s="37">
        <v>47.37</v>
      </c>
      <c r="X728" s="37">
        <v>26.32</v>
      </c>
      <c r="Y728" s="37">
        <v>34.21</v>
      </c>
      <c r="Z728" s="37">
        <v>39.47</v>
      </c>
      <c r="AA728" s="37">
        <v>36.840000000000003</v>
      </c>
      <c r="AB728" s="37">
        <v>20</v>
      </c>
      <c r="AC728" s="24">
        <f>(+R728*$R$8)+(S728*$S$8)-(T728*$T$8)+(U728*$U$8)+(V728*$V$8)-(W728*$W$8)-(X728*$X$8)-(Y728*$Y$8)+(Z728*$Z$8)</f>
        <v>8.1559999999999988</v>
      </c>
      <c r="AD728" s="25">
        <f>(-R728*$R$8)+(S728*$S$8)+(T728*$T$8)-(U728*$U$8)-(V728*$V$8)+(W728*$W$8)+(X728*$X$8)+(Y728*$Y$8)-(Z728*$Z$8)</f>
        <v>11.843999999999999</v>
      </c>
      <c r="AE728" s="40" t="str">
        <f>IF(G728&gt;H728,"Win","Loss")</f>
        <v>Win</v>
      </c>
      <c r="AF728" s="40" t="str">
        <f>IF(G728=H728,"Win","Loss")</f>
        <v>Loss</v>
      </c>
      <c r="AG728" s="40" t="str">
        <f>IF(G728&lt;H728,"Win","Loss")</f>
        <v>Loss</v>
      </c>
      <c r="AH728" s="40">
        <f>IF(AE728="Win",(I728*$B$2)-$B$2,-$B$2)</f>
        <v>46</v>
      </c>
      <c r="AI728" s="40">
        <f>IF(AF728="Win",(J728*$B$2)-$B$2,-$B$2)</f>
        <v>-50</v>
      </c>
      <c r="AJ728" s="40">
        <f>IF(AG728="Win",(K728*$B$2)-$B$2,-$B$2)</f>
        <v>-50</v>
      </c>
    </row>
    <row r="729" spans="1:36" x14ac:dyDescent="0.2">
      <c r="A729" s="36">
        <v>43590</v>
      </c>
      <c r="B729" s="37" t="s">
        <v>1875</v>
      </c>
      <c r="C729" s="37" t="s">
        <v>291</v>
      </c>
      <c r="D729" s="37" t="s">
        <v>2492</v>
      </c>
      <c r="E729" s="37" t="s">
        <v>2493</v>
      </c>
      <c r="F729" s="37" t="s">
        <v>2494</v>
      </c>
      <c r="G729" s="37">
        <v>3</v>
      </c>
      <c r="H729" s="37">
        <v>1</v>
      </c>
      <c r="I729" s="37">
        <v>1.33</v>
      </c>
      <c r="J729" s="37">
        <v>4.4000000000000004</v>
      </c>
      <c r="K729" s="37">
        <v>8.2799999999999994</v>
      </c>
      <c r="L729" s="37">
        <v>-6.95</v>
      </c>
      <c r="M729" s="37">
        <v>29</v>
      </c>
      <c r="N729" s="37">
        <v>29</v>
      </c>
      <c r="O729" s="37">
        <v>2</v>
      </c>
      <c r="P729" s="37">
        <v>15</v>
      </c>
      <c r="Q729" s="37">
        <v>14</v>
      </c>
      <c r="R729" s="37">
        <v>50</v>
      </c>
      <c r="S729" s="37">
        <v>50</v>
      </c>
      <c r="T729" s="37">
        <v>0</v>
      </c>
      <c r="U729" s="37">
        <v>37.93</v>
      </c>
      <c r="V729" s="37">
        <v>27.59</v>
      </c>
      <c r="W729" s="37">
        <v>34.479999999999997</v>
      </c>
      <c r="X729" s="37">
        <v>31.03</v>
      </c>
      <c r="Y729" s="37">
        <v>24.14</v>
      </c>
      <c r="Z729" s="37">
        <v>44.83</v>
      </c>
      <c r="AA729" s="37">
        <v>40</v>
      </c>
      <c r="AB729" s="37">
        <v>28.57</v>
      </c>
      <c r="AC729" s="24">
        <f>(+R729*$R$8)+(S729*$S$8)-(T729*$T$8)+(U729*$U$8)+(V729*$V$8)-(W729*$W$8)-(X729*$X$8)-(Y729*$Y$8)+(Z729*$Z$8)</f>
        <v>23.794999999999998</v>
      </c>
      <c r="AD729" s="25">
        <f>(-R729*$R$8)+(S729*$S$8)+(T729*$T$8)-(U729*$U$8)-(V729*$V$8)+(W729*$W$8)+(X729*$X$8)+(Y729*$Y$8)-(Z729*$Z$8)</f>
        <v>-13.794999999999996</v>
      </c>
      <c r="AE729" s="40" t="str">
        <f>IF(G729&gt;H729,"Win","Loss")</f>
        <v>Win</v>
      </c>
      <c r="AF729" s="40" t="str">
        <f>IF(G729=H729,"Win","Loss")</f>
        <v>Loss</v>
      </c>
      <c r="AG729" s="40" t="str">
        <f>IF(G729&lt;H729,"Win","Loss")</f>
        <v>Loss</v>
      </c>
      <c r="AH729" s="40">
        <f>IF(AE729="Win",(I729*$B$2)-$B$2,-$B$2)</f>
        <v>16.5</v>
      </c>
      <c r="AI729" s="40">
        <f>IF(AF729="Win",(J729*$B$2)-$B$2,-$B$2)</f>
        <v>-50</v>
      </c>
      <c r="AJ729" s="40">
        <f>IF(AG729="Win",(K729*$B$2)-$B$2,-$B$2)</f>
        <v>-50</v>
      </c>
    </row>
    <row r="730" spans="1:36" x14ac:dyDescent="0.2">
      <c r="A730" s="36">
        <v>43590</v>
      </c>
      <c r="B730" s="37" t="s">
        <v>726</v>
      </c>
      <c r="C730" s="37" t="s">
        <v>2215</v>
      </c>
      <c r="D730" s="37" t="s">
        <v>2495</v>
      </c>
      <c r="E730" s="37" t="s">
        <v>2496</v>
      </c>
      <c r="F730" s="37" t="s">
        <v>2497</v>
      </c>
      <c r="G730" s="37">
        <v>1</v>
      </c>
      <c r="H730" s="37">
        <v>0</v>
      </c>
      <c r="I730" s="37">
        <v>2.21</v>
      </c>
      <c r="J730" s="37">
        <v>3.12</v>
      </c>
      <c r="K730" s="37">
        <v>3.44</v>
      </c>
      <c r="L730" s="37">
        <v>-1.23</v>
      </c>
      <c r="M730" s="37">
        <v>13</v>
      </c>
      <c r="N730" s="37">
        <v>9</v>
      </c>
      <c r="O730" s="37">
        <v>0</v>
      </c>
      <c r="P730" s="37">
        <v>6</v>
      </c>
      <c r="Q730" s="37">
        <v>6</v>
      </c>
      <c r="R730" s="37">
        <v>0</v>
      </c>
      <c r="S730" s="37">
        <v>0</v>
      </c>
      <c r="T730" s="37">
        <v>0</v>
      </c>
      <c r="U730" s="37">
        <v>61.54</v>
      </c>
      <c r="V730" s="37">
        <v>15.38</v>
      </c>
      <c r="W730" s="37">
        <v>23.08</v>
      </c>
      <c r="X730" s="37">
        <v>44.44</v>
      </c>
      <c r="Y730" s="37">
        <v>44.44</v>
      </c>
      <c r="Z730" s="37">
        <v>11.11</v>
      </c>
      <c r="AA730" s="37">
        <v>66.67</v>
      </c>
      <c r="AB730" s="37">
        <v>50</v>
      </c>
      <c r="AC730" s="24">
        <f>(+R730*$R$8)+(S730*$S$8)-(T730*$T$8)+(U730*$U$8)+(V730*$V$8)-(W730*$W$8)-(X730*$X$8)-(Y730*$Y$8)+(Z730*$Z$8)</f>
        <v>-1.8799999999999994</v>
      </c>
      <c r="AD730" s="25">
        <f>(-R730*$R$8)+(S730*$S$8)+(T730*$T$8)-(U730*$U$8)-(V730*$V$8)+(W730*$W$8)+(X730*$X$8)+(Y730*$Y$8)-(Z730*$Z$8)</f>
        <v>1.8799999999999994</v>
      </c>
      <c r="AE730" s="40" t="str">
        <f>IF(G730&gt;H730,"Win","Loss")</f>
        <v>Win</v>
      </c>
      <c r="AF730" s="40" t="str">
        <f>IF(G730=H730,"Win","Loss")</f>
        <v>Loss</v>
      </c>
      <c r="AG730" s="40" t="str">
        <f>IF(G730&lt;H730,"Win","Loss")</f>
        <v>Loss</v>
      </c>
      <c r="AH730" s="40">
        <f>IF(AE730="Win",(I730*$B$2)-$B$2,-$B$2)</f>
        <v>60.5</v>
      </c>
      <c r="AI730" s="40">
        <f>IF(AF730="Win",(J730*$B$2)-$B$2,-$B$2)</f>
        <v>-50</v>
      </c>
      <c r="AJ730" s="40">
        <f>IF(AG730="Win",(K730*$B$2)-$B$2,-$B$2)</f>
        <v>-50</v>
      </c>
    </row>
    <row r="731" spans="1:36" x14ac:dyDescent="0.2">
      <c r="A731" s="36">
        <v>43590</v>
      </c>
      <c r="B731" s="37" t="s">
        <v>339</v>
      </c>
      <c r="C731" s="37" t="s">
        <v>193</v>
      </c>
      <c r="D731" s="37" t="s">
        <v>2498</v>
      </c>
      <c r="E731" s="37" t="s">
        <v>2499</v>
      </c>
      <c r="F731" s="37" t="s">
        <v>2500</v>
      </c>
      <c r="G731" s="37">
        <v>0</v>
      </c>
      <c r="H731" s="37">
        <v>2</v>
      </c>
      <c r="I731" s="37">
        <v>2.73</v>
      </c>
      <c r="J731" s="37">
        <v>3.22</v>
      </c>
      <c r="K731" s="37">
        <v>2.46</v>
      </c>
      <c r="L731" s="37">
        <v>0.27</v>
      </c>
      <c r="M731" s="37">
        <v>40</v>
      </c>
      <c r="N731" s="37">
        <v>38</v>
      </c>
      <c r="O731" s="37">
        <v>3</v>
      </c>
      <c r="P731" s="37">
        <v>17</v>
      </c>
      <c r="Q731" s="37">
        <v>20</v>
      </c>
      <c r="R731" s="37">
        <v>33.33</v>
      </c>
      <c r="S731" s="37">
        <v>0</v>
      </c>
      <c r="T731" s="37">
        <v>66.67</v>
      </c>
      <c r="U731" s="37">
        <v>50</v>
      </c>
      <c r="V731" s="37">
        <v>17.5</v>
      </c>
      <c r="W731" s="37">
        <v>32.5</v>
      </c>
      <c r="X731" s="37">
        <v>52.63</v>
      </c>
      <c r="Y731" s="37">
        <v>23.68</v>
      </c>
      <c r="Z731" s="37">
        <v>23.68</v>
      </c>
      <c r="AA731" s="37">
        <v>52.94</v>
      </c>
      <c r="AB731" s="37">
        <v>40</v>
      </c>
      <c r="AC731" s="24">
        <f>(+R731*$R$8)+(S731*$S$8)-(T731*$T$8)+(U731*$U$8)+(V731*$V$8)-(W731*$W$8)-(X731*$X$8)-(Y731*$Y$8)+(Z731*$Z$8)</f>
        <v>-12.910000000000004</v>
      </c>
      <c r="AD731" s="25">
        <f>(-R731*$R$8)+(S731*$S$8)+(T731*$T$8)-(U731*$U$8)-(V731*$V$8)+(W731*$W$8)+(X731*$X$8)+(Y731*$Y$8)-(Z731*$Z$8)</f>
        <v>12.910000000000004</v>
      </c>
      <c r="AE731" s="40" t="str">
        <f>IF(G731&gt;H731,"Win","Loss")</f>
        <v>Loss</v>
      </c>
      <c r="AF731" s="40" t="str">
        <f>IF(G731=H731,"Win","Loss")</f>
        <v>Loss</v>
      </c>
      <c r="AG731" s="40" t="str">
        <f>IF(G731&lt;H731,"Win","Loss")</f>
        <v>Win</v>
      </c>
      <c r="AH731" s="40">
        <f>IF(AE731="Win",(I731*$B$2)-$B$2,-$B$2)</f>
        <v>-50</v>
      </c>
      <c r="AI731" s="40">
        <f>IF(AF731="Win",(J731*$B$2)-$B$2,-$B$2)</f>
        <v>-50</v>
      </c>
      <c r="AJ731" s="40">
        <f>IF(AG731="Win",(K731*$B$2)-$B$2,-$B$2)</f>
        <v>73</v>
      </c>
    </row>
    <row r="732" spans="1:36" x14ac:dyDescent="0.2">
      <c r="A732" s="36">
        <v>43590</v>
      </c>
      <c r="B732" s="37" t="s">
        <v>510</v>
      </c>
      <c r="C732" s="37" t="s">
        <v>511</v>
      </c>
      <c r="D732" s="37" t="s">
        <v>512</v>
      </c>
      <c r="E732" s="37" t="s">
        <v>513</v>
      </c>
      <c r="F732" s="37" t="s">
        <v>514</v>
      </c>
      <c r="G732" s="37">
        <v>3</v>
      </c>
      <c r="H732" s="37">
        <v>0</v>
      </c>
      <c r="I732" s="37">
        <v>1.65</v>
      </c>
      <c r="J732" s="37">
        <v>3.79</v>
      </c>
      <c r="K732" s="37">
        <v>4.45</v>
      </c>
      <c r="L732" s="37">
        <v>-2.8</v>
      </c>
      <c r="M732" s="37">
        <v>7</v>
      </c>
      <c r="N732" s="37">
        <v>10</v>
      </c>
      <c r="O732" s="37">
        <v>2</v>
      </c>
      <c r="P732" s="37">
        <v>2</v>
      </c>
      <c r="Q732" s="37">
        <v>4</v>
      </c>
      <c r="R732" s="37">
        <v>100</v>
      </c>
      <c r="S732" s="37">
        <v>0</v>
      </c>
      <c r="T732" s="37">
        <v>0</v>
      </c>
      <c r="U732" s="37">
        <v>57.14</v>
      </c>
      <c r="V732" s="37">
        <v>0</v>
      </c>
      <c r="W732" s="37">
        <v>42.86</v>
      </c>
      <c r="X732" s="37">
        <v>0</v>
      </c>
      <c r="Y732" s="37">
        <v>20</v>
      </c>
      <c r="Z732" s="37">
        <v>80</v>
      </c>
      <c r="AA732" s="37">
        <v>50</v>
      </c>
      <c r="AB732" s="37">
        <v>0</v>
      </c>
      <c r="AC732" s="24">
        <f>(+R732*$R$8)+(S732*$S$8)-(T732*$T$8)+(U732*$U$8)+(V732*$V$8)-(W732*$W$8)-(X732*$X$8)-(Y732*$Y$8)+(Z732*$Z$8)</f>
        <v>46.855999999999995</v>
      </c>
      <c r="AD732" s="25">
        <f>(-R732*$R$8)+(S732*$S$8)+(T732*$T$8)-(U732*$U$8)-(V732*$V$8)+(W732*$W$8)+(X732*$X$8)+(Y732*$Y$8)-(Z732*$Z$8)</f>
        <v>-46.855999999999995</v>
      </c>
      <c r="AE732" s="40" t="str">
        <f>IF(G732&gt;H732,"Win","Loss")</f>
        <v>Win</v>
      </c>
      <c r="AF732" s="40" t="str">
        <f>IF(G732=H732,"Win","Loss")</f>
        <v>Loss</v>
      </c>
      <c r="AG732" s="40" t="str">
        <f>IF(G732&lt;H732,"Win","Loss")</f>
        <v>Loss</v>
      </c>
      <c r="AH732" s="40">
        <f>IF(AE732="Win",(I732*$B$2)-$B$2,-$B$2)</f>
        <v>32.5</v>
      </c>
      <c r="AI732" s="40">
        <f>IF(AF732="Win",(J732*$B$2)-$B$2,-$B$2)</f>
        <v>-50</v>
      </c>
      <c r="AJ732" s="40">
        <f>IF(AG732="Win",(K732*$B$2)-$B$2,-$B$2)</f>
        <v>-50</v>
      </c>
    </row>
    <row r="733" spans="1:36" x14ac:dyDescent="0.2">
      <c r="A733" s="36">
        <v>43590</v>
      </c>
      <c r="B733" s="37" t="s">
        <v>71</v>
      </c>
      <c r="C733" s="37" t="s">
        <v>120</v>
      </c>
      <c r="D733" s="37" t="s">
        <v>2504</v>
      </c>
      <c r="E733" s="37" t="s">
        <v>2505</v>
      </c>
      <c r="F733" s="37" t="s">
        <v>2506</v>
      </c>
      <c r="G733" s="37">
        <v>1</v>
      </c>
      <c r="H733" s="37">
        <v>1</v>
      </c>
      <c r="I733" s="37">
        <v>2.2599999999999998</v>
      </c>
      <c r="J733" s="37">
        <v>2.91</v>
      </c>
      <c r="K733" s="37">
        <v>3.34</v>
      </c>
      <c r="L733" s="37">
        <v>-1.08</v>
      </c>
      <c r="M733" s="37">
        <v>28</v>
      </c>
      <c r="N733" s="37">
        <v>29</v>
      </c>
      <c r="O733" s="37">
        <v>2</v>
      </c>
      <c r="P733" s="37">
        <v>13</v>
      </c>
      <c r="Q733" s="37">
        <v>14</v>
      </c>
      <c r="R733" s="37">
        <v>0</v>
      </c>
      <c r="S733" s="37">
        <v>0</v>
      </c>
      <c r="T733" s="37">
        <v>100</v>
      </c>
      <c r="U733" s="37">
        <v>14.29</v>
      </c>
      <c r="V733" s="37">
        <v>53.57</v>
      </c>
      <c r="W733" s="37">
        <v>32.14</v>
      </c>
      <c r="X733" s="37">
        <v>27.59</v>
      </c>
      <c r="Y733" s="37">
        <v>27.59</v>
      </c>
      <c r="Z733" s="37">
        <v>44.83</v>
      </c>
      <c r="AA733" s="37">
        <v>15.38</v>
      </c>
      <c r="AB733" s="37">
        <v>21.43</v>
      </c>
      <c r="AC733" s="24">
        <f>(+R733*$R$8)+(S733*$S$8)-(T733*$T$8)+(U733*$U$8)+(V733*$V$8)-(W733*$W$8)-(X733*$X$8)-(Y733*$Y$8)+(Z733*$Z$8)</f>
        <v>-27.524000000000001</v>
      </c>
      <c r="AD733" s="25">
        <f>(-R733*$R$8)+(S733*$S$8)+(T733*$T$8)-(U733*$U$8)-(V733*$V$8)+(W733*$W$8)+(X733*$X$8)+(Y733*$Y$8)-(Z733*$Z$8)</f>
        <v>27.524000000000001</v>
      </c>
      <c r="AE733" s="40" t="str">
        <f>IF(G733&gt;H733,"Win","Loss")</f>
        <v>Loss</v>
      </c>
      <c r="AF733" s="40" t="str">
        <f>IF(G733=H733,"Win","Loss")</f>
        <v>Win</v>
      </c>
      <c r="AG733" s="40" t="str">
        <f>IF(G733&lt;H733,"Win","Loss")</f>
        <v>Loss</v>
      </c>
      <c r="AH733" s="40">
        <f>IF(AE733="Win",(I733*$B$2)-$B$2,-$B$2)</f>
        <v>-50</v>
      </c>
      <c r="AI733" s="40">
        <f>IF(AF733="Win",(J733*$B$2)-$B$2,-$B$2)</f>
        <v>95.5</v>
      </c>
      <c r="AJ733" s="40">
        <f>IF(AG733="Win",(K733*$B$2)-$B$2,-$B$2)</f>
        <v>-50</v>
      </c>
    </row>
    <row r="734" spans="1:36" x14ac:dyDescent="0.2">
      <c r="A734" s="36">
        <v>43590</v>
      </c>
      <c r="B734" s="37" t="s">
        <v>71</v>
      </c>
      <c r="C734" s="37" t="s">
        <v>2507</v>
      </c>
      <c r="D734" s="37" t="s">
        <v>2508</v>
      </c>
      <c r="E734" s="37" t="s">
        <v>2509</v>
      </c>
      <c r="F734" s="37" t="s">
        <v>2510</v>
      </c>
      <c r="G734" s="37">
        <v>0</v>
      </c>
      <c r="H734" s="37">
        <v>3</v>
      </c>
      <c r="I734" s="37">
        <v>2.56</v>
      </c>
      <c r="J734" s="37">
        <v>2.57</v>
      </c>
      <c r="K734" s="37">
        <v>3.14</v>
      </c>
      <c r="L734" s="37">
        <v>-0.57999999999999996</v>
      </c>
      <c r="M734" s="37">
        <v>34</v>
      </c>
      <c r="N734" s="37">
        <v>35</v>
      </c>
      <c r="O734" s="37">
        <v>1</v>
      </c>
      <c r="P734" s="37">
        <v>16</v>
      </c>
      <c r="Q734" s="37">
        <v>17</v>
      </c>
      <c r="R734" s="37">
        <v>0</v>
      </c>
      <c r="S734" s="37">
        <v>100</v>
      </c>
      <c r="T734" s="37">
        <v>0</v>
      </c>
      <c r="U734" s="37">
        <v>17.649999999999999</v>
      </c>
      <c r="V734" s="37">
        <v>32.35</v>
      </c>
      <c r="W734" s="37">
        <v>50</v>
      </c>
      <c r="X734" s="37">
        <v>14.29</v>
      </c>
      <c r="Y734" s="37">
        <v>60</v>
      </c>
      <c r="Z734" s="37">
        <v>25.71</v>
      </c>
      <c r="AA734" s="37">
        <v>25</v>
      </c>
      <c r="AB734" s="37">
        <v>17.649999999999999</v>
      </c>
      <c r="AC734" s="24">
        <f>(+R734*$R$8)+(S734*$S$8)-(T734*$T$8)+(U734*$U$8)+(V734*$V$8)-(W734*$W$8)-(X734*$X$8)-(Y734*$Y$8)+(Z734*$Z$8)</f>
        <v>3.0490000000000008</v>
      </c>
      <c r="AD734" s="25">
        <f>(-R734*$R$8)+(S734*$S$8)+(T734*$T$8)-(U734*$U$8)-(V734*$V$8)+(W734*$W$8)+(X734*$X$8)+(Y734*$Y$8)-(Z734*$Z$8)</f>
        <v>16.951000000000001</v>
      </c>
      <c r="AE734" s="40" t="str">
        <f>IF(G734&gt;H734,"Win","Loss")</f>
        <v>Loss</v>
      </c>
      <c r="AF734" s="40" t="str">
        <f>IF(G734=H734,"Win","Loss")</f>
        <v>Loss</v>
      </c>
      <c r="AG734" s="40" t="str">
        <f>IF(G734&lt;H734,"Win","Loss")</f>
        <v>Win</v>
      </c>
      <c r="AH734" s="40">
        <f>IF(AE734="Win",(I734*$B$2)-$B$2,-$B$2)</f>
        <v>-50</v>
      </c>
      <c r="AI734" s="40">
        <f>IF(AF734="Win",(J734*$B$2)-$B$2,-$B$2)</f>
        <v>-50</v>
      </c>
      <c r="AJ734" s="40">
        <f>IF(AG734="Win",(K734*$B$2)-$B$2,-$B$2)</f>
        <v>107</v>
      </c>
    </row>
    <row r="735" spans="1:36" x14ac:dyDescent="0.2">
      <c r="A735" s="36">
        <v>43590</v>
      </c>
      <c r="B735" s="37" t="s">
        <v>71</v>
      </c>
      <c r="C735" s="37" t="s">
        <v>2511</v>
      </c>
      <c r="D735" s="37" t="s">
        <v>2512</v>
      </c>
      <c r="E735" s="37" t="s">
        <v>2513</v>
      </c>
      <c r="F735" s="37" t="s">
        <v>2514</v>
      </c>
      <c r="G735" s="37">
        <v>1</v>
      </c>
      <c r="H735" s="37">
        <v>1</v>
      </c>
      <c r="I735" s="37">
        <v>2.36</v>
      </c>
      <c r="J735" s="37">
        <v>3.18</v>
      </c>
      <c r="K735" s="37">
        <v>2.73</v>
      </c>
      <c r="L735" s="37">
        <v>-0.37</v>
      </c>
      <c r="M735" s="37">
        <v>35</v>
      </c>
      <c r="N735" s="37">
        <v>35</v>
      </c>
      <c r="O735" s="37">
        <v>1</v>
      </c>
      <c r="P735" s="37">
        <v>17</v>
      </c>
      <c r="Q735" s="37">
        <v>17</v>
      </c>
      <c r="R735" s="37">
        <v>0</v>
      </c>
      <c r="S735" s="37">
        <v>0</v>
      </c>
      <c r="T735" s="37">
        <v>100</v>
      </c>
      <c r="U735" s="37">
        <v>20</v>
      </c>
      <c r="V735" s="37">
        <v>37.14</v>
      </c>
      <c r="W735" s="37">
        <v>42.86</v>
      </c>
      <c r="X735" s="37">
        <v>20</v>
      </c>
      <c r="Y735" s="37">
        <v>34.29</v>
      </c>
      <c r="Z735" s="37">
        <v>45.71</v>
      </c>
      <c r="AA735" s="37">
        <v>23.53</v>
      </c>
      <c r="AB735" s="37">
        <v>17.649999999999999</v>
      </c>
      <c r="AC735" s="24">
        <f>(+R735*$R$8)+(S735*$S$8)-(T735*$T$8)+(U735*$U$8)+(V735*$V$8)-(W735*$W$8)-(X735*$X$8)-(Y735*$Y$8)+(Z735*$Z$8)</f>
        <v>-29.145000000000003</v>
      </c>
      <c r="AD735" s="25">
        <f>(-R735*$R$8)+(S735*$S$8)+(T735*$T$8)-(U735*$U$8)-(V735*$V$8)+(W735*$W$8)+(X735*$X$8)+(Y735*$Y$8)-(Z735*$Z$8)</f>
        <v>29.145000000000003</v>
      </c>
      <c r="AE735" s="40" t="str">
        <f>IF(G735&gt;H735,"Win","Loss")</f>
        <v>Loss</v>
      </c>
      <c r="AF735" s="40" t="str">
        <f>IF(G735=H735,"Win","Loss")</f>
        <v>Win</v>
      </c>
      <c r="AG735" s="40" t="str">
        <f>IF(G735&lt;H735,"Win","Loss")</f>
        <v>Loss</v>
      </c>
      <c r="AH735" s="40">
        <f>IF(AE735="Win",(I735*$B$2)-$B$2,-$B$2)</f>
        <v>-50</v>
      </c>
      <c r="AI735" s="40">
        <f>IF(AF735="Win",(J735*$B$2)-$B$2,-$B$2)</f>
        <v>109</v>
      </c>
      <c r="AJ735" s="40">
        <f>IF(AG735="Win",(K735*$B$2)-$B$2,-$B$2)</f>
        <v>-50</v>
      </c>
    </row>
    <row r="736" spans="1:36" x14ac:dyDescent="0.2">
      <c r="A736" s="36">
        <v>43590</v>
      </c>
      <c r="B736" s="37" t="s">
        <v>71</v>
      </c>
      <c r="C736" s="37" t="s">
        <v>2511</v>
      </c>
      <c r="D736" s="37" t="s">
        <v>2515</v>
      </c>
      <c r="E736" s="37" t="s">
        <v>2516</v>
      </c>
      <c r="F736" s="37" t="s">
        <v>2517</v>
      </c>
      <c r="G736" s="37">
        <v>1</v>
      </c>
      <c r="H736" s="37">
        <v>4</v>
      </c>
      <c r="I736" s="37">
        <v>2.4500000000000002</v>
      </c>
      <c r="J736" s="37">
        <v>3.08</v>
      </c>
      <c r="K736" s="37">
        <v>2.68</v>
      </c>
      <c r="L736" s="37">
        <v>-0.23</v>
      </c>
      <c r="M736" s="37">
        <v>35</v>
      </c>
      <c r="N736" s="37">
        <v>35</v>
      </c>
      <c r="O736" s="37">
        <v>1</v>
      </c>
      <c r="P736" s="37">
        <v>17</v>
      </c>
      <c r="Q736" s="37">
        <v>17</v>
      </c>
      <c r="R736" s="37">
        <v>0</v>
      </c>
      <c r="S736" s="37">
        <v>100</v>
      </c>
      <c r="T736" s="37">
        <v>0</v>
      </c>
      <c r="U736" s="37">
        <v>34.29</v>
      </c>
      <c r="V736" s="37">
        <v>37.14</v>
      </c>
      <c r="W736" s="37">
        <v>28.57</v>
      </c>
      <c r="X736" s="37">
        <v>40</v>
      </c>
      <c r="Y736" s="37">
        <v>40</v>
      </c>
      <c r="Z736" s="37">
        <v>20</v>
      </c>
      <c r="AA736" s="37">
        <v>35.29</v>
      </c>
      <c r="AB736" s="37">
        <v>35.29</v>
      </c>
      <c r="AC736" s="24">
        <f>(+R736*$R$8)+(S736*$S$8)-(T736*$T$8)+(U736*$U$8)+(V736*$V$8)-(W736*$W$8)-(X736*$X$8)-(Y736*$Y$8)+(Z736*$Z$8)</f>
        <v>6.8580000000000023</v>
      </c>
      <c r="AD736" s="25">
        <f>(-R736*$R$8)+(S736*$S$8)+(T736*$T$8)-(U736*$U$8)-(V736*$V$8)+(W736*$W$8)+(X736*$X$8)+(Y736*$Y$8)-(Z736*$Z$8)</f>
        <v>13.141999999999999</v>
      </c>
      <c r="AE736" s="40" t="str">
        <f>IF(G736&gt;H736,"Win","Loss")</f>
        <v>Loss</v>
      </c>
      <c r="AF736" s="40" t="str">
        <f>IF(G736=H736,"Win","Loss")</f>
        <v>Loss</v>
      </c>
      <c r="AG736" s="40" t="str">
        <f>IF(G736&lt;H736,"Win","Loss")</f>
        <v>Win</v>
      </c>
      <c r="AH736" s="40">
        <f>IF(AE736="Win",(I736*$B$2)-$B$2,-$B$2)</f>
        <v>-50</v>
      </c>
      <c r="AI736" s="40">
        <f>IF(AF736="Win",(J736*$B$2)-$B$2,-$B$2)</f>
        <v>-50</v>
      </c>
      <c r="AJ736" s="40">
        <f>IF(AG736="Win",(K736*$B$2)-$B$2,-$B$2)</f>
        <v>84</v>
      </c>
    </row>
    <row r="737" spans="1:36" x14ac:dyDescent="0.2">
      <c r="A737" s="36">
        <v>43590</v>
      </c>
      <c r="B737" s="37" t="s">
        <v>51</v>
      </c>
      <c r="C737" s="37" t="s">
        <v>52</v>
      </c>
      <c r="D737" s="37" t="s">
        <v>2518</v>
      </c>
      <c r="E737" s="37" t="s">
        <v>2519</v>
      </c>
      <c r="F737" s="37" t="s">
        <v>2520</v>
      </c>
      <c r="G737" s="37">
        <v>0</v>
      </c>
      <c r="H737" s="37">
        <v>2</v>
      </c>
      <c r="I737" s="37">
        <v>2.21</v>
      </c>
      <c r="J737" s="37">
        <v>3.13</v>
      </c>
      <c r="K737" s="37">
        <v>3.02</v>
      </c>
      <c r="L737" s="37">
        <v>-0.81</v>
      </c>
      <c r="M737" s="37">
        <v>21</v>
      </c>
      <c r="N737" s="37">
        <v>18</v>
      </c>
      <c r="O737" s="37">
        <v>0</v>
      </c>
      <c r="P737" s="37">
        <v>10</v>
      </c>
      <c r="Q737" s="37">
        <v>10</v>
      </c>
      <c r="R737" s="37">
        <v>0</v>
      </c>
      <c r="S737" s="37">
        <v>0</v>
      </c>
      <c r="T737" s="37">
        <v>0</v>
      </c>
      <c r="U737" s="37">
        <v>33.33</v>
      </c>
      <c r="V737" s="37">
        <v>28.57</v>
      </c>
      <c r="W737" s="37">
        <v>38.1</v>
      </c>
      <c r="X737" s="37">
        <v>27.78</v>
      </c>
      <c r="Y737" s="37">
        <v>33.33</v>
      </c>
      <c r="Z737" s="37">
        <v>38.89</v>
      </c>
      <c r="AA737" s="37">
        <v>40</v>
      </c>
      <c r="AB737" s="37">
        <v>30</v>
      </c>
      <c r="AC737" s="24">
        <f>(+R737*$R$8)+(S737*$S$8)-(T737*$T$8)+(U737*$U$8)+(V737*$V$8)-(W737*$W$8)-(X737*$X$8)-(Y737*$Y$8)+(Z737*$Z$8)</f>
        <v>0.79199999999999804</v>
      </c>
      <c r="AD737" s="25">
        <f>(-R737*$R$8)+(S737*$S$8)+(T737*$T$8)-(U737*$U$8)-(V737*$V$8)+(W737*$W$8)+(X737*$X$8)+(Y737*$Y$8)-(Z737*$Z$8)</f>
        <v>-0.79199999999999804</v>
      </c>
      <c r="AE737" s="40" t="str">
        <f>IF(G737&gt;H737,"Win","Loss")</f>
        <v>Loss</v>
      </c>
      <c r="AF737" s="40" t="str">
        <f>IF(G737=H737,"Win","Loss")</f>
        <v>Loss</v>
      </c>
      <c r="AG737" s="40" t="str">
        <f>IF(G737&lt;H737,"Win","Loss")</f>
        <v>Win</v>
      </c>
      <c r="AH737" s="40">
        <f>IF(AE737="Win",(I737*$B$2)-$B$2,-$B$2)</f>
        <v>-50</v>
      </c>
      <c r="AI737" s="40">
        <f>IF(AF737="Win",(J737*$B$2)-$B$2,-$B$2)</f>
        <v>-50</v>
      </c>
      <c r="AJ737" s="40">
        <f>IF(AG737="Win",(K737*$B$2)-$B$2,-$B$2)</f>
        <v>101</v>
      </c>
    </row>
    <row r="738" spans="1:36" x14ac:dyDescent="0.2">
      <c r="A738" s="36">
        <v>43590</v>
      </c>
      <c r="B738" s="37" t="s">
        <v>520</v>
      </c>
      <c r="C738" s="37" t="s">
        <v>76</v>
      </c>
      <c r="D738" s="37" t="s">
        <v>2521</v>
      </c>
      <c r="E738" s="37" t="s">
        <v>2522</v>
      </c>
      <c r="F738" s="37" t="s">
        <v>2523</v>
      </c>
      <c r="G738" s="37">
        <v>2</v>
      </c>
      <c r="H738" s="37">
        <v>1</v>
      </c>
      <c r="I738" s="37">
        <v>1.22</v>
      </c>
      <c r="J738" s="37">
        <v>6.86</v>
      </c>
      <c r="K738" s="37">
        <v>11.95</v>
      </c>
      <c r="L738" s="37">
        <v>-10.73</v>
      </c>
      <c r="M738" s="37">
        <v>36</v>
      </c>
      <c r="N738" s="37">
        <v>37</v>
      </c>
      <c r="O738" s="37">
        <v>1</v>
      </c>
      <c r="P738" s="37">
        <v>18</v>
      </c>
      <c r="Q738" s="37">
        <v>18</v>
      </c>
      <c r="R738" s="37">
        <v>100</v>
      </c>
      <c r="S738" s="37">
        <v>0</v>
      </c>
      <c r="T738" s="37">
        <v>0</v>
      </c>
      <c r="U738" s="37">
        <v>61.11</v>
      </c>
      <c r="V738" s="37">
        <v>19.440000000000001</v>
      </c>
      <c r="W738" s="37">
        <v>19.440000000000001</v>
      </c>
      <c r="X738" s="37">
        <v>32.43</v>
      </c>
      <c r="Y738" s="37">
        <v>27.03</v>
      </c>
      <c r="Z738" s="37">
        <v>40.54</v>
      </c>
      <c r="AA738" s="37">
        <v>66.67</v>
      </c>
      <c r="AB738" s="37">
        <v>16.670000000000002</v>
      </c>
      <c r="AC738" s="24">
        <f>(+R738*$R$8)+(S738*$S$8)-(T738*$T$8)+(U738*$U$8)+(V738*$V$8)-(W738*$W$8)-(X738*$X$8)-(Y738*$Y$8)+(Z738*$Z$8)</f>
        <v>39.197000000000003</v>
      </c>
      <c r="AD738" s="25">
        <f>(-R738*$R$8)+(S738*$S$8)+(T738*$T$8)-(U738*$U$8)-(V738*$V$8)+(W738*$W$8)+(X738*$X$8)+(Y738*$Y$8)-(Z738*$Z$8)</f>
        <v>-39.197000000000003</v>
      </c>
      <c r="AE738" s="40" t="str">
        <f>IF(G738&gt;H738,"Win","Loss")</f>
        <v>Win</v>
      </c>
      <c r="AF738" s="40" t="str">
        <f>IF(G738=H738,"Win","Loss")</f>
        <v>Loss</v>
      </c>
      <c r="AG738" s="40" t="str">
        <f>IF(G738&lt;H738,"Win","Loss")</f>
        <v>Loss</v>
      </c>
      <c r="AH738" s="40">
        <f>IF(AE738="Win",(I738*$B$2)-$B$2,-$B$2)</f>
        <v>11</v>
      </c>
      <c r="AI738" s="40">
        <f>IF(AF738="Win",(J738*$B$2)-$B$2,-$B$2)</f>
        <v>-50</v>
      </c>
      <c r="AJ738" s="40">
        <f>IF(AG738="Win",(K738*$B$2)-$B$2,-$B$2)</f>
        <v>-50</v>
      </c>
    </row>
    <row r="739" spans="1:36" x14ac:dyDescent="0.2">
      <c r="A739" s="36">
        <v>43590</v>
      </c>
      <c r="B739" s="37" t="s">
        <v>192</v>
      </c>
      <c r="C739" s="37" t="s">
        <v>193</v>
      </c>
      <c r="D739" s="37" t="s">
        <v>2524</v>
      </c>
      <c r="E739" s="37" t="s">
        <v>2525</v>
      </c>
      <c r="F739" s="37" t="s">
        <v>2526</v>
      </c>
      <c r="G739" s="37">
        <v>0</v>
      </c>
      <c r="H739" s="37">
        <v>0</v>
      </c>
      <c r="I739" s="37">
        <v>3.03</v>
      </c>
      <c r="J739" s="37">
        <v>3.3</v>
      </c>
      <c r="K739" s="37">
        <v>2.2000000000000002</v>
      </c>
      <c r="L739" s="37">
        <v>0.83</v>
      </c>
      <c r="M739" s="37">
        <v>16</v>
      </c>
      <c r="N739" s="37">
        <v>17</v>
      </c>
      <c r="O739" s="37">
        <v>0</v>
      </c>
      <c r="P739" s="37">
        <v>10</v>
      </c>
      <c r="Q739" s="37">
        <v>7</v>
      </c>
      <c r="R739" s="37">
        <v>0</v>
      </c>
      <c r="S739" s="37">
        <v>0</v>
      </c>
      <c r="T739" s="37">
        <v>0</v>
      </c>
      <c r="U739" s="37">
        <v>31.25</v>
      </c>
      <c r="V739" s="37">
        <v>25</v>
      </c>
      <c r="W739" s="37">
        <v>43.75</v>
      </c>
      <c r="X739" s="37">
        <v>58.82</v>
      </c>
      <c r="Y739" s="37">
        <v>17.649999999999999</v>
      </c>
      <c r="Z739" s="37">
        <v>23.53</v>
      </c>
      <c r="AA739" s="37">
        <v>50</v>
      </c>
      <c r="AB739" s="37">
        <v>28.57</v>
      </c>
      <c r="AC739" s="24">
        <f>(+R739*$R$8)+(S739*$S$8)-(T739*$T$8)+(U739*$U$8)+(V739*$V$8)-(W739*$W$8)-(X739*$X$8)-(Y739*$Y$8)+(Z739*$Z$8)</f>
        <v>-8.8230000000000004</v>
      </c>
      <c r="AD739" s="25">
        <f>(-R739*$R$8)+(S739*$S$8)+(T739*$T$8)-(U739*$U$8)-(V739*$V$8)+(W739*$W$8)+(X739*$X$8)+(Y739*$Y$8)-(Z739*$Z$8)</f>
        <v>8.8230000000000004</v>
      </c>
      <c r="AE739" s="40" t="str">
        <f>IF(G739&gt;H739,"Win","Loss")</f>
        <v>Loss</v>
      </c>
      <c r="AF739" s="40" t="str">
        <f>IF(G739=H739,"Win","Loss")</f>
        <v>Win</v>
      </c>
      <c r="AG739" s="40" t="str">
        <f>IF(G739&lt;H739,"Win","Loss")</f>
        <v>Loss</v>
      </c>
      <c r="AH739" s="40">
        <f>IF(AE739="Win",(I739*$B$2)-$B$2,-$B$2)</f>
        <v>-50</v>
      </c>
      <c r="AI739" s="40">
        <f>IF(AF739="Win",(J739*$B$2)-$B$2,-$B$2)</f>
        <v>115</v>
      </c>
      <c r="AJ739" s="40">
        <f>IF(AG739="Win",(K739*$B$2)-$B$2,-$B$2)</f>
        <v>-50</v>
      </c>
    </row>
    <row r="740" spans="1:36" x14ac:dyDescent="0.2">
      <c r="A740" s="36">
        <v>43590</v>
      </c>
      <c r="B740" s="37" t="s">
        <v>430</v>
      </c>
      <c r="C740" s="37" t="s">
        <v>544</v>
      </c>
      <c r="D740" s="37" t="s">
        <v>2527</v>
      </c>
      <c r="E740" s="37" t="s">
        <v>2528</v>
      </c>
      <c r="F740" s="37" t="s">
        <v>2529</v>
      </c>
      <c r="G740" s="37">
        <v>1</v>
      </c>
      <c r="H740" s="37">
        <v>1</v>
      </c>
      <c r="I740" s="37">
        <v>2.39</v>
      </c>
      <c r="J740" s="37">
        <v>2.92</v>
      </c>
      <c r="K740" s="37">
        <v>3.23</v>
      </c>
      <c r="L740" s="37">
        <v>-0.84</v>
      </c>
      <c r="M740" s="37">
        <v>36</v>
      </c>
      <c r="N740" s="37">
        <v>36</v>
      </c>
      <c r="O740" s="37">
        <v>1</v>
      </c>
      <c r="P740" s="37">
        <v>18</v>
      </c>
      <c r="Q740" s="37">
        <v>19</v>
      </c>
      <c r="R740" s="37">
        <v>0</v>
      </c>
      <c r="S740" s="37">
        <v>0</v>
      </c>
      <c r="T740" s="37">
        <v>100</v>
      </c>
      <c r="U740" s="37">
        <v>38.89</v>
      </c>
      <c r="V740" s="37">
        <v>30.56</v>
      </c>
      <c r="W740" s="37">
        <v>30.56</v>
      </c>
      <c r="X740" s="37">
        <v>50</v>
      </c>
      <c r="Y740" s="37">
        <v>27.78</v>
      </c>
      <c r="Z740" s="37">
        <v>22.22</v>
      </c>
      <c r="AA740" s="37">
        <v>44.44</v>
      </c>
      <c r="AB740" s="37">
        <v>42.11</v>
      </c>
      <c r="AC740" s="24">
        <f>(+R740*$R$8)+(S740*$S$8)-(T740*$T$8)+(U740*$U$8)+(V740*$V$8)-(W740*$W$8)-(X740*$X$8)-(Y740*$Y$8)+(Z740*$Z$8)</f>
        <v>-33.611999999999995</v>
      </c>
      <c r="AD740" s="25">
        <f>(-R740*$R$8)+(S740*$S$8)+(T740*$T$8)-(U740*$U$8)-(V740*$V$8)+(W740*$W$8)+(X740*$X$8)+(Y740*$Y$8)-(Z740*$Z$8)</f>
        <v>33.611999999999995</v>
      </c>
      <c r="AE740" s="40" t="str">
        <f>IF(G740&gt;H740,"Win","Loss")</f>
        <v>Loss</v>
      </c>
      <c r="AF740" s="40" t="str">
        <f>IF(G740=H740,"Win","Loss")</f>
        <v>Win</v>
      </c>
      <c r="AG740" s="40" t="str">
        <f>IF(G740&lt;H740,"Win","Loss")</f>
        <v>Loss</v>
      </c>
      <c r="AH740" s="40">
        <f>IF(AE740="Win",(I740*$B$2)-$B$2,-$B$2)</f>
        <v>-50</v>
      </c>
      <c r="AI740" s="40">
        <f>IF(AF740="Win",(J740*$B$2)-$B$2,-$B$2)</f>
        <v>96</v>
      </c>
      <c r="AJ740" s="40">
        <f>IF(AG740="Win",(K740*$B$2)-$B$2,-$B$2)</f>
        <v>-50</v>
      </c>
    </row>
    <row r="741" spans="1:36" x14ac:dyDescent="0.2">
      <c r="A741" s="36">
        <v>43590</v>
      </c>
      <c r="B741" s="37" t="s">
        <v>142</v>
      </c>
      <c r="C741" s="37" t="s">
        <v>57</v>
      </c>
      <c r="D741" s="37" t="s">
        <v>2530</v>
      </c>
      <c r="E741" s="37" t="s">
        <v>2531</v>
      </c>
      <c r="F741" s="37" t="s">
        <v>2532</v>
      </c>
      <c r="G741" s="37">
        <v>4</v>
      </c>
      <c r="H741" s="37">
        <v>3</v>
      </c>
      <c r="I741" s="37">
        <v>1.85</v>
      </c>
      <c r="J741" s="37">
        <v>3.42</v>
      </c>
      <c r="K741" s="37">
        <v>3.89</v>
      </c>
      <c r="L741" s="37">
        <v>-2.04</v>
      </c>
      <c r="M741" s="37">
        <v>17</v>
      </c>
      <c r="N741" s="37">
        <v>10</v>
      </c>
      <c r="O741" s="37">
        <v>0</v>
      </c>
      <c r="P741" s="37">
        <v>9</v>
      </c>
      <c r="Q741" s="37">
        <v>5</v>
      </c>
      <c r="R741" s="37">
        <v>0</v>
      </c>
      <c r="S741" s="37">
        <v>0</v>
      </c>
      <c r="T741" s="37">
        <v>0</v>
      </c>
      <c r="U741" s="37">
        <v>35.29</v>
      </c>
      <c r="V741" s="37">
        <v>23.53</v>
      </c>
      <c r="W741" s="37">
        <v>41.18</v>
      </c>
      <c r="X741" s="37">
        <v>30</v>
      </c>
      <c r="Y741" s="37">
        <v>10</v>
      </c>
      <c r="Z741" s="37">
        <v>60</v>
      </c>
      <c r="AA741" s="37">
        <v>55.56</v>
      </c>
      <c r="AB741" s="37">
        <v>20</v>
      </c>
      <c r="AC741" s="24">
        <f>(+R741*$R$8)+(S741*$S$8)-(T741*$T$8)+(U741*$U$8)+(V741*$V$8)-(W741*$W$8)-(X741*$X$8)-(Y741*$Y$8)+(Z741*$Z$8)</f>
        <v>6.1749999999999989</v>
      </c>
      <c r="AD741" s="25">
        <f>(-R741*$R$8)+(S741*$S$8)+(T741*$T$8)-(U741*$U$8)-(V741*$V$8)+(W741*$W$8)+(X741*$X$8)+(Y741*$Y$8)-(Z741*$Z$8)</f>
        <v>-6.1749999999999989</v>
      </c>
      <c r="AE741" s="40" t="str">
        <f>IF(G741&gt;H741,"Win","Loss")</f>
        <v>Win</v>
      </c>
      <c r="AF741" s="40" t="str">
        <f>IF(G741=H741,"Win","Loss")</f>
        <v>Loss</v>
      </c>
      <c r="AG741" s="40" t="str">
        <f>IF(G741&lt;H741,"Win","Loss")</f>
        <v>Loss</v>
      </c>
      <c r="AH741" s="40">
        <f>IF(AE741="Win",(I741*$B$2)-$B$2,-$B$2)</f>
        <v>42.5</v>
      </c>
      <c r="AI741" s="40">
        <f>IF(AF741="Win",(J741*$B$2)-$B$2,-$B$2)</f>
        <v>-50</v>
      </c>
      <c r="AJ741" s="40">
        <f>IF(AG741="Win",(K741*$B$2)-$B$2,-$B$2)</f>
        <v>-50</v>
      </c>
    </row>
    <row r="742" spans="1:36" x14ac:dyDescent="0.2">
      <c r="A742" s="36">
        <v>43590</v>
      </c>
      <c r="B742" s="37" t="s">
        <v>142</v>
      </c>
      <c r="C742" s="37" t="s">
        <v>57</v>
      </c>
      <c r="D742" s="37" t="s">
        <v>2533</v>
      </c>
      <c r="E742" s="37" t="s">
        <v>2534</v>
      </c>
      <c r="F742" s="37" t="s">
        <v>2535</v>
      </c>
      <c r="G742" s="37">
        <v>2</v>
      </c>
      <c r="H742" s="37">
        <v>4</v>
      </c>
      <c r="I742" s="37">
        <v>2.31</v>
      </c>
      <c r="J742" s="37">
        <v>3.29</v>
      </c>
      <c r="K742" s="37">
        <v>2.81</v>
      </c>
      <c r="L742" s="37">
        <v>-0.5</v>
      </c>
      <c r="M742" s="37">
        <v>10</v>
      </c>
      <c r="N742" s="37">
        <v>10</v>
      </c>
      <c r="O742" s="37">
        <v>0</v>
      </c>
      <c r="P742" s="37">
        <v>5</v>
      </c>
      <c r="Q742" s="37">
        <v>4</v>
      </c>
      <c r="R742" s="37">
        <v>0</v>
      </c>
      <c r="S742" s="37">
        <v>0</v>
      </c>
      <c r="T742" s="37">
        <v>0</v>
      </c>
      <c r="U742" s="37">
        <v>30</v>
      </c>
      <c r="V742" s="37">
        <v>30</v>
      </c>
      <c r="W742" s="37">
        <v>40</v>
      </c>
      <c r="X742" s="37">
        <v>40</v>
      </c>
      <c r="Y742" s="37">
        <v>40</v>
      </c>
      <c r="Z742" s="37">
        <v>20</v>
      </c>
      <c r="AA742" s="37">
        <v>60</v>
      </c>
      <c r="AB742" s="37">
        <v>25</v>
      </c>
      <c r="AC742" s="24">
        <f>(+R742*$R$8)+(S742*$S$8)-(T742*$T$8)+(U742*$U$8)+(V742*$V$8)-(W742*$W$8)-(X742*$X$8)-(Y742*$Y$8)+(Z742*$Z$8)</f>
        <v>-7</v>
      </c>
      <c r="AD742" s="25">
        <f>(-R742*$R$8)+(S742*$S$8)+(T742*$T$8)-(U742*$U$8)-(V742*$V$8)+(W742*$W$8)+(X742*$X$8)+(Y742*$Y$8)-(Z742*$Z$8)</f>
        <v>7</v>
      </c>
      <c r="AE742" s="40" t="str">
        <f>IF(G742&gt;H742,"Win","Loss")</f>
        <v>Loss</v>
      </c>
      <c r="AF742" s="40" t="str">
        <f>IF(G742=H742,"Win","Loss")</f>
        <v>Loss</v>
      </c>
      <c r="AG742" s="40" t="str">
        <f>IF(G742&lt;H742,"Win","Loss")</f>
        <v>Win</v>
      </c>
      <c r="AH742" s="40">
        <f>IF(AE742="Win",(I742*$B$2)-$B$2,-$B$2)</f>
        <v>-50</v>
      </c>
      <c r="AI742" s="40">
        <f>IF(AF742="Win",(J742*$B$2)-$B$2,-$B$2)</f>
        <v>-50</v>
      </c>
      <c r="AJ742" s="40">
        <f>IF(AG742="Win",(K742*$B$2)-$B$2,-$B$2)</f>
        <v>90.5</v>
      </c>
    </row>
    <row r="743" spans="1:36" x14ac:dyDescent="0.2">
      <c r="A743" s="36">
        <v>43590</v>
      </c>
      <c r="B743" s="37" t="s">
        <v>142</v>
      </c>
      <c r="C743" s="37" t="s">
        <v>57</v>
      </c>
      <c r="D743" s="37" t="s">
        <v>2536</v>
      </c>
      <c r="E743" s="37" t="s">
        <v>2537</v>
      </c>
      <c r="F743" s="37" t="s">
        <v>2538</v>
      </c>
      <c r="G743" s="37">
        <v>0</v>
      </c>
      <c r="H743" s="37">
        <v>2</v>
      </c>
      <c r="I743" s="37">
        <v>2.9</v>
      </c>
      <c r="J743" s="37">
        <v>3.35</v>
      </c>
      <c r="K743" s="37">
        <v>2.2400000000000002</v>
      </c>
      <c r="L743" s="37">
        <v>0.66</v>
      </c>
      <c r="M743" s="37">
        <v>10</v>
      </c>
      <c r="N743" s="37">
        <v>15</v>
      </c>
      <c r="O743" s="37">
        <v>0</v>
      </c>
      <c r="P743" s="37">
        <v>4</v>
      </c>
      <c r="Q743" s="37">
        <v>7</v>
      </c>
      <c r="R743" s="37">
        <v>0</v>
      </c>
      <c r="S743" s="37">
        <v>0</v>
      </c>
      <c r="T743" s="37">
        <v>0</v>
      </c>
      <c r="U743" s="37">
        <v>10</v>
      </c>
      <c r="V743" s="37">
        <v>20</v>
      </c>
      <c r="W743" s="37">
        <v>70</v>
      </c>
      <c r="X743" s="37">
        <v>33.33</v>
      </c>
      <c r="Y743" s="37">
        <v>20</v>
      </c>
      <c r="Z743" s="37">
        <v>46.67</v>
      </c>
      <c r="AA743" s="37">
        <v>0</v>
      </c>
      <c r="AB743" s="37">
        <v>28.57</v>
      </c>
      <c r="AC743" s="24">
        <f>(+R743*$R$8)+(S743*$S$8)-(T743*$T$8)+(U743*$U$8)+(V743*$V$8)-(W743*$W$8)-(X743*$X$8)-(Y743*$Y$8)+(Z743*$Z$8)</f>
        <v>-9.331999999999999</v>
      </c>
      <c r="AD743" s="25">
        <f>(-R743*$R$8)+(S743*$S$8)+(T743*$T$8)-(U743*$U$8)-(V743*$V$8)+(W743*$W$8)+(X743*$X$8)+(Y743*$Y$8)-(Z743*$Z$8)</f>
        <v>9.331999999999999</v>
      </c>
      <c r="AE743" s="40" t="str">
        <f>IF(G743&gt;H743,"Win","Loss")</f>
        <v>Loss</v>
      </c>
      <c r="AF743" s="40" t="str">
        <f>IF(G743=H743,"Win","Loss")</f>
        <v>Loss</v>
      </c>
      <c r="AG743" s="40" t="str">
        <f>IF(G743&lt;H743,"Win","Loss")</f>
        <v>Win</v>
      </c>
      <c r="AH743" s="40">
        <f>IF(AE743="Win",(I743*$B$2)-$B$2,-$B$2)</f>
        <v>-50</v>
      </c>
      <c r="AI743" s="40">
        <f>IF(AF743="Win",(J743*$B$2)-$B$2,-$B$2)</f>
        <v>-50</v>
      </c>
      <c r="AJ743" s="40">
        <f>IF(AG743="Win",(K743*$B$2)-$B$2,-$B$2)</f>
        <v>62.000000000000014</v>
      </c>
    </row>
    <row r="744" spans="1:36" x14ac:dyDescent="0.2">
      <c r="A744" s="36">
        <v>43590</v>
      </c>
      <c r="B744" s="37" t="s">
        <v>2146</v>
      </c>
      <c r="C744" s="37" t="s">
        <v>2147</v>
      </c>
      <c r="D744" s="37" t="s">
        <v>2542</v>
      </c>
      <c r="E744" s="37" t="s">
        <v>2543</v>
      </c>
      <c r="F744" s="37" t="s">
        <v>2544</v>
      </c>
      <c r="G744" s="37">
        <v>0</v>
      </c>
      <c r="H744" s="37">
        <v>0</v>
      </c>
      <c r="I744" s="37">
        <v>1.67</v>
      </c>
      <c r="J744" s="37">
        <v>3.53</v>
      </c>
      <c r="K744" s="37">
        <v>4.59</v>
      </c>
      <c r="L744" s="37">
        <v>-2.92</v>
      </c>
      <c r="M744" s="37">
        <v>3</v>
      </c>
      <c r="N744" s="37">
        <v>3</v>
      </c>
      <c r="O744" s="37">
        <v>1</v>
      </c>
      <c r="P744" s="37">
        <v>1</v>
      </c>
      <c r="Q744" s="37">
        <v>1</v>
      </c>
      <c r="R744" s="37">
        <v>0</v>
      </c>
      <c r="S744" s="37">
        <v>0</v>
      </c>
      <c r="T744" s="37">
        <v>100</v>
      </c>
      <c r="U744" s="37">
        <v>66.67</v>
      </c>
      <c r="V744" s="37">
        <v>0</v>
      </c>
      <c r="W744" s="37">
        <v>33.33</v>
      </c>
      <c r="X744" s="37">
        <v>66.67</v>
      </c>
      <c r="Y744" s="37">
        <v>33.33</v>
      </c>
      <c r="Z744" s="37">
        <v>0</v>
      </c>
      <c r="AA744" s="37">
        <v>100</v>
      </c>
      <c r="AB744" s="37">
        <v>0</v>
      </c>
      <c r="AC744" s="24">
        <f>(+R744*$R$8)+(S744*$S$8)-(T744*$T$8)+(U744*$U$8)+(V744*$V$8)-(W744*$W$8)-(X744*$X$8)-(Y744*$Y$8)+(Z744*$Z$8)</f>
        <v>-39.998999999999995</v>
      </c>
      <c r="AD744" s="25">
        <f>(-R744*$R$8)+(S744*$S$8)+(T744*$T$8)-(U744*$U$8)-(V744*$V$8)+(W744*$W$8)+(X744*$X$8)+(Y744*$Y$8)-(Z744*$Z$8)</f>
        <v>39.998999999999995</v>
      </c>
      <c r="AE744" s="40" t="str">
        <f>IF(G744&gt;H744,"Win","Loss")</f>
        <v>Loss</v>
      </c>
      <c r="AF744" s="40" t="str">
        <f>IF(G744=H744,"Win","Loss")</f>
        <v>Win</v>
      </c>
      <c r="AG744" s="40" t="str">
        <f>IF(G744&lt;H744,"Win","Loss")</f>
        <v>Loss</v>
      </c>
      <c r="AH744" s="40">
        <f>IF(AE744="Win",(I744*$B$2)-$B$2,-$B$2)</f>
        <v>-50</v>
      </c>
      <c r="AI744" s="40">
        <f>IF(AF744="Win",(J744*$B$2)-$B$2,-$B$2)</f>
        <v>126.5</v>
      </c>
      <c r="AJ744" s="40">
        <f>IF(AG744="Win",(K744*$B$2)-$B$2,-$B$2)</f>
        <v>-50</v>
      </c>
    </row>
    <row r="745" spans="1:36" x14ac:dyDescent="0.2">
      <c r="A745" s="36">
        <v>43590</v>
      </c>
      <c r="B745" s="37" t="s">
        <v>71</v>
      </c>
      <c r="C745" s="37" t="s">
        <v>2485</v>
      </c>
      <c r="D745" s="37" t="s">
        <v>2545</v>
      </c>
      <c r="E745" s="37" t="s">
        <v>2546</v>
      </c>
      <c r="F745" s="37" t="s">
        <v>2547</v>
      </c>
      <c r="G745" s="37">
        <v>2</v>
      </c>
      <c r="H745" s="37">
        <v>0</v>
      </c>
      <c r="I745" s="37">
        <v>2.17</v>
      </c>
      <c r="J745" s="37">
        <v>3.12</v>
      </c>
      <c r="K745" s="37">
        <v>3.11</v>
      </c>
      <c r="L745" s="37">
        <v>-0.94</v>
      </c>
      <c r="M745" s="37">
        <v>27</v>
      </c>
      <c r="N745" s="37">
        <v>25</v>
      </c>
      <c r="O745" s="37">
        <v>1</v>
      </c>
      <c r="P745" s="37">
        <v>13</v>
      </c>
      <c r="Q745" s="37">
        <v>12</v>
      </c>
      <c r="R745" s="37">
        <v>0</v>
      </c>
      <c r="S745" s="37">
        <v>100</v>
      </c>
      <c r="T745" s="37">
        <v>0</v>
      </c>
      <c r="U745" s="37">
        <v>48.15</v>
      </c>
      <c r="V745" s="37">
        <v>44.44</v>
      </c>
      <c r="W745" s="37">
        <v>7.41</v>
      </c>
      <c r="X745" s="37">
        <v>52</v>
      </c>
      <c r="Y745" s="37">
        <v>24</v>
      </c>
      <c r="Z745" s="37">
        <v>24</v>
      </c>
      <c r="AA745" s="37">
        <v>69.23</v>
      </c>
      <c r="AB745" s="37">
        <v>33.33</v>
      </c>
      <c r="AC745" s="24">
        <f>(+R745*$R$8)+(S745*$S$8)-(T745*$T$8)+(U745*$U$8)+(V745*$V$8)-(W745*$W$8)-(X745*$X$8)-(Y745*$Y$8)+(Z745*$Z$8)</f>
        <v>14.592000000000002</v>
      </c>
      <c r="AD745" s="25">
        <f>(-R745*$R$8)+(S745*$S$8)+(T745*$T$8)-(U745*$U$8)-(V745*$V$8)+(W745*$W$8)+(X745*$X$8)+(Y745*$Y$8)-(Z745*$Z$8)</f>
        <v>5.4079999999999995</v>
      </c>
      <c r="AE745" s="40" t="str">
        <f>IF(G745&gt;H745,"Win","Loss")</f>
        <v>Win</v>
      </c>
      <c r="AF745" s="40" t="str">
        <f>IF(G745=H745,"Win","Loss")</f>
        <v>Loss</v>
      </c>
      <c r="AG745" s="40" t="str">
        <f>IF(G745&lt;H745,"Win","Loss")</f>
        <v>Loss</v>
      </c>
      <c r="AH745" s="40">
        <f>IF(AE745="Win",(I745*$B$2)-$B$2,-$B$2)</f>
        <v>58.5</v>
      </c>
      <c r="AI745" s="40">
        <f>IF(AF745="Win",(J745*$B$2)-$B$2,-$B$2)</f>
        <v>-50</v>
      </c>
      <c r="AJ745" s="40">
        <f>IF(AG745="Win",(K745*$B$2)-$B$2,-$B$2)</f>
        <v>-50</v>
      </c>
    </row>
    <row r="746" spans="1:36" x14ac:dyDescent="0.2">
      <c r="A746" s="36">
        <v>43590</v>
      </c>
      <c r="B746" s="37" t="s">
        <v>71</v>
      </c>
      <c r="C746" s="37" t="s">
        <v>2485</v>
      </c>
      <c r="D746" s="37" t="s">
        <v>2548</v>
      </c>
      <c r="E746" s="37" t="s">
        <v>2549</v>
      </c>
      <c r="F746" s="37" t="s">
        <v>2550</v>
      </c>
      <c r="G746" s="37">
        <v>0</v>
      </c>
      <c r="H746" s="37">
        <v>0</v>
      </c>
      <c r="I746" s="37">
        <v>2.25</v>
      </c>
      <c r="J746" s="37">
        <v>3.02</v>
      </c>
      <c r="K746" s="37">
        <v>3.02</v>
      </c>
      <c r="L746" s="37">
        <v>-0.77</v>
      </c>
      <c r="M746" s="37">
        <v>23</v>
      </c>
      <c r="N746" s="37">
        <v>19</v>
      </c>
      <c r="O746" s="37">
        <v>1</v>
      </c>
      <c r="P746" s="37">
        <v>10</v>
      </c>
      <c r="Q746" s="37">
        <v>7</v>
      </c>
      <c r="R746" s="37">
        <v>0</v>
      </c>
      <c r="S746" s="37">
        <v>0</v>
      </c>
      <c r="T746" s="37">
        <v>100</v>
      </c>
      <c r="U746" s="37">
        <v>43.48</v>
      </c>
      <c r="V746" s="37">
        <v>34.78</v>
      </c>
      <c r="W746" s="37">
        <v>21.74</v>
      </c>
      <c r="X746" s="37">
        <v>52.63</v>
      </c>
      <c r="Y746" s="37">
        <v>31.58</v>
      </c>
      <c r="Z746" s="37">
        <v>15.79</v>
      </c>
      <c r="AA746" s="37">
        <v>60</v>
      </c>
      <c r="AB746" s="37">
        <v>14.29</v>
      </c>
      <c r="AC746" s="24">
        <f>(+R746*$R$8)+(S746*$S$8)-(T746*$T$8)+(U746*$U$8)+(V746*$V$8)-(W746*$W$8)-(X746*$X$8)-(Y746*$Y$8)+(Z746*$Z$8)</f>
        <v>-32.700000000000003</v>
      </c>
      <c r="AD746" s="25">
        <f>(-R746*$R$8)+(S746*$S$8)+(T746*$T$8)-(U746*$U$8)-(V746*$V$8)+(W746*$W$8)+(X746*$X$8)+(Y746*$Y$8)-(Z746*$Z$8)</f>
        <v>32.700000000000003</v>
      </c>
      <c r="AE746" s="40" t="str">
        <f>IF(G746&gt;H746,"Win","Loss")</f>
        <v>Loss</v>
      </c>
      <c r="AF746" s="40" t="str">
        <f>IF(G746=H746,"Win","Loss")</f>
        <v>Win</v>
      </c>
      <c r="AG746" s="40" t="str">
        <f>IF(G746&lt;H746,"Win","Loss")</f>
        <v>Loss</v>
      </c>
      <c r="AH746" s="40">
        <f>IF(AE746="Win",(I746*$B$2)-$B$2,-$B$2)</f>
        <v>-50</v>
      </c>
      <c r="AI746" s="40">
        <f>IF(AF746="Win",(J746*$B$2)-$B$2,-$B$2)</f>
        <v>101</v>
      </c>
      <c r="AJ746" s="40">
        <f>IF(AG746="Win",(K746*$B$2)-$B$2,-$B$2)</f>
        <v>-50</v>
      </c>
    </row>
    <row r="747" spans="1:36" x14ac:dyDescent="0.2">
      <c r="A747" s="36">
        <v>43590</v>
      </c>
      <c r="B747" s="37" t="s">
        <v>71</v>
      </c>
      <c r="C747" s="37" t="s">
        <v>2485</v>
      </c>
      <c r="D747" s="37" t="s">
        <v>2551</v>
      </c>
      <c r="E747" s="37" t="s">
        <v>2552</v>
      </c>
      <c r="F747" s="37" t="s">
        <v>2553</v>
      </c>
      <c r="G747" s="37">
        <v>1</v>
      </c>
      <c r="H747" s="37">
        <v>2</v>
      </c>
      <c r="I747" s="37">
        <v>2.44</v>
      </c>
      <c r="J747" s="37">
        <v>2.98</v>
      </c>
      <c r="K747" s="37">
        <v>2.82</v>
      </c>
      <c r="L747" s="37">
        <v>-0.38</v>
      </c>
      <c r="M747" s="37">
        <v>26</v>
      </c>
      <c r="N747" s="37">
        <v>14</v>
      </c>
      <c r="O747" s="37">
        <v>1</v>
      </c>
      <c r="P747" s="37">
        <v>12</v>
      </c>
      <c r="Q747" s="37">
        <v>12</v>
      </c>
      <c r="R747" s="37">
        <v>0</v>
      </c>
      <c r="S747" s="37">
        <v>0</v>
      </c>
      <c r="T747" s="37">
        <v>100</v>
      </c>
      <c r="U747" s="37">
        <v>38.46</v>
      </c>
      <c r="V747" s="37">
        <v>26.92</v>
      </c>
      <c r="W747" s="37">
        <v>34.619999999999997</v>
      </c>
      <c r="X747" s="37">
        <v>28.57</v>
      </c>
      <c r="Y747" s="37">
        <v>21.43</v>
      </c>
      <c r="Z747" s="37">
        <v>50</v>
      </c>
      <c r="AA747" s="37">
        <v>50</v>
      </c>
      <c r="AB747" s="37">
        <v>16.670000000000002</v>
      </c>
      <c r="AC747" s="24">
        <f>(+R747*$R$8)+(S747*$S$8)-(T747*$T$8)+(U747*$U$8)+(V747*$V$8)-(W747*$W$8)-(X747*$X$8)-(Y747*$Y$8)+(Z747*$Z$8)</f>
        <v>-24.396999999999998</v>
      </c>
      <c r="AD747" s="25">
        <f>(-R747*$R$8)+(S747*$S$8)+(T747*$T$8)-(U747*$U$8)-(V747*$V$8)+(W747*$W$8)+(X747*$X$8)+(Y747*$Y$8)-(Z747*$Z$8)</f>
        <v>24.396999999999998</v>
      </c>
      <c r="AE747" s="40" t="str">
        <f>IF(G747&gt;H747,"Win","Loss")</f>
        <v>Loss</v>
      </c>
      <c r="AF747" s="40" t="str">
        <f>IF(G747=H747,"Win","Loss")</f>
        <v>Loss</v>
      </c>
      <c r="AG747" s="40" t="str">
        <f>IF(G747&lt;H747,"Win","Loss")</f>
        <v>Win</v>
      </c>
      <c r="AH747" s="40">
        <f>IF(AE747="Win",(I747*$B$2)-$B$2,-$B$2)</f>
        <v>-50</v>
      </c>
      <c r="AI747" s="40">
        <f>IF(AF747="Win",(J747*$B$2)-$B$2,-$B$2)</f>
        <v>-50</v>
      </c>
      <c r="AJ747" s="40">
        <f>IF(AG747="Win",(K747*$B$2)-$B$2,-$B$2)</f>
        <v>91</v>
      </c>
    </row>
    <row r="748" spans="1:36" x14ac:dyDescent="0.2">
      <c r="A748" s="36">
        <v>43590</v>
      </c>
      <c r="B748" s="37" t="s">
        <v>71</v>
      </c>
      <c r="C748" s="37" t="s">
        <v>2485</v>
      </c>
      <c r="D748" s="37" t="s">
        <v>2554</v>
      </c>
      <c r="E748" s="37" t="s">
        <v>2555</v>
      </c>
      <c r="F748" s="37" t="s">
        <v>2556</v>
      </c>
      <c r="G748" s="37">
        <v>3</v>
      </c>
      <c r="H748" s="37">
        <v>1</v>
      </c>
      <c r="I748" s="37">
        <v>2.2200000000000002</v>
      </c>
      <c r="J748" s="37">
        <v>3.07</v>
      </c>
      <c r="K748" s="37">
        <v>3.03</v>
      </c>
      <c r="L748" s="37">
        <v>-0.81</v>
      </c>
      <c r="M748" s="37">
        <v>24</v>
      </c>
      <c r="N748" s="37">
        <v>26</v>
      </c>
      <c r="O748" s="37">
        <v>4</v>
      </c>
      <c r="P748" s="37">
        <v>12</v>
      </c>
      <c r="Q748" s="37">
        <v>13</v>
      </c>
      <c r="R748" s="37">
        <v>25</v>
      </c>
      <c r="S748" s="37">
        <v>0</v>
      </c>
      <c r="T748" s="37">
        <v>75</v>
      </c>
      <c r="U748" s="37">
        <v>33.33</v>
      </c>
      <c r="V748" s="37">
        <v>33.33</v>
      </c>
      <c r="W748" s="37">
        <v>33.33</v>
      </c>
      <c r="X748" s="37">
        <v>30.77</v>
      </c>
      <c r="Y748" s="37">
        <v>38.46</v>
      </c>
      <c r="Z748" s="37">
        <v>30.77</v>
      </c>
      <c r="AA748" s="37">
        <v>50</v>
      </c>
      <c r="AB748" s="37">
        <v>15.38</v>
      </c>
      <c r="AC748" s="24">
        <f>(+R748*$R$8)+(S748*$S$8)-(T748*$T$8)+(U748*$U$8)+(V748*$V$8)-(W748*$W$8)-(X748*$X$8)-(Y748*$Y$8)+(Z748*$Z$8)</f>
        <v>-15.512999999999998</v>
      </c>
      <c r="AD748" s="25">
        <f>(-R748*$R$8)+(S748*$S$8)+(T748*$T$8)-(U748*$U$8)-(V748*$V$8)+(W748*$W$8)+(X748*$X$8)+(Y748*$Y$8)-(Z748*$Z$8)</f>
        <v>15.512999999999998</v>
      </c>
      <c r="AE748" s="40" t="str">
        <f>IF(G748&gt;H748,"Win","Loss")</f>
        <v>Win</v>
      </c>
      <c r="AF748" s="40" t="str">
        <f>IF(G748=H748,"Win","Loss")</f>
        <v>Loss</v>
      </c>
      <c r="AG748" s="40" t="str">
        <f>IF(G748&lt;H748,"Win","Loss")</f>
        <v>Loss</v>
      </c>
      <c r="AH748" s="40">
        <f>IF(AE748="Win",(I748*$B$2)-$B$2,-$B$2)</f>
        <v>61.000000000000014</v>
      </c>
      <c r="AI748" s="40">
        <f>IF(AF748="Win",(J748*$B$2)-$B$2,-$B$2)</f>
        <v>-50</v>
      </c>
      <c r="AJ748" s="40">
        <f>IF(AG748="Win",(K748*$B$2)-$B$2,-$B$2)</f>
        <v>-50</v>
      </c>
    </row>
    <row r="749" spans="1:36" x14ac:dyDescent="0.2">
      <c r="A749" s="36">
        <v>43590</v>
      </c>
      <c r="B749" s="37" t="s">
        <v>66</v>
      </c>
      <c r="C749" s="37" t="s">
        <v>67</v>
      </c>
      <c r="D749" s="37" t="s">
        <v>2557</v>
      </c>
      <c r="E749" s="37" t="s">
        <v>2558</v>
      </c>
      <c r="F749" s="37" t="s">
        <v>2559</v>
      </c>
      <c r="G749" s="37">
        <v>1</v>
      </c>
      <c r="H749" s="37">
        <v>1</v>
      </c>
      <c r="I749" s="37">
        <v>2.3199999999999998</v>
      </c>
      <c r="J749" s="37">
        <v>3.53</v>
      </c>
      <c r="K749" s="37">
        <v>2.63</v>
      </c>
      <c r="L749" s="37">
        <v>-0.31</v>
      </c>
      <c r="M749" s="37">
        <v>21</v>
      </c>
      <c r="N749" s="37">
        <v>21</v>
      </c>
      <c r="O749" s="37">
        <v>1</v>
      </c>
      <c r="P749" s="37">
        <v>10</v>
      </c>
      <c r="Q749" s="37">
        <v>10</v>
      </c>
      <c r="R749" s="37">
        <v>100</v>
      </c>
      <c r="S749" s="37">
        <v>0</v>
      </c>
      <c r="T749" s="37">
        <v>0</v>
      </c>
      <c r="U749" s="37">
        <v>28.57</v>
      </c>
      <c r="V749" s="37">
        <v>23.81</v>
      </c>
      <c r="W749" s="37">
        <v>47.62</v>
      </c>
      <c r="X749" s="37">
        <v>52.38</v>
      </c>
      <c r="Y749" s="37">
        <v>9.52</v>
      </c>
      <c r="Z749" s="37">
        <v>38.1</v>
      </c>
      <c r="AA749" s="37">
        <v>40</v>
      </c>
      <c r="AB749" s="37">
        <v>50</v>
      </c>
      <c r="AC749" s="24">
        <f>(+R749*$R$8)+(S749*$S$8)-(T749*$T$8)+(U749*$U$8)+(V749*$V$8)-(W749*$W$8)-(X749*$X$8)-(Y749*$Y$8)+(Z749*$Z$8)</f>
        <v>24.763000000000002</v>
      </c>
      <c r="AD749" s="25">
        <f>(-R749*$R$8)+(S749*$S$8)+(T749*$T$8)-(U749*$U$8)-(V749*$V$8)+(W749*$W$8)+(X749*$X$8)+(Y749*$Y$8)-(Z749*$Z$8)</f>
        <v>-24.763000000000002</v>
      </c>
      <c r="AE749" s="40" t="str">
        <f>IF(G749&gt;H749,"Win","Loss")</f>
        <v>Loss</v>
      </c>
      <c r="AF749" s="40" t="str">
        <f>IF(G749=H749,"Win","Loss")</f>
        <v>Win</v>
      </c>
      <c r="AG749" s="40" t="str">
        <f>IF(G749&lt;H749,"Win","Loss")</f>
        <v>Loss</v>
      </c>
      <c r="AH749" s="40">
        <f>IF(AE749="Win",(I749*$B$2)-$B$2,-$B$2)</f>
        <v>-50</v>
      </c>
      <c r="AI749" s="40">
        <f>IF(AF749="Win",(J749*$B$2)-$B$2,-$B$2)</f>
        <v>126.5</v>
      </c>
      <c r="AJ749" s="40">
        <f>IF(AG749="Win",(K749*$B$2)-$B$2,-$B$2)</f>
        <v>-50</v>
      </c>
    </row>
    <row r="750" spans="1:36" x14ac:dyDescent="0.2">
      <c r="A750" s="36">
        <v>43590</v>
      </c>
      <c r="B750" s="37" t="s">
        <v>66</v>
      </c>
      <c r="C750" s="37" t="s">
        <v>67</v>
      </c>
      <c r="D750" s="37" t="s">
        <v>2560</v>
      </c>
      <c r="E750" s="37" t="s">
        <v>2561</v>
      </c>
      <c r="F750" s="37" t="s">
        <v>2562</v>
      </c>
      <c r="G750" s="37">
        <v>2</v>
      </c>
      <c r="H750" s="37">
        <v>2</v>
      </c>
      <c r="I750" s="37">
        <v>1.68</v>
      </c>
      <c r="J750" s="37">
        <v>3.92</v>
      </c>
      <c r="K750" s="37">
        <v>4.05</v>
      </c>
      <c r="L750" s="37">
        <v>-2.37</v>
      </c>
      <c r="M750" s="37">
        <v>21</v>
      </c>
      <c r="N750" s="37">
        <v>21</v>
      </c>
      <c r="O750" s="37">
        <v>1</v>
      </c>
      <c r="P750" s="37">
        <v>10</v>
      </c>
      <c r="Q750" s="37">
        <v>10</v>
      </c>
      <c r="R750" s="37">
        <v>0</v>
      </c>
      <c r="S750" s="37">
        <v>0</v>
      </c>
      <c r="T750" s="37">
        <v>100</v>
      </c>
      <c r="U750" s="37">
        <v>23.81</v>
      </c>
      <c r="V750" s="37">
        <v>23.81</v>
      </c>
      <c r="W750" s="37">
        <v>52.38</v>
      </c>
      <c r="X750" s="37">
        <v>61.9</v>
      </c>
      <c r="Y750" s="37">
        <v>4.76</v>
      </c>
      <c r="Z750" s="37">
        <v>33.33</v>
      </c>
      <c r="AA750" s="37">
        <v>40</v>
      </c>
      <c r="AB750" s="37">
        <v>40</v>
      </c>
      <c r="AC750" s="24">
        <f>(+R750*$R$8)+(S750*$S$8)-(T750*$T$8)+(U750*$U$8)+(V750*$V$8)-(W750*$W$8)-(X750*$X$8)-(Y750*$Y$8)+(Z750*$Z$8)</f>
        <v>-39.522999999999996</v>
      </c>
      <c r="AD750" s="25">
        <f>(-R750*$R$8)+(S750*$S$8)+(T750*$T$8)-(U750*$U$8)-(V750*$V$8)+(W750*$W$8)+(X750*$X$8)+(Y750*$Y$8)-(Z750*$Z$8)</f>
        <v>39.522999999999996</v>
      </c>
      <c r="AE750" s="40" t="str">
        <f>IF(G750&gt;H750,"Win","Loss")</f>
        <v>Loss</v>
      </c>
      <c r="AF750" s="40" t="str">
        <f>IF(G750=H750,"Win","Loss")</f>
        <v>Win</v>
      </c>
      <c r="AG750" s="40" t="str">
        <f>IF(G750&lt;H750,"Win","Loss")</f>
        <v>Loss</v>
      </c>
      <c r="AH750" s="40">
        <f>IF(AE750="Win",(I750*$B$2)-$B$2,-$B$2)</f>
        <v>-50</v>
      </c>
      <c r="AI750" s="40">
        <f>IF(AF750="Win",(J750*$B$2)-$B$2,-$B$2)</f>
        <v>146</v>
      </c>
      <c r="AJ750" s="40">
        <f>IF(AG750="Win",(K750*$B$2)-$B$2,-$B$2)</f>
        <v>-50</v>
      </c>
    </row>
    <row r="751" spans="1:36" x14ac:dyDescent="0.2">
      <c r="A751" s="36">
        <v>43590</v>
      </c>
      <c r="B751" s="37" t="s">
        <v>51</v>
      </c>
      <c r="C751" s="37" t="s">
        <v>76</v>
      </c>
      <c r="D751" s="37" t="s">
        <v>2563</v>
      </c>
      <c r="E751" s="37" t="s">
        <v>2564</v>
      </c>
      <c r="F751" s="37" t="s">
        <v>2565</v>
      </c>
      <c r="G751" s="37">
        <v>2</v>
      </c>
      <c r="H751" s="37">
        <v>1</v>
      </c>
      <c r="I751" s="37">
        <v>1.38</v>
      </c>
      <c r="J751" s="37">
        <v>4.3600000000000003</v>
      </c>
      <c r="K751" s="37">
        <v>8.73</v>
      </c>
      <c r="L751" s="37">
        <v>-7.35</v>
      </c>
      <c r="M751" s="37">
        <v>60</v>
      </c>
      <c r="N751" s="37">
        <v>60</v>
      </c>
      <c r="O751" s="37">
        <v>0</v>
      </c>
      <c r="P751" s="37">
        <v>31</v>
      </c>
      <c r="Q751" s="37">
        <v>30</v>
      </c>
      <c r="R751" s="37">
        <v>0</v>
      </c>
      <c r="S751" s="37">
        <v>0</v>
      </c>
      <c r="T751" s="37">
        <v>0</v>
      </c>
      <c r="U751" s="37">
        <v>50</v>
      </c>
      <c r="V751" s="37">
        <v>30</v>
      </c>
      <c r="W751" s="37">
        <v>20</v>
      </c>
      <c r="X751" s="37">
        <v>55</v>
      </c>
      <c r="Y751" s="37">
        <v>11.67</v>
      </c>
      <c r="Z751" s="37">
        <v>33.33</v>
      </c>
      <c r="AA751" s="37">
        <v>70.97</v>
      </c>
      <c r="AB751" s="37">
        <v>56.67</v>
      </c>
      <c r="AC751" s="24">
        <f>(+R751*$R$8)+(S751*$S$8)-(T751*$T$8)+(U751*$U$8)+(V751*$V$8)-(W751*$W$8)-(X751*$X$8)-(Y751*$Y$8)+(Z751*$Z$8)</f>
        <v>3.4990000000000006</v>
      </c>
      <c r="AD751" s="25">
        <f>(-R751*$R$8)+(S751*$S$8)+(T751*$T$8)-(U751*$U$8)-(V751*$V$8)+(W751*$W$8)+(X751*$X$8)+(Y751*$Y$8)-(Z751*$Z$8)</f>
        <v>-3.4990000000000006</v>
      </c>
      <c r="AE751" s="40" t="str">
        <f>IF(G751&gt;H751,"Win","Loss")</f>
        <v>Win</v>
      </c>
      <c r="AF751" s="40" t="str">
        <f>IF(G751=H751,"Win","Loss")</f>
        <v>Loss</v>
      </c>
      <c r="AG751" s="40" t="str">
        <f>IF(G751&lt;H751,"Win","Loss")</f>
        <v>Loss</v>
      </c>
      <c r="AH751" s="40">
        <f>IF(AE751="Win",(I751*$B$2)-$B$2,-$B$2)</f>
        <v>19</v>
      </c>
      <c r="AI751" s="40">
        <f>IF(AF751="Win",(J751*$B$2)-$B$2,-$B$2)</f>
        <v>-50</v>
      </c>
      <c r="AJ751" s="40">
        <f>IF(AG751="Win",(K751*$B$2)-$B$2,-$B$2)</f>
        <v>-50</v>
      </c>
    </row>
    <row r="752" spans="1:36" x14ac:dyDescent="0.2">
      <c r="A752" s="36">
        <v>43590</v>
      </c>
      <c r="B752" s="37" t="s">
        <v>51</v>
      </c>
      <c r="C752" s="37" t="s">
        <v>76</v>
      </c>
      <c r="D752" s="37" t="s">
        <v>2566</v>
      </c>
      <c r="E752" s="37" t="s">
        <v>2567</v>
      </c>
      <c r="F752" s="37" t="s">
        <v>2568</v>
      </c>
      <c r="G752" s="37">
        <v>1</v>
      </c>
      <c r="H752" s="37">
        <v>1</v>
      </c>
      <c r="I752" s="37">
        <v>1.99</v>
      </c>
      <c r="J752" s="37">
        <v>3.28</v>
      </c>
      <c r="K752" s="37">
        <v>3.86</v>
      </c>
      <c r="L752" s="37">
        <v>-1.87</v>
      </c>
      <c r="M752" s="37">
        <v>53</v>
      </c>
      <c r="N752" s="37">
        <v>56</v>
      </c>
      <c r="O752" s="37">
        <v>1</v>
      </c>
      <c r="P752" s="37">
        <v>27</v>
      </c>
      <c r="Q752" s="37">
        <v>25</v>
      </c>
      <c r="R752" s="37">
        <v>100</v>
      </c>
      <c r="S752" s="37">
        <v>0</v>
      </c>
      <c r="T752" s="37">
        <v>0</v>
      </c>
      <c r="U752" s="37">
        <v>45.28</v>
      </c>
      <c r="V752" s="37">
        <v>32.08</v>
      </c>
      <c r="W752" s="37">
        <v>22.64</v>
      </c>
      <c r="X752" s="37">
        <v>60.71</v>
      </c>
      <c r="Y752" s="37">
        <v>21.43</v>
      </c>
      <c r="Z752" s="37">
        <v>17.86</v>
      </c>
      <c r="AA752" s="37">
        <v>51.85</v>
      </c>
      <c r="AB752" s="37">
        <v>44</v>
      </c>
      <c r="AC752" s="24">
        <f>(+R752*$R$8)+(S752*$S$8)-(T752*$T$8)+(U752*$U$8)+(V752*$V$8)-(W752*$W$8)-(X752*$X$8)-(Y752*$Y$8)+(Z752*$Z$8)</f>
        <v>27.022999999999993</v>
      </c>
      <c r="AD752" s="25">
        <f>(-R752*$R$8)+(S752*$S$8)+(T752*$T$8)-(U752*$U$8)-(V752*$V$8)+(W752*$W$8)+(X752*$X$8)+(Y752*$Y$8)-(Z752*$Z$8)</f>
        <v>-27.022999999999993</v>
      </c>
      <c r="AE752" s="40" t="str">
        <f>IF(G752&gt;H752,"Win","Loss")</f>
        <v>Loss</v>
      </c>
      <c r="AF752" s="40" t="str">
        <f>IF(G752=H752,"Win","Loss")</f>
        <v>Win</v>
      </c>
      <c r="AG752" s="40" t="str">
        <f>IF(G752&lt;H752,"Win","Loss")</f>
        <v>Loss</v>
      </c>
      <c r="AH752" s="40">
        <f>IF(AE752="Win",(I752*$B$2)-$B$2,-$B$2)</f>
        <v>-50</v>
      </c>
      <c r="AI752" s="40">
        <f>IF(AF752="Win",(J752*$B$2)-$B$2,-$B$2)</f>
        <v>114</v>
      </c>
      <c r="AJ752" s="40">
        <f>IF(AG752="Win",(K752*$B$2)-$B$2,-$B$2)</f>
        <v>-50</v>
      </c>
    </row>
    <row r="753" spans="1:36" x14ac:dyDescent="0.2">
      <c r="A753" s="36">
        <v>43590</v>
      </c>
      <c r="B753" s="37" t="s">
        <v>51</v>
      </c>
      <c r="C753" s="37" t="s">
        <v>76</v>
      </c>
      <c r="D753" s="37" t="s">
        <v>2569</v>
      </c>
      <c r="E753" s="37" t="s">
        <v>2570</v>
      </c>
      <c r="F753" s="37" t="s">
        <v>2571</v>
      </c>
      <c r="G753" s="37">
        <v>1</v>
      </c>
      <c r="H753" s="37">
        <v>0</v>
      </c>
      <c r="I753" s="37">
        <v>1.71</v>
      </c>
      <c r="J753" s="37">
        <v>3.69</v>
      </c>
      <c r="K753" s="37">
        <v>4.74</v>
      </c>
      <c r="L753" s="37">
        <v>-3.03</v>
      </c>
      <c r="M753" s="37">
        <v>50</v>
      </c>
      <c r="N753" s="37">
        <v>60</v>
      </c>
      <c r="O753" s="37">
        <v>0</v>
      </c>
      <c r="P753" s="37">
        <v>25</v>
      </c>
      <c r="Q753" s="37">
        <v>29</v>
      </c>
      <c r="R753" s="37">
        <v>0</v>
      </c>
      <c r="S753" s="37">
        <v>0</v>
      </c>
      <c r="T753" s="37">
        <v>0</v>
      </c>
      <c r="U753" s="37">
        <v>34</v>
      </c>
      <c r="V753" s="37">
        <v>32</v>
      </c>
      <c r="W753" s="37">
        <v>34</v>
      </c>
      <c r="X753" s="37">
        <v>55</v>
      </c>
      <c r="Y753" s="37">
        <v>23.33</v>
      </c>
      <c r="Z753" s="37">
        <v>21.67</v>
      </c>
      <c r="AA753" s="37">
        <v>48</v>
      </c>
      <c r="AB753" s="37">
        <v>41.38</v>
      </c>
      <c r="AC753" s="24">
        <f>(+R753*$R$8)+(S753*$S$8)-(T753*$T$8)+(U753*$U$8)+(V753*$V$8)-(W753*$W$8)-(X753*$X$8)-(Y753*$Y$8)+(Z753*$Z$8)</f>
        <v>-5.7990000000000004</v>
      </c>
      <c r="AD753" s="25">
        <f>(-R753*$R$8)+(S753*$S$8)+(T753*$T$8)-(U753*$U$8)-(V753*$V$8)+(W753*$W$8)+(X753*$X$8)+(Y753*$Y$8)-(Z753*$Z$8)</f>
        <v>5.7990000000000004</v>
      </c>
      <c r="AE753" s="40" t="str">
        <f>IF(G753&gt;H753,"Win","Loss")</f>
        <v>Win</v>
      </c>
      <c r="AF753" s="40" t="str">
        <f>IF(G753=H753,"Win","Loss")</f>
        <v>Loss</v>
      </c>
      <c r="AG753" s="40" t="str">
        <f>IF(G753&lt;H753,"Win","Loss")</f>
        <v>Loss</v>
      </c>
      <c r="AH753" s="40">
        <f>IF(AE753="Win",(I753*$B$2)-$B$2,-$B$2)</f>
        <v>35.5</v>
      </c>
      <c r="AI753" s="40">
        <f>IF(AF753="Win",(J753*$B$2)-$B$2,-$B$2)</f>
        <v>-50</v>
      </c>
      <c r="AJ753" s="40">
        <f>IF(AG753="Win",(K753*$B$2)-$B$2,-$B$2)</f>
        <v>-50</v>
      </c>
    </row>
    <row r="754" spans="1:36" x14ac:dyDescent="0.2">
      <c r="A754" s="36">
        <v>43590</v>
      </c>
      <c r="B754" s="37" t="s">
        <v>51</v>
      </c>
      <c r="C754" s="37" t="s">
        <v>76</v>
      </c>
      <c r="D754" s="37" t="s">
        <v>2572</v>
      </c>
      <c r="E754" s="37" t="s">
        <v>2573</v>
      </c>
      <c r="F754" s="37" t="s">
        <v>2574</v>
      </c>
      <c r="G754" s="37">
        <v>0</v>
      </c>
      <c r="H754" s="37">
        <v>0</v>
      </c>
      <c r="I754" s="37">
        <v>4.57</v>
      </c>
      <c r="J754" s="37">
        <v>3.37</v>
      </c>
      <c r="K754" s="37">
        <v>1.81</v>
      </c>
      <c r="L754" s="37">
        <v>2.76</v>
      </c>
      <c r="M754" s="37">
        <v>58</v>
      </c>
      <c r="N754" s="37">
        <v>57</v>
      </c>
      <c r="O754" s="37">
        <v>0</v>
      </c>
      <c r="P754" s="37">
        <v>30</v>
      </c>
      <c r="Q754" s="37">
        <v>29</v>
      </c>
      <c r="R754" s="37">
        <v>0</v>
      </c>
      <c r="S754" s="37">
        <v>0</v>
      </c>
      <c r="T754" s="37">
        <v>0</v>
      </c>
      <c r="U754" s="37">
        <v>44.83</v>
      </c>
      <c r="V754" s="37">
        <v>32.76</v>
      </c>
      <c r="W754" s="37">
        <v>22.41</v>
      </c>
      <c r="X754" s="37">
        <v>43.86</v>
      </c>
      <c r="Y754" s="37">
        <v>24.56</v>
      </c>
      <c r="Z754" s="37">
        <v>31.58</v>
      </c>
      <c r="AA754" s="37">
        <v>56.67</v>
      </c>
      <c r="AB754" s="37">
        <v>27.59</v>
      </c>
      <c r="AC754" s="24">
        <f>(+R754*$R$8)+(S754*$S$8)-(T754*$T$8)+(U754*$U$8)+(V754*$V$8)-(W754*$W$8)-(X754*$X$8)-(Y754*$Y$8)+(Z754*$Z$8)</f>
        <v>2.8479999999999985</v>
      </c>
      <c r="AD754" s="25">
        <f>(-R754*$R$8)+(S754*$S$8)+(T754*$T$8)-(U754*$U$8)-(V754*$V$8)+(W754*$W$8)+(X754*$X$8)+(Y754*$Y$8)-(Z754*$Z$8)</f>
        <v>-2.8479999999999985</v>
      </c>
      <c r="AE754" s="40" t="str">
        <f>IF(G754&gt;H754,"Win","Loss")</f>
        <v>Loss</v>
      </c>
      <c r="AF754" s="40" t="str">
        <f>IF(G754=H754,"Win","Loss")</f>
        <v>Win</v>
      </c>
      <c r="AG754" s="40" t="str">
        <f>IF(G754&lt;H754,"Win","Loss")</f>
        <v>Loss</v>
      </c>
      <c r="AH754" s="40">
        <f>IF(AE754="Win",(I754*$B$2)-$B$2,-$B$2)</f>
        <v>-50</v>
      </c>
      <c r="AI754" s="40">
        <f>IF(AF754="Win",(J754*$B$2)-$B$2,-$B$2)</f>
        <v>118.5</v>
      </c>
      <c r="AJ754" s="40">
        <f>IF(AG754="Win",(K754*$B$2)-$B$2,-$B$2)</f>
        <v>-50</v>
      </c>
    </row>
    <row r="755" spans="1:36" x14ac:dyDescent="0.2">
      <c r="A755" s="36">
        <v>43590</v>
      </c>
      <c r="B755" s="37" t="s">
        <v>51</v>
      </c>
      <c r="C755" s="37" t="s">
        <v>111</v>
      </c>
      <c r="D755" s="37" t="s">
        <v>2575</v>
      </c>
      <c r="E755" s="37" t="s">
        <v>2576</v>
      </c>
      <c r="F755" s="37" t="s">
        <v>2577</v>
      </c>
      <c r="G755" s="37">
        <v>0</v>
      </c>
      <c r="H755" s="37">
        <v>0</v>
      </c>
      <c r="I755" s="37">
        <v>2.2400000000000002</v>
      </c>
      <c r="J755" s="37">
        <v>3.11</v>
      </c>
      <c r="K755" s="37">
        <v>3.04</v>
      </c>
      <c r="L755" s="37">
        <v>-0.8</v>
      </c>
      <c r="M755" s="37">
        <v>27</v>
      </c>
      <c r="N755" s="37">
        <v>48</v>
      </c>
      <c r="O755" s="37">
        <v>0</v>
      </c>
      <c r="P755" s="37">
        <v>13</v>
      </c>
      <c r="Q755" s="37">
        <v>24</v>
      </c>
      <c r="R755" s="37">
        <v>0</v>
      </c>
      <c r="S755" s="37">
        <v>0</v>
      </c>
      <c r="T755" s="37">
        <v>0</v>
      </c>
      <c r="U755" s="37">
        <v>44.44</v>
      </c>
      <c r="V755" s="37">
        <v>25.93</v>
      </c>
      <c r="W755" s="37">
        <v>29.63</v>
      </c>
      <c r="X755" s="37">
        <v>45.83</v>
      </c>
      <c r="Y755" s="37">
        <v>18.75</v>
      </c>
      <c r="Z755" s="37">
        <v>35.42</v>
      </c>
      <c r="AA755" s="37">
        <v>69.23</v>
      </c>
      <c r="AB755" s="37">
        <v>25</v>
      </c>
      <c r="AC755" s="24">
        <f>(+R755*$R$8)+(S755*$S$8)-(T755*$T$8)+(U755*$U$8)+(V755*$V$8)-(W755*$W$8)-(X755*$X$8)-(Y755*$Y$8)+(Z755*$Z$8)</f>
        <v>1.5979999999999999</v>
      </c>
      <c r="AD755" s="25">
        <f>(-R755*$R$8)+(S755*$S$8)+(T755*$T$8)-(U755*$U$8)-(V755*$V$8)+(W755*$W$8)+(X755*$X$8)+(Y755*$Y$8)-(Z755*$Z$8)</f>
        <v>-1.5979999999999999</v>
      </c>
      <c r="AE755" s="40" t="str">
        <f>IF(G755&gt;H755,"Win","Loss")</f>
        <v>Loss</v>
      </c>
      <c r="AF755" s="40" t="str">
        <f>IF(G755=H755,"Win","Loss")</f>
        <v>Win</v>
      </c>
      <c r="AG755" s="40" t="str">
        <f>IF(G755&lt;H755,"Win","Loss")</f>
        <v>Loss</v>
      </c>
      <c r="AH755" s="40">
        <f>IF(AE755="Win",(I755*$B$2)-$B$2,-$B$2)</f>
        <v>-50</v>
      </c>
      <c r="AI755" s="40">
        <f>IF(AF755="Win",(J755*$B$2)-$B$2,-$B$2)</f>
        <v>105.5</v>
      </c>
      <c r="AJ755" s="40">
        <f>IF(AG755="Win",(K755*$B$2)-$B$2,-$B$2)</f>
        <v>-50</v>
      </c>
    </row>
    <row r="756" spans="1:36" x14ac:dyDescent="0.2">
      <c r="A756" s="36">
        <v>43590</v>
      </c>
      <c r="B756" s="37" t="s">
        <v>51</v>
      </c>
      <c r="C756" s="37" t="s">
        <v>111</v>
      </c>
      <c r="D756" s="37" t="s">
        <v>2578</v>
      </c>
      <c r="E756" s="37" t="s">
        <v>2579</v>
      </c>
      <c r="F756" s="37" t="s">
        <v>2580</v>
      </c>
      <c r="G756" s="37">
        <v>1</v>
      </c>
      <c r="H756" s="37">
        <v>1</v>
      </c>
      <c r="I756" s="37">
        <v>2.25</v>
      </c>
      <c r="J756" s="37">
        <v>3.21</v>
      </c>
      <c r="K756" s="37">
        <v>2.92</v>
      </c>
      <c r="L756" s="37">
        <v>-0.67</v>
      </c>
      <c r="M756" s="37">
        <v>54</v>
      </c>
      <c r="N756" s="37">
        <v>30</v>
      </c>
      <c r="O756" s="37">
        <v>0</v>
      </c>
      <c r="P756" s="37">
        <v>27</v>
      </c>
      <c r="Q756" s="37">
        <v>15</v>
      </c>
      <c r="R756" s="37">
        <v>0</v>
      </c>
      <c r="S756" s="37">
        <v>0</v>
      </c>
      <c r="T756" s="37">
        <v>0</v>
      </c>
      <c r="U756" s="37">
        <v>24.07</v>
      </c>
      <c r="V756" s="37">
        <v>24.07</v>
      </c>
      <c r="W756" s="37">
        <v>51.85</v>
      </c>
      <c r="X756" s="37">
        <v>40</v>
      </c>
      <c r="Y756" s="37">
        <v>16.670000000000002</v>
      </c>
      <c r="Z756" s="37">
        <v>43.33</v>
      </c>
      <c r="AA756" s="37">
        <v>37.04</v>
      </c>
      <c r="AB756" s="37">
        <v>20</v>
      </c>
      <c r="AC756" s="24">
        <f>(+R756*$R$8)+(S756*$S$8)-(T756*$T$8)+(U756*$U$8)+(V756*$V$8)-(W756*$W$8)-(X756*$X$8)-(Y756*$Y$8)+(Z756*$Z$8)</f>
        <v>-4.1500000000000004</v>
      </c>
      <c r="AD756" s="25">
        <f>(-R756*$R$8)+(S756*$S$8)+(T756*$T$8)-(U756*$U$8)-(V756*$V$8)+(W756*$W$8)+(X756*$X$8)+(Y756*$Y$8)-(Z756*$Z$8)</f>
        <v>4.1500000000000004</v>
      </c>
      <c r="AE756" s="40" t="str">
        <f>IF(G756&gt;H756,"Win","Loss")</f>
        <v>Loss</v>
      </c>
      <c r="AF756" s="40" t="str">
        <f>IF(G756=H756,"Win","Loss")</f>
        <v>Win</v>
      </c>
      <c r="AG756" s="40" t="str">
        <f>IF(G756&lt;H756,"Win","Loss")</f>
        <v>Loss</v>
      </c>
      <c r="AH756" s="40">
        <f>IF(AE756="Win",(I756*$B$2)-$B$2,-$B$2)</f>
        <v>-50</v>
      </c>
      <c r="AI756" s="40">
        <f>IF(AF756="Win",(J756*$B$2)-$B$2,-$B$2)</f>
        <v>110.5</v>
      </c>
      <c r="AJ756" s="40">
        <f>IF(AG756="Win",(K756*$B$2)-$B$2,-$B$2)</f>
        <v>-50</v>
      </c>
    </row>
    <row r="757" spans="1:36" x14ac:dyDescent="0.2">
      <c r="A757" s="36">
        <v>43590</v>
      </c>
      <c r="B757" s="37" t="s">
        <v>51</v>
      </c>
      <c r="C757" s="37" t="s">
        <v>52</v>
      </c>
      <c r="D757" s="37" t="s">
        <v>2581</v>
      </c>
      <c r="E757" s="37" t="s">
        <v>2582</v>
      </c>
      <c r="F757" s="37" t="s">
        <v>2583</v>
      </c>
      <c r="G757" s="37">
        <v>1</v>
      </c>
      <c r="H757" s="37">
        <v>0</v>
      </c>
      <c r="I757" s="37">
        <v>1.94</v>
      </c>
      <c r="J757" s="37">
        <v>3.26</v>
      </c>
      <c r="K757" s="37">
        <v>3.56</v>
      </c>
      <c r="L757" s="37">
        <v>-1.62</v>
      </c>
      <c r="M757" s="37">
        <v>9</v>
      </c>
      <c r="N757" s="37">
        <v>47</v>
      </c>
      <c r="O757" s="37">
        <v>0</v>
      </c>
      <c r="P757" s="37">
        <v>5</v>
      </c>
      <c r="Q757" s="37">
        <v>21</v>
      </c>
      <c r="R757" s="37">
        <v>0</v>
      </c>
      <c r="S757" s="37">
        <v>0</v>
      </c>
      <c r="T757" s="37">
        <v>0</v>
      </c>
      <c r="U757" s="37">
        <v>44.44</v>
      </c>
      <c r="V757" s="37">
        <v>33.33</v>
      </c>
      <c r="W757" s="37">
        <v>22.22</v>
      </c>
      <c r="X757" s="37">
        <v>38.299999999999997</v>
      </c>
      <c r="Y757" s="37">
        <v>27.66</v>
      </c>
      <c r="Z757" s="37">
        <v>34.04</v>
      </c>
      <c r="AA757" s="37">
        <v>20</v>
      </c>
      <c r="AB757" s="37">
        <v>19.05</v>
      </c>
      <c r="AC757" s="24">
        <f>(+R757*$R$8)+(S757*$S$8)-(T757*$T$8)+(U757*$U$8)+(V757*$V$8)-(W757*$W$8)-(X757*$X$8)-(Y757*$Y$8)+(Z757*$Z$8)</f>
        <v>4.1589999999999998</v>
      </c>
      <c r="AD757" s="25">
        <f>(-R757*$R$8)+(S757*$S$8)+(T757*$T$8)-(U757*$U$8)-(V757*$V$8)+(W757*$W$8)+(X757*$X$8)+(Y757*$Y$8)-(Z757*$Z$8)</f>
        <v>-4.1589999999999998</v>
      </c>
      <c r="AE757" s="40" t="str">
        <f>IF(G757&gt;H757,"Win","Loss")</f>
        <v>Win</v>
      </c>
      <c r="AF757" s="40" t="str">
        <f>IF(G757=H757,"Win","Loss")</f>
        <v>Loss</v>
      </c>
      <c r="AG757" s="40" t="str">
        <f>IF(G757&lt;H757,"Win","Loss")</f>
        <v>Loss</v>
      </c>
      <c r="AH757" s="40">
        <f>IF(AE757="Win",(I757*$B$2)-$B$2,-$B$2)</f>
        <v>47</v>
      </c>
      <c r="AI757" s="40">
        <f>IF(AF757="Win",(J757*$B$2)-$B$2,-$B$2)</f>
        <v>-50</v>
      </c>
      <c r="AJ757" s="40">
        <f>IF(AG757="Win",(K757*$B$2)-$B$2,-$B$2)</f>
        <v>-50</v>
      </c>
    </row>
    <row r="758" spans="1:36" x14ac:dyDescent="0.2">
      <c r="A758" s="36">
        <v>43590</v>
      </c>
      <c r="B758" s="37" t="s">
        <v>51</v>
      </c>
      <c r="C758" s="37" t="s">
        <v>52</v>
      </c>
      <c r="D758" s="37" t="s">
        <v>2584</v>
      </c>
      <c r="E758" s="37" t="s">
        <v>2585</v>
      </c>
      <c r="F758" s="37" t="s">
        <v>2586</v>
      </c>
      <c r="G758" s="37">
        <v>1</v>
      </c>
      <c r="H758" s="37">
        <v>1</v>
      </c>
      <c r="I758" s="37">
        <v>2.4300000000000002</v>
      </c>
      <c r="J758" s="37">
        <v>3.19</v>
      </c>
      <c r="K758" s="37">
        <v>2.65</v>
      </c>
      <c r="L758" s="37">
        <v>-0.22</v>
      </c>
      <c r="M758" s="37">
        <v>15</v>
      </c>
      <c r="N758" s="37">
        <v>16</v>
      </c>
      <c r="O758" s="37">
        <v>0</v>
      </c>
      <c r="P758" s="37">
        <v>9</v>
      </c>
      <c r="Q758" s="37">
        <v>8</v>
      </c>
      <c r="R758" s="37">
        <v>0</v>
      </c>
      <c r="S758" s="37">
        <v>0</v>
      </c>
      <c r="T758" s="37">
        <v>0</v>
      </c>
      <c r="U758" s="37">
        <v>20</v>
      </c>
      <c r="V758" s="37">
        <v>33.33</v>
      </c>
      <c r="W758" s="37">
        <v>46.67</v>
      </c>
      <c r="X758" s="37">
        <v>31.25</v>
      </c>
      <c r="Y758" s="37">
        <v>25</v>
      </c>
      <c r="Z758" s="37">
        <v>43.75</v>
      </c>
      <c r="AA758" s="37">
        <v>11.11</v>
      </c>
      <c r="AB758" s="37">
        <v>25</v>
      </c>
      <c r="AC758" s="24">
        <f>(+R758*$R$8)+(S758*$S$8)-(T758*$T$8)+(U758*$U$8)+(V758*$V$8)-(W758*$W$8)-(X758*$X$8)-(Y758*$Y$8)+(Z758*$Z$8)</f>
        <v>-2.0010000000000012</v>
      </c>
      <c r="AD758" s="25">
        <f>(-R758*$R$8)+(S758*$S$8)+(T758*$T$8)-(U758*$U$8)-(V758*$V$8)+(W758*$W$8)+(X758*$X$8)+(Y758*$Y$8)-(Z758*$Z$8)</f>
        <v>2.0010000000000012</v>
      </c>
      <c r="AE758" s="40" t="str">
        <f>IF(G758&gt;H758,"Win","Loss")</f>
        <v>Loss</v>
      </c>
      <c r="AF758" s="40" t="str">
        <f>IF(G758=H758,"Win","Loss")</f>
        <v>Win</v>
      </c>
      <c r="AG758" s="40" t="str">
        <f>IF(G758&lt;H758,"Win","Loss")</f>
        <v>Loss</v>
      </c>
      <c r="AH758" s="40">
        <f>IF(AE758="Win",(I758*$B$2)-$B$2,-$B$2)</f>
        <v>-50</v>
      </c>
      <c r="AI758" s="40">
        <f>IF(AF758="Win",(J758*$B$2)-$B$2,-$B$2)</f>
        <v>109.5</v>
      </c>
      <c r="AJ758" s="40">
        <f>IF(AG758="Win",(K758*$B$2)-$B$2,-$B$2)</f>
        <v>-50</v>
      </c>
    </row>
    <row r="759" spans="1:36" x14ac:dyDescent="0.2">
      <c r="A759" s="36">
        <v>43590</v>
      </c>
      <c r="B759" s="37" t="s">
        <v>51</v>
      </c>
      <c r="C759" s="37" t="s">
        <v>52</v>
      </c>
      <c r="D759" s="37" t="s">
        <v>2587</v>
      </c>
      <c r="E759" s="37" t="s">
        <v>2588</v>
      </c>
      <c r="F759" s="37" t="s">
        <v>2589</v>
      </c>
      <c r="G759" s="37">
        <v>1</v>
      </c>
      <c r="H759" s="37">
        <v>0</v>
      </c>
      <c r="I759" s="37">
        <v>3.46</v>
      </c>
      <c r="J759" s="37">
        <v>3.36</v>
      </c>
      <c r="K759" s="37">
        <v>1.93</v>
      </c>
      <c r="L759" s="37">
        <v>1.53</v>
      </c>
      <c r="M759" s="37">
        <v>9</v>
      </c>
      <c r="N759" s="37">
        <v>13</v>
      </c>
      <c r="O759" s="37">
        <v>0</v>
      </c>
      <c r="P759" s="37">
        <v>4</v>
      </c>
      <c r="Q759" s="37">
        <v>6</v>
      </c>
      <c r="R759" s="37">
        <v>0</v>
      </c>
      <c r="S759" s="37">
        <v>0</v>
      </c>
      <c r="T759" s="37">
        <v>0</v>
      </c>
      <c r="U759" s="37">
        <v>0</v>
      </c>
      <c r="V759" s="37">
        <v>11.11</v>
      </c>
      <c r="W759" s="37">
        <v>88.89</v>
      </c>
      <c r="X759" s="37">
        <v>38.46</v>
      </c>
      <c r="Y759" s="37">
        <v>46.15</v>
      </c>
      <c r="Z759" s="37">
        <v>15.38</v>
      </c>
      <c r="AA759" s="37">
        <v>0</v>
      </c>
      <c r="AB759" s="37">
        <v>33.33</v>
      </c>
      <c r="AC759" s="24">
        <f>(+R759*$R$8)+(S759*$S$8)-(T759*$T$8)+(U759*$U$8)+(V759*$V$8)-(W759*$W$8)-(X759*$X$8)-(Y759*$Y$8)+(Z759*$Z$8)</f>
        <v>-25.898000000000003</v>
      </c>
      <c r="AD759" s="25">
        <f>(-R759*$R$8)+(S759*$S$8)+(T759*$T$8)-(U759*$U$8)-(V759*$V$8)+(W759*$W$8)+(X759*$X$8)+(Y759*$Y$8)-(Z759*$Z$8)</f>
        <v>25.898000000000003</v>
      </c>
      <c r="AE759" s="40" t="str">
        <f>IF(G759&gt;H759,"Win","Loss")</f>
        <v>Win</v>
      </c>
      <c r="AF759" s="40" t="str">
        <f>IF(G759=H759,"Win","Loss")</f>
        <v>Loss</v>
      </c>
      <c r="AG759" s="40" t="str">
        <f>IF(G759&lt;H759,"Win","Loss")</f>
        <v>Loss</v>
      </c>
      <c r="AH759" s="40">
        <f>IF(AE759="Win",(I759*$B$2)-$B$2,-$B$2)</f>
        <v>123</v>
      </c>
      <c r="AI759" s="40">
        <f>IF(AF759="Win",(J759*$B$2)-$B$2,-$B$2)</f>
        <v>-50</v>
      </c>
      <c r="AJ759" s="40">
        <f>IF(AG759="Win",(K759*$B$2)-$B$2,-$B$2)</f>
        <v>-50</v>
      </c>
    </row>
    <row r="760" spans="1:36" x14ac:dyDescent="0.2">
      <c r="A760" s="36">
        <v>43590</v>
      </c>
      <c r="B760" s="37" t="s">
        <v>51</v>
      </c>
      <c r="C760" s="37" t="s">
        <v>52</v>
      </c>
      <c r="D760" s="37" t="s">
        <v>2590</v>
      </c>
      <c r="E760" s="37" t="s">
        <v>2591</v>
      </c>
      <c r="F760" s="37" t="s">
        <v>2592</v>
      </c>
      <c r="G760" s="37">
        <v>2</v>
      </c>
      <c r="H760" s="37">
        <v>0</v>
      </c>
      <c r="I760" s="37">
        <v>2.14</v>
      </c>
      <c r="J760" s="37">
        <v>3.1</v>
      </c>
      <c r="K760" s="37">
        <v>3.2</v>
      </c>
      <c r="L760" s="37">
        <v>-1.06</v>
      </c>
      <c r="M760" s="37">
        <v>14</v>
      </c>
      <c r="N760" s="37">
        <v>10</v>
      </c>
      <c r="O760" s="37">
        <v>2</v>
      </c>
      <c r="P760" s="37">
        <v>8</v>
      </c>
      <c r="Q760" s="37">
        <v>5</v>
      </c>
      <c r="R760" s="37">
        <v>50</v>
      </c>
      <c r="S760" s="37">
        <v>50</v>
      </c>
      <c r="T760" s="37">
        <v>0</v>
      </c>
      <c r="U760" s="37">
        <v>35.71</v>
      </c>
      <c r="V760" s="37">
        <v>21.43</v>
      </c>
      <c r="W760" s="37">
        <v>42.86</v>
      </c>
      <c r="X760" s="37">
        <v>0</v>
      </c>
      <c r="Y760" s="37">
        <v>50</v>
      </c>
      <c r="Z760" s="37">
        <v>50</v>
      </c>
      <c r="AA760" s="37">
        <v>62.5</v>
      </c>
      <c r="AB760" s="37">
        <v>0</v>
      </c>
      <c r="AC760" s="24">
        <f>(+R760*$R$8)+(S760*$S$8)-(T760*$T$8)+(U760*$U$8)+(V760*$V$8)-(W760*$W$8)-(X760*$X$8)-(Y760*$Y$8)+(Z760*$Z$8)</f>
        <v>25.713000000000001</v>
      </c>
      <c r="AD760" s="25">
        <f>(-R760*$R$8)+(S760*$S$8)+(T760*$T$8)-(U760*$U$8)-(V760*$V$8)+(W760*$W$8)+(X760*$X$8)+(Y760*$Y$8)-(Z760*$Z$8)</f>
        <v>-15.712999999999999</v>
      </c>
      <c r="AE760" s="40" t="str">
        <f>IF(G760&gt;H760,"Win","Loss")</f>
        <v>Win</v>
      </c>
      <c r="AF760" s="40" t="str">
        <f>IF(G760=H760,"Win","Loss")</f>
        <v>Loss</v>
      </c>
      <c r="AG760" s="40" t="str">
        <f>IF(G760&lt;H760,"Win","Loss")</f>
        <v>Loss</v>
      </c>
      <c r="AH760" s="40">
        <f>IF(AE760="Win",(I760*$B$2)-$B$2,-$B$2)</f>
        <v>57</v>
      </c>
      <c r="AI760" s="40">
        <f>IF(AF760="Win",(J760*$B$2)-$B$2,-$B$2)</f>
        <v>-50</v>
      </c>
      <c r="AJ760" s="40">
        <f>IF(AG760="Win",(K760*$B$2)-$B$2,-$B$2)</f>
        <v>-50</v>
      </c>
    </row>
    <row r="761" spans="1:36" x14ac:dyDescent="0.2">
      <c r="A761" s="36">
        <v>43590</v>
      </c>
      <c r="B761" s="37" t="s">
        <v>51</v>
      </c>
      <c r="C761" s="37" t="s">
        <v>52</v>
      </c>
      <c r="D761" s="37" t="s">
        <v>2593</v>
      </c>
      <c r="E761" s="37" t="s">
        <v>2594</v>
      </c>
      <c r="F761" s="37" t="s">
        <v>2595</v>
      </c>
      <c r="G761" s="37">
        <v>0</v>
      </c>
      <c r="H761" s="37">
        <v>1</v>
      </c>
      <c r="I761" s="37">
        <v>3.09</v>
      </c>
      <c r="J761" s="37">
        <v>3.17</v>
      </c>
      <c r="K761" s="37">
        <v>2.16</v>
      </c>
      <c r="L761" s="37">
        <v>0.93</v>
      </c>
      <c r="M761" s="37">
        <v>10</v>
      </c>
      <c r="N761" s="37">
        <v>27</v>
      </c>
      <c r="O761" s="37">
        <v>0</v>
      </c>
      <c r="P761" s="37">
        <v>5</v>
      </c>
      <c r="Q761" s="37">
        <v>13</v>
      </c>
      <c r="R761" s="37">
        <v>0</v>
      </c>
      <c r="S761" s="37">
        <v>0</v>
      </c>
      <c r="T761" s="37">
        <v>0</v>
      </c>
      <c r="U761" s="37">
        <v>20</v>
      </c>
      <c r="V761" s="37">
        <v>30</v>
      </c>
      <c r="W761" s="37">
        <v>50</v>
      </c>
      <c r="X761" s="37">
        <v>44.44</v>
      </c>
      <c r="Y761" s="37">
        <v>22.22</v>
      </c>
      <c r="Z761" s="37">
        <v>33.33</v>
      </c>
      <c r="AA761" s="37">
        <v>40</v>
      </c>
      <c r="AB761" s="37">
        <v>46.15</v>
      </c>
      <c r="AC761" s="24">
        <f>(+R761*$R$8)+(S761*$S$8)-(T761*$T$8)+(U761*$U$8)+(V761*$V$8)-(W761*$W$8)-(X761*$X$8)-(Y761*$Y$8)+(Z761*$Z$8)</f>
        <v>-7.4439999999999991</v>
      </c>
      <c r="AD761" s="25">
        <f>(-R761*$R$8)+(S761*$S$8)+(T761*$T$8)-(U761*$U$8)-(V761*$V$8)+(W761*$W$8)+(X761*$X$8)+(Y761*$Y$8)-(Z761*$Z$8)</f>
        <v>7.4439999999999991</v>
      </c>
      <c r="AE761" s="40" t="str">
        <f>IF(G761&gt;H761,"Win","Loss")</f>
        <v>Loss</v>
      </c>
      <c r="AF761" s="40" t="str">
        <f>IF(G761=H761,"Win","Loss")</f>
        <v>Loss</v>
      </c>
      <c r="AG761" s="40" t="str">
        <f>IF(G761&lt;H761,"Win","Loss")</f>
        <v>Win</v>
      </c>
      <c r="AH761" s="40">
        <f>IF(AE761="Win",(I761*$B$2)-$B$2,-$B$2)</f>
        <v>-50</v>
      </c>
      <c r="AI761" s="40">
        <f>IF(AF761="Win",(J761*$B$2)-$B$2,-$B$2)</f>
        <v>-50</v>
      </c>
      <c r="AJ761" s="40">
        <f>IF(AG761="Win",(K761*$B$2)-$B$2,-$B$2)</f>
        <v>58</v>
      </c>
    </row>
    <row r="762" spans="1:36" x14ac:dyDescent="0.2">
      <c r="A762" s="36">
        <v>43590</v>
      </c>
      <c r="B762" s="37" t="s">
        <v>51</v>
      </c>
      <c r="C762" s="37" t="s">
        <v>52</v>
      </c>
      <c r="D762" s="37" t="s">
        <v>2596</v>
      </c>
      <c r="E762" s="37" t="s">
        <v>2597</v>
      </c>
      <c r="F762" s="37" t="s">
        <v>2598</v>
      </c>
      <c r="G762" s="37">
        <v>1</v>
      </c>
      <c r="H762" s="37">
        <v>1</v>
      </c>
      <c r="I762" s="37">
        <v>1.97</v>
      </c>
      <c r="J762" s="37">
        <v>3.12</v>
      </c>
      <c r="K762" s="37">
        <v>3.64</v>
      </c>
      <c r="L762" s="37">
        <v>-1.67</v>
      </c>
      <c r="M762" s="37">
        <v>17</v>
      </c>
      <c r="N762" s="37">
        <v>39</v>
      </c>
      <c r="O762" s="37">
        <v>0</v>
      </c>
      <c r="P762" s="37">
        <v>9</v>
      </c>
      <c r="Q762" s="37">
        <v>18</v>
      </c>
      <c r="R762" s="37">
        <v>0</v>
      </c>
      <c r="S762" s="37">
        <v>0</v>
      </c>
      <c r="T762" s="37">
        <v>0</v>
      </c>
      <c r="U762" s="37">
        <v>41.18</v>
      </c>
      <c r="V762" s="37">
        <v>23.53</v>
      </c>
      <c r="W762" s="37">
        <v>35.29</v>
      </c>
      <c r="X762" s="37">
        <v>28.21</v>
      </c>
      <c r="Y762" s="37">
        <v>30.77</v>
      </c>
      <c r="Z762" s="37">
        <v>41.03</v>
      </c>
      <c r="AA762" s="37">
        <v>33.33</v>
      </c>
      <c r="AB762" s="37">
        <v>11.11</v>
      </c>
      <c r="AC762" s="24">
        <f>(+R762*$R$8)+(S762*$S$8)-(T762*$T$8)+(U762*$U$8)+(V762*$V$8)-(W762*$W$8)-(X762*$X$8)-(Y762*$Y$8)+(Z762*$Z$8)</f>
        <v>3.0180000000000016</v>
      </c>
      <c r="AD762" s="25">
        <f>(-R762*$R$8)+(S762*$S$8)+(T762*$T$8)-(U762*$U$8)-(V762*$V$8)+(W762*$W$8)+(X762*$X$8)+(Y762*$Y$8)-(Z762*$Z$8)</f>
        <v>-3.0180000000000016</v>
      </c>
      <c r="AE762" s="40" t="str">
        <f>IF(G762&gt;H762,"Win","Loss")</f>
        <v>Loss</v>
      </c>
      <c r="AF762" s="40" t="str">
        <f>IF(G762=H762,"Win","Loss")</f>
        <v>Win</v>
      </c>
      <c r="AG762" s="40" t="str">
        <f>IF(G762&lt;H762,"Win","Loss")</f>
        <v>Loss</v>
      </c>
      <c r="AH762" s="40">
        <f>IF(AE762="Win",(I762*$B$2)-$B$2,-$B$2)</f>
        <v>-50</v>
      </c>
      <c r="AI762" s="40">
        <f>IF(AF762="Win",(J762*$B$2)-$B$2,-$B$2)</f>
        <v>106</v>
      </c>
      <c r="AJ762" s="40">
        <f>IF(AG762="Win",(K762*$B$2)-$B$2,-$B$2)</f>
        <v>-50</v>
      </c>
    </row>
    <row r="763" spans="1:36" x14ac:dyDescent="0.2">
      <c r="A763" s="36">
        <v>43590</v>
      </c>
      <c r="B763" s="37" t="s">
        <v>51</v>
      </c>
      <c r="C763" s="37" t="s">
        <v>52</v>
      </c>
      <c r="D763" s="37" t="s">
        <v>2599</v>
      </c>
      <c r="E763" s="37" t="s">
        <v>2600</v>
      </c>
      <c r="F763" s="37" t="s">
        <v>2601</v>
      </c>
      <c r="G763" s="37">
        <v>2</v>
      </c>
      <c r="H763" s="37">
        <v>1</v>
      </c>
      <c r="I763" s="37">
        <v>1.81</v>
      </c>
      <c r="J763" s="37">
        <v>3.27</v>
      </c>
      <c r="K763" s="37">
        <v>4.09</v>
      </c>
      <c r="L763" s="37">
        <v>-2.2799999999999998</v>
      </c>
      <c r="M763" s="37">
        <v>12</v>
      </c>
      <c r="N763" s="37">
        <v>4</v>
      </c>
      <c r="O763" s="37">
        <v>0</v>
      </c>
      <c r="P763" s="37">
        <v>6</v>
      </c>
      <c r="Q763" s="37">
        <v>1</v>
      </c>
      <c r="R763" s="37">
        <v>0</v>
      </c>
      <c r="S763" s="37">
        <v>0</v>
      </c>
      <c r="T763" s="37">
        <v>0</v>
      </c>
      <c r="U763" s="37">
        <v>25</v>
      </c>
      <c r="V763" s="37">
        <v>25</v>
      </c>
      <c r="W763" s="37">
        <v>50</v>
      </c>
      <c r="X763" s="37">
        <v>25</v>
      </c>
      <c r="Y763" s="37">
        <v>25</v>
      </c>
      <c r="Z763" s="37">
        <v>50</v>
      </c>
      <c r="AA763" s="37">
        <v>16.670000000000002</v>
      </c>
      <c r="AB763" s="37">
        <v>0</v>
      </c>
      <c r="AC763" s="24">
        <f>(+R763*$R$8)+(S763*$S$8)-(T763*$T$8)+(U763*$U$8)+(V763*$V$8)-(W763*$W$8)-(X763*$X$8)-(Y763*$Y$8)+(Z763*$Z$8)</f>
        <v>0</v>
      </c>
      <c r="AD763" s="25">
        <f>(-R763*$R$8)+(S763*$S$8)+(T763*$T$8)-(U763*$U$8)-(V763*$V$8)+(W763*$W$8)+(X763*$X$8)+(Y763*$Y$8)-(Z763*$Z$8)</f>
        <v>0</v>
      </c>
      <c r="AE763" s="40" t="str">
        <f>IF(G763&gt;H763,"Win","Loss")</f>
        <v>Win</v>
      </c>
      <c r="AF763" s="40" t="str">
        <f>IF(G763=H763,"Win","Loss")</f>
        <v>Loss</v>
      </c>
      <c r="AG763" s="40" t="str">
        <f>IF(G763&lt;H763,"Win","Loss")</f>
        <v>Loss</v>
      </c>
      <c r="AH763" s="40">
        <f>IF(AE763="Win",(I763*$B$2)-$B$2,-$B$2)</f>
        <v>40.5</v>
      </c>
      <c r="AI763" s="40">
        <f>IF(AF763="Win",(J763*$B$2)-$B$2,-$B$2)</f>
        <v>-50</v>
      </c>
      <c r="AJ763" s="40">
        <f>IF(AG763="Win",(K763*$B$2)-$B$2,-$B$2)</f>
        <v>-50</v>
      </c>
    </row>
    <row r="764" spans="1:36" x14ac:dyDescent="0.2">
      <c r="A764" s="36">
        <v>43590</v>
      </c>
      <c r="B764" s="37" t="s">
        <v>51</v>
      </c>
      <c r="C764" s="37" t="s">
        <v>52</v>
      </c>
      <c r="D764" s="37" t="s">
        <v>2602</v>
      </c>
      <c r="E764" s="37" t="s">
        <v>2603</v>
      </c>
      <c r="F764" s="37" t="s">
        <v>2604</v>
      </c>
      <c r="G764" s="37">
        <v>2</v>
      </c>
      <c r="H764" s="37">
        <v>1</v>
      </c>
      <c r="I764" s="37">
        <v>1.98</v>
      </c>
      <c r="J764" s="37">
        <v>3.26</v>
      </c>
      <c r="K764" s="37">
        <v>3.45</v>
      </c>
      <c r="L764" s="37">
        <v>-1.47</v>
      </c>
      <c r="M764" s="37">
        <v>18</v>
      </c>
      <c r="N764" s="37">
        <v>30</v>
      </c>
      <c r="O764" s="37">
        <v>0</v>
      </c>
      <c r="P764" s="37">
        <v>9</v>
      </c>
      <c r="Q764" s="37">
        <v>16</v>
      </c>
      <c r="R764" s="37">
        <v>0</v>
      </c>
      <c r="S764" s="37">
        <v>0</v>
      </c>
      <c r="T764" s="37">
        <v>0</v>
      </c>
      <c r="U764" s="37">
        <v>11.11</v>
      </c>
      <c r="V764" s="37">
        <v>38.89</v>
      </c>
      <c r="W764" s="37">
        <v>50</v>
      </c>
      <c r="X764" s="37">
        <v>20</v>
      </c>
      <c r="Y764" s="37">
        <v>20</v>
      </c>
      <c r="Z764" s="37">
        <v>60</v>
      </c>
      <c r="AA764" s="37">
        <v>22.22</v>
      </c>
      <c r="AB764" s="37">
        <v>12.5</v>
      </c>
      <c r="AC764" s="24">
        <f>(+R764*$R$8)+(S764*$S$8)-(T764*$T$8)+(U764*$U$8)+(V764*$V$8)-(W764*$W$8)-(X764*$X$8)-(Y764*$Y$8)+(Z764*$Z$8)</f>
        <v>2.1110000000000007</v>
      </c>
      <c r="AD764" s="25">
        <f>(-R764*$R$8)+(S764*$S$8)+(T764*$T$8)-(U764*$U$8)-(V764*$V$8)+(W764*$W$8)+(X764*$X$8)+(Y764*$Y$8)-(Z764*$Z$8)</f>
        <v>-2.1110000000000007</v>
      </c>
      <c r="AE764" s="40" t="str">
        <f>IF(G764&gt;H764,"Win","Loss")</f>
        <v>Win</v>
      </c>
      <c r="AF764" s="40" t="str">
        <f>IF(G764=H764,"Win","Loss")</f>
        <v>Loss</v>
      </c>
      <c r="AG764" s="40" t="str">
        <f>IF(G764&lt;H764,"Win","Loss")</f>
        <v>Loss</v>
      </c>
      <c r="AH764" s="40">
        <f>IF(AE764="Win",(I764*$B$2)-$B$2,-$B$2)</f>
        <v>49</v>
      </c>
      <c r="AI764" s="40">
        <f>IF(AF764="Win",(J764*$B$2)-$B$2,-$B$2)</f>
        <v>-50</v>
      </c>
      <c r="AJ764" s="40">
        <f>IF(AG764="Win",(K764*$B$2)-$B$2,-$B$2)</f>
        <v>-50</v>
      </c>
    </row>
    <row r="765" spans="1:36" x14ac:dyDescent="0.2">
      <c r="A765" s="36">
        <v>43590</v>
      </c>
      <c r="B765" s="37" t="s">
        <v>51</v>
      </c>
      <c r="C765" s="37" t="s">
        <v>52</v>
      </c>
      <c r="D765" s="37" t="s">
        <v>2605</v>
      </c>
      <c r="E765" s="37" t="s">
        <v>2606</v>
      </c>
      <c r="F765" s="37" t="s">
        <v>2607</v>
      </c>
      <c r="G765" s="37">
        <v>1</v>
      </c>
      <c r="H765" s="37">
        <v>1</v>
      </c>
      <c r="I765" s="37">
        <v>3.77</v>
      </c>
      <c r="J765" s="37">
        <v>3.14</v>
      </c>
      <c r="K765" s="37">
        <v>1.86</v>
      </c>
      <c r="L765" s="37">
        <v>1.91</v>
      </c>
      <c r="M765" s="37">
        <v>0</v>
      </c>
      <c r="N765" s="37">
        <v>24</v>
      </c>
      <c r="O765" s="37">
        <v>0</v>
      </c>
      <c r="P765" s="37">
        <v>0</v>
      </c>
      <c r="Q765" s="37">
        <v>12</v>
      </c>
      <c r="R765" s="37">
        <v>0</v>
      </c>
      <c r="S765" s="37">
        <v>0</v>
      </c>
      <c r="T765" s="37">
        <v>0</v>
      </c>
      <c r="U765" s="37">
        <v>0</v>
      </c>
      <c r="V765" s="37">
        <v>0</v>
      </c>
      <c r="W765" s="37">
        <v>0</v>
      </c>
      <c r="X765" s="37">
        <v>37.5</v>
      </c>
      <c r="Y765" s="37">
        <v>41.67</v>
      </c>
      <c r="Z765" s="37">
        <v>20.83</v>
      </c>
      <c r="AA765" s="37">
        <v>0</v>
      </c>
      <c r="AB765" s="37">
        <v>25</v>
      </c>
      <c r="AC765" s="24">
        <f>(+R765*$R$8)+(S765*$S$8)-(T765*$T$8)+(U765*$U$8)+(V765*$V$8)-(W765*$W$8)-(X765*$X$8)-(Y765*$Y$8)+(Z765*$Z$8)</f>
        <v>-7.5010000000000021</v>
      </c>
      <c r="AD765" s="25">
        <f>(-R765*$R$8)+(S765*$S$8)+(T765*$T$8)-(U765*$U$8)-(V765*$V$8)+(W765*$W$8)+(X765*$X$8)+(Y765*$Y$8)-(Z765*$Z$8)</f>
        <v>7.5010000000000021</v>
      </c>
      <c r="AE765" s="40" t="str">
        <f>IF(G765&gt;H765,"Win","Loss")</f>
        <v>Loss</v>
      </c>
      <c r="AF765" s="40" t="str">
        <f>IF(G765=H765,"Win","Loss")</f>
        <v>Win</v>
      </c>
      <c r="AG765" s="40" t="str">
        <f>IF(G765&lt;H765,"Win","Loss")</f>
        <v>Loss</v>
      </c>
      <c r="AH765" s="40">
        <f>IF(AE765="Win",(I765*$B$2)-$B$2,-$B$2)</f>
        <v>-50</v>
      </c>
      <c r="AI765" s="40">
        <f>IF(AF765="Win",(J765*$B$2)-$B$2,-$B$2)</f>
        <v>107</v>
      </c>
      <c r="AJ765" s="40">
        <f>IF(AG765="Win",(K765*$B$2)-$B$2,-$B$2)</f>
        <v>-50</v>
      </c>
    </row>
    <row r="766" spans="1:36" x14ac:dyDescent="0.2">
      <c r="A766" s="36">
        <v>43590</v>
      </c>
      <c r="B766" s="37" t="s">
        <v>51</v>
      </c>
      <c r="C766" s="37" t="s">
        <v>52</v>
      </c>
      <c r="D766" s="37" t="s">
        <v>2608</v>
      </c>
      <c r="E766" s="37" t="s">
        <v>2609</v>
      </c>
      <c r="F766" s="37" t="s">
        <v>2610</v>
      </c>
      <c r="G766" s="37">
        <v>1</v>
      </c>
      <c r="H766" s="37">
        <v>0</v>
      </c>
      <c r="I766" s="37">
        <v>1.84</v>
      </c>
      <c r="J766" s="37">
        <v>3.34</v>
      </c>
      <c r="K766" s="37">
        <v>3.8</v>
      </c>
      <c r="L766" s="37">
        <v>-1.96</v>
      </c>
      <c r="M766" s="37">
        <v>27</v>
      </c>
      <c r="N766" s="37">
        <v>12</v>
      </c>
      <c r="O766" s="37">
        <v>0</v>
      </c>
      <c r="P766" s="37">
        <v>13</v>
      </c>
      <c r="Q766" s="37">
        <v>6</v>
      </c>
      <c r="R766" s="37">
        <v>0</v>
      </c>
      <c r="S766" s="37">
        <v>0</v>
      </c>
      <c r="T766" s="37">
        <v>0</v>
      </c>
      <c r="U766" s="37">
        <v>51.85</v>
      </c>
      <c r="V766" s="37">
        <v>22.22</v>
      </c>
      <c r="W766" s="37">
        <v>25.93</v>
      </c>
      <c r="X766" s="37">
        <v>8.33</v>
      </c>
      <c r="Y766" s="37">
        <v>41.67</v>
      </c>
      <c r="Z766" s="37">
        <v>50</v>
      </c>
      <c r="AA766" s="37">
        <v>69.23</v>
      </c>
      <c r="AB766" s="37">
        <v>0</v>
      </c>
      <c r="AC766" s="24">
        <f>(+R766*$R$8)+(S766*$S$8)-(T766*$T$8)+(U766*$U$8)+(V766*$V$8)-(W766*$W$8)-(X766*$X$8)-(Y766*$Y$8)+(Z766*$Z$8)</f>
        <v>11.573</v>
      </c>
      <c r="AD766" s="25">
        <f>(-R766*$R$8)+(S766*$S$8)+(T766*$T$8)-(U766*$U$8)-(V766*$V$8)+(W766*$W$8)+(X766*$X$8)+(Y766*$Y$8)-(Z766*$Z$8)</f>
        <v>-11.573</v>
      </c>
      <c r="AE766" s="40" t="str">
        <f>IF(G766&gt;H766,"Win","Loss")</f>
        <v>Win</v>
      </c>
      <c r="AF766" s="40" t="str">
        <f>IF(G766=H766,"Win","Loss")</f>
        <v>Loss</v>
      </c>
      <c r="AG766" s="40" t="str">
        <f>IF(G766&lt;H766,"Win","Loss")</f>
        <v>Loss</v>
      </c>
      <c r="AH766" s="40">
        <f>IF(AE766="Win",(I766*$B$2)-$B$2,-$B$2)</f>
        <v>42</v>
      </c>
      <c r="AI766" s="40">
        <f>IF(AF766="Win",(J766*$B$2)-$B$2,-$B$2)</f>
        <v>-50</v>
      </c>
      <c r="AJ766" s="40">
        <f>IF(AG766="Win",(K766*$B$2)-$B$2,-$B$2)</f>
        <v>-50</v>
      </c>
    </row>
    <row r="767" spans="1:36" x14ac:dyDescent="0.2">
      <c r="A767" s="36">
        <v>43590</v>
      </c>
      <c r="B767" s="37" t="s">
        <v>51</v>
      </c>
      <c r="C767" s="37" t="s">
        <v>52</v>
      </c>
      <c r="D767" s="37" t="s">
        <v>2611</v>
      </c>
      <c r="E767" s="37" t="s">
        <v>2612</v>
      </c>
      <c r="F767" s="37" t="s">
        <v>2613</v>
      </c>
      <c r="G767" s="37">
        <v>1</v>
      </c>
      <c r="H767" s="37">
        <v>0</v>
      </c>
      <c r="I767" s="37">
        <v>2.81</v>
      </c>
      <c r="J767" s="37">
        <v>3.19</v>
      </c>
      <c r="K767" s="37">
        <v>2.2799999999999998</v>
      </c>
      <c r="L767" s="37">
        <v>0.53</v>
      </c>
      <c r="M767" s="37">
        <v>17</v>
      </c>
      <c r="N767" s="37">
        <v>29</v>
      </c>
      <c r="O767" s="37">
        <v>2</v>
      </c>
      <c r="P767" s="37">
        <v>9</v>
      </c>
      <c r="Q767" s="37">
        <v>14</v>
      </c>
      <c r="R767" s="37">
        <v>0</v>
      </c>
      <c r="S767" s="37">
        <v>0</v>
      </c>
      <c r="T767" s="37">
        <v>100</v>
      </c>
      <c r="U767" s="37">
        <v>23.53</v>
      </c>
      <c r="V767" s="37">
        <v>41.18</v>
      </c>
      <c r="W767" s="37">
        <v>35.29</v>
      </c>
      <c r="X767" s="37">
        <v>34.479999999999997</v>
      </c>
      <c r="Y767" s="37">
        <v>24.14</v>
      </c>
      <c r="Z767" s="37">
        <v>41.38</v>
      </c>
      <c r="AA767" s="37">
        <v>33.33</v>
      </c>
      <c r="AB767" s="37">
        <v>28.57</v>
      </c>
      <c r="AC767" s="24">
        <f>(+R767*$R$8)+(S767*$S$8)-(T767*$T$8)+(U767*$U$8)+(V767*$V$8)-(W767*$W$8)-(X767*$X$8)-(Y767*$Y$8)+(Z767*$Z$8)</f>
        <v>-29.268000000000001</v>
      </c>
      <c r="AD767" s="25">
        <f>(-R767*$R$8)+(S767*$S$8)+(T767*$T$8)-(U767*$U$8)-(V767*$V$8)+(W767*$W$8)+(X767*$X$8)+(Y767*$Y$8)-(Z767*$Z$8)</f>
        <v>29.268000000000001</v>
      </c>
      <c r="AE767" s="40" t="str">
        <f>IF(G767&gt;H767,"Win","Loss")</f>
        <v>Win</v>
      </c>
      <c r="AF767" s="40" t="str">
        <f>IF(G767=H767,"Win","Loss")</f>
        <v>Loss</v>
      </c>
      <c r="AG767" s="40" t="str">
        <f>IF(G767&lt;H767,"Win","Loss")</f>
        <v>Loss</v>
      </c>
      <c r="AH767" s="40">
        <f>IF(AE767="Win",(I767*$B$2)-$B$2,-$B$2)</f>
        <v>90.5</v>
      </c>
      <c r="AI767" s="40">
        <f>IF(AF767="Win",(J767*$B$2)-$B$2,-$B$2)</f>
        <v>-50</v>
      </c>
      <c r="AJ767" s="40">
        <f>IF(AG767="Win",(K767*$B$2)-$B$2,-$B$2)</f>
        <v>-50</v>
      </c>
    </row>
    <row r="768" spans="1:36" x14ac:dyDescent="0.2">
      <c r="A768" s="36">
        <v>43590</v>
      </c>
      <c r="B768" s="37" t="s">
        <v>99</v>
      </c>
      <c r="C768" s="37" t="s">
        <v>57</v>
      </c>
      <c r="D768" s="37" t="s">
        <v>2614</v>
      </c>
      <c r="E768" s="37" t="s">
        <v>2615</v>
      </c>
      <c r="F768" s="37" t="s">
        <v>2616</v>
      </c>
      <c r="G768" s="37">
        <v>1</v>
      </c>
      <c r="H768" s="37">
        <v>1</v>
      </c>
      <c r="I768" s="37">
        <v>3.01</v>
      </c>
      <c r="J768" s="37">
        <v>3.34</v>
      </c>
      <c r="K768" s="37">
        <v>2.2200000000000002</v>
      </c>
      <c r="L768" s="37">
        <v>0.79</v>
      </c>
      <c r="M768" s="37">
        <v>14</v>
      </c>
      <c r="N768" s="37">
        <v>13</v>
      </c>
      <c r="O768" s="37">
        <v>0</v>
      </c>
      <c r="P768" s="37">
        <v>7</v>
      </c>
      <c r="Q768" s="37">
        <v>6</v>
      </c>
      <c r="R768" s="37">
        <v>0</v>
      </c>
      <c r="S768" s="37">
        <v>0</v>
      </c>
      <c r="T768" s="37">
        <v>0</v>
      </c>
      <c r="U768" s="37">
        <v>50</v>
      </c>
      <c r="V768" s="37">
        <v>35.71</v>
      </c>
      <c r="W768" s="37">
        <v>14.29</v>
      </c>
      <c r="X768" s="37">
        <v>61.54</v>
      </c>
      <c r="Y768" s="37">
        <v>15.38</v>
      </c>
      <c r="Z768" s="37">
        <v>23.08</v>
      </c>
      <c r="AA768" s="37">
        <v>85.71</v>
      </c>
      <c r="AB768" s="37">
        <v>33.33</v>
      </c>
      <c r="AC768" s="24">
        <f>(+R768*$R$8)+(S768*$S$8)-(T768*$T$8)+(U768*$U$8)+(V768*$V$8)-(W768*$W$8)-(X768*$X$8)-(Y768*$Y$8)+(Z768*$Z$8)</f>
        <v>1.4829999999999988</v>
      </c>
      <c r="AD768" s="25">
        <f>(-R768*$R$8)+(S768*$S$8)+(T768*$T$8)-(U768*$U$8)-(V768*$V$8)+(W768*$W$8)+(X768*$X$8)+(Y768*$Y$8)-(Z768*$Z$8)</f>
        <v>-1.4829999999999988</v>
      </c>
      <c r="AE768" s="40" t="str">
        <f>IF(G768&gt;H768,"Win","Loss")</f>
        <v>Loss</v>
      </c>
      <c r="AF768" s="40" t="str">
        <f>IF(G768=H768,"Win","Loss")</f>
        <v>Win</v>
      </c>
      <c r="AG768" s="40" t="str">
        <f>IF(G768&lt;H768,"Win","Loss")</f>
        <v>Loss</v>
      </c>
      <c r="AH768" s="40">
        <f>IF(AE768="Win",(I768*$B$2)-$B$2,-$B$2)</f>
        <v>-50</v>
      </c>
      <c r="AI768" s="40">
        <f>IF(AF768="Win",(J768*$B$2)-$B$2,-$B$2)</f>
        <v>117</v>
      </c>
      <c r="AJ768" s="40">
        <f>IF(AG768="Win",(K768*$B$2)-$B$2,-$B$2)</f>
        <v>-50</v>
      </c>
    </row>
    <row r="769" spans="1:36" x14ac:dyDescent="0.2">
      <c r="A769" s="36">
        <v>43590</v>
      </c>
      <c r="B769" s="37" t="s">
        <v>1212</v>
      </c>
      <c r="C769" s="37" t="s">
        <v>1213</v>
      </c>
      <c r="D769" s="37" t="s">
        <v>2617</v>
      </c>
      <c r="E769" s="37" t="s">
        <v>2618</v>
      </c>
      <c r="F769" s="37" t="s">
        <v>2619</v>
      </c>
      <c r="G769" s="37">
        <v>2</v>
      </c>
      <c r="H769" s="37">
        <v>2</v>
      </c>
      <c r="I769" s="37">
        <v>1.57</v>
      </c>
      <c r="J769" s="37">
        <v>4.33</v>
      </c>
      <c r="K769" s="37">
        <v>5.44</v>
      </c>
      <c r="L769" s="37">
        <v>-3.87</v>
      </c>
      <c r="M769" s="37">
        <v>41</v>
      </c>
      <c r="N769" s="37">
        <v>38</v>
      </c>
      <c r="O769" s="37">
        <v>1</v>
      </c>
      <c r="P769" s="37">
        <v>20</v>
      </c>
      <c r="Q769" s="37">
        <v>20</v>
      </c>
      <c r="R769" s="37">
        <v>0</v>
      </c>
      <c r="S769" s="37">
        <v>100</v>
      </c>
      <c r="T769" s="37">
        <v>0</v>
      </c>
      <c r="U769" s="37">
        <v>56.1</v>
      </c>
      <c r="V769" s="37">
        <v>19.510000000000002</v>
      </c>
      <c r="W769" s="37">
        <v>24.39</v>
      </c>
      <c r="X769" s="37">
        <v>57.89</v>
      </c>
      <c r="Y769" s="37">
        <v>21.05</v>
      </c>
      <c r="Z769" s="37">
        <v>21.05</v>
      </c>
      <c r="AA769" s="37">
        <v>60</v>
      </c>
      <c r="AB769" s="37">
        <v>50</v>
      </c>
      <c r="AC769" s="24">
        <f>(+R769*$R$8)+(S769*$S$8)-(T769*$T$8)+(U769*$U$8)+(V769*$V$8)-(W769*$W$8)-(X769*$X$8)-(Y769*$Y$8)+(Z769*$Z$8)</f>
        <v>8.8199999999999967</v>
      </c>
      <c r="AD769" s="25">
        <f>(-R769*$R$8)+(S769*$S$8)+(T769*$T$8)-(U769*$U$8)-(V769*$V$8)+(W769*$W$8)+(X769*$X$8)+(Y769*$Y$8)-(Z769*$Z$8)</f>
        <v>11.18</v>
      </c>
      <c r="AE769" s="40" t="str">
        <f>IF(G769&gt;H769,"Win","Loss")</f>
        <v>Loss</v>
      </c>
      <c r="AF769" s="40" t="str">
        <f>IF(G769=H769,"Win","Loss")</f>
        <v>Win</v>
      </c>
      <c r="AG769" s="40" t="str">
        <f>IF(G769&lt;H769,"Win","Loss")</f>
        <v>Loss</v>
      </c>
      <c r="AH769" s="40">
        <f>IF(AE769="Win",(I769*$B$2)-$B$2,-$B$2)</f>
        <v>-50</v>
      </c>
      <c r="AI769" s="40">
        <f>IF(AF769="Win",(J769*$B$2)-$B$2,-$B$2)</f>
        <v>166.5</v>
      </c>
      <c r="AJ769" s="40">
        <f>IF(AG769="Win",(K769*$B$2)-$B$2,-$B$2)</f>
        <v>-50</v>
      </c>
    </row>
    <row r="770" spans="1:36" x14ac:dyDescent="0.2">
      <c r="A770" s="36">
        <v>43590</v>
      </c>
      <c r="B770" s="37" t="s">
        <v>520</v>
      </c>
      <c r="C770" s="37" t="s">
        <v>83</v>
      </c>
      <c r="D770" s="37" t="s">
        <v>2620</v>
      </c>
      <c r="E770" s="37" t="s">
        <v>2621</v>
      </c>
      <c r="F770" s="37" t="s">
        <v>2622</v>
      </c>
      <c r="G770" s="37">
        <v>1</v>
      </c>
      <c r="H770" s="37">
        <v>2</v>
      </c>
      <c r="I770" s="37">
        <v>1.51</v>
      </c>
      <c r="J770" s="37">
        <v>3.96</v>
      </c>
      <c r="K770" s="37">
        <v>6.32</v>
      </c>
      <c r="L770" s="37">
        <v>-4.8099999999999996</v>
      </c>
      <c r="M770" s="37">
        <v>66</v>
      </c>
      <c r="N770" s="37">
        <v>78</v>
      </c>
      <c r="O770" s="37">
        <v>1</v>
      </c>
      <c r="P770" s="37">
        <v>33</v>
      </c>
      <c r="Q770" s="37">
        <v>39</v>
      </c>
      <c r="R770" s="37">
        <v>0</v>
      </c>
      <c r="S770" s="37">
        <v>100</v>
      </c>
      <c r="T770" s="37">
        <v>0</v>
      </c>
      <c r="U770" s="37">
        <v>31.82</v>
      </c>
      <c r="V770" s="37">
        <v>27.27</v>
      </c>
      <c r="W770" s="37">
        <v>40.909999999999997</v>
      </c>
      <c r="X770" s="37">
        <v>42.31</v>
      </c>
      <c r="Y770" s="37">
        <v>30.77</v>
      </c>
      <c r="Z770" s="37">
        <v>26.92</v>
      </c>
      <c r="AA770" s="37">
        <v>48.48</v>
      </c>
      <c r="AB770" s="37">
        <v>35.9</v>
      </c>
      <c r="AC770" s="24">
        <f>(+R770*$R$8)+(S770*$S$8)-(T770*$T$8)+(U770*$U$8)+(V770*$V$8)-(W770*$W$8)-(X770*$X$8)-(Y770*$Y$8)+(Z770*$Z$8)</f>
        <v>4.7539999999999996</v>
      </c>
      <c r="AD770" s="25">
        <f>(-R770*$R$8)+(S770*$S$8)+(T770*$T$8)-(U770*$U$8)-(V770*$V$8)+(W770*$W$8)+(X770*$X$8)+(Y770*$Y$8)-(Z770*$Z$8)</f>
        <v>15.246000000000002</v>
      </c>
      <c r="AE770" s="40" t="str">
        <f>IF(G770&gt;H770,"Win","Loss")</f>
        <v>Loss</v>
      </c>
      <c r="AF770" s="40" t="str">
        <f>IF(G770=H770,"Win","Loss")</f>
        <v>Loss</v>
      </c>
      <c r="AG770" s="40" t="str">
        <f>IF(G770&lt;H770,"Win","Loss")</f>
        <v>Win</v>
      </c>
      <c r="AH770" s="40">
        <f>IF(AE770="Win",(I770*$B$2)-$B$2,-$B$2)</f>
        <v>-50</v>
      </c>
      <c r="AI770" s="40">
        <f>IF(AF770="Win",(J770*$B$2)-$B$2,-$B$2)</f>
        <v>-50</v>
      </c>
      <c r="AJ770" s="40">
        <f>IF(AG770="Win",(K770*$B$2)-$B$2,-$B$2)</f>
        <v>266</v>
      </c>
    </row>
    <row r="771" spans="1:36" x14ac:dyDescent="0.2">
      <c r="A771" s="36">
        <v>43590</v>
      </c>
      <c r="B771" s="37" t="s">
        <v>602</v>
      </c>
      <c r="C771" s="37" t="s">
        <v>1746</v>
      </c>
      <c r="D771" s="37" t="s">
        <v>2623</v>
      </c>
      <c r="E771" s="37" t="s">
        <v>2624</v>
      </c>
      <c r="F771" s="37" t="s">
        <v>144</v>
      </c>
      <c r="G771" s="37">
        <v>2</v>
      </c>
      <c r="H771" s="37">
        <v>2</v>
      </c>
      <c r="I771" s="37">
        <v>1.56</v>
      </c>
      <c r="J771" s="37">
        <v>4.12</v>
      </c>
      <c r="K771" s="37">
        <v>5.53</v>
      </c>
      <c r="L771" s="37">
        <v>-3.97</v>
      </c>
      <c r="M771" s="37">
        <v>36</v>
      </c>
      <c r="N771" s="37">
        <v>36</v>
      </c>
      <c r="O771" s="37">
        <v>1</v>
      </c>
      <c r="P771" s="37">
        <v>17</v>
      </c>
      <c r="Q771" s="37">
        <v>18</v>
      </c>
      <c r="R771" s="37">
        <v>0</v>
      </c>
      <c r="S771" s="37">
        <v>0</v>
      </c>
      <c r="T771" s="37">
        <v>100</v>
      </c>
      <c r="U771" s="37">
        <v>44.44</v>
      </c>
      <c r="V771" s="37">
        <v>16.670000000000002</v>
      </c>
      <c r="W771" s="37">
        <v>38.89</v>
      </c>
      <c r="X771" s="37">
        <v>22.22</v>
      </c>
      <c r="Y771" s="37">
        <v>19.440000000000001</v>
      </c>
      <c r="Z771" s="37">
        <v>58.33</v>
      </c>
      <c r="AA771" s="37">
        <v>52.94</v>
      </c>
      <c r="AB771" s="37">
        <v>11.11</v>
      </c>
      <c r="AC771" s="24">
        <f>(+R771*$R$8)+(S771*$S$8)-(T771*$T$8)+(U771*$U$8)+(V771*$V$8)-(W771*$W$8)-(X771*$X$8)-(Y771*$Y$8)+(Z771*$Z$8)</f>
        <v>-21.944999999999997</v>
      </c>
      <c r="AD771" s="25">
        <f>(-R771*$R$8)+(S771*$S$8)+(T771*$T$8)-(U771*$U$8)-(V771*$V$8)+(W771*$W$8)+(X771*$X$8)+(Y771*$Y$8)-(Z771*$Z$8)</f>
        <v>21.944999999999997</v>
      </c>
      <c r="AE771" s="40" t="str">
        <f>IF(G771&gt;H771,"Win","Loss")</f>
        <v>Loss</v>
      </c>
      <c r="AF771" s="40" t="str">
        <f>IF(G771=H771,"Win","Loss")</f>
        <v>Win</v>
      </c>
      <c r="AG771" s="40" t="str">
        <f>IF(G771&lt;H771,"Win","Loss")</f>
        <v>Loss</v>
      </c>
      <c r="AH771" s="40">
        <f>IF(AE771="Win",(I771*$B$2)-$B$2,-$B$2)</f>
        <v>-50</v>
      </c>
      <c r="AI771" s="40">
        <f>IF(AF771="Win",(J771*$B$2)-$B$2,-$B$2)</f>
        <v>156</v>
      </c>
      <c r="AJ771" s="40">
        <f>IF(AG771="Win",(K771*$B$2)-$B$2,-$B$2)</f>
        <v>-50</v>
      </c>
    </row>
    <row r="772" spans="1:36" x14ac:dyDescent="0.2">
      <c r="A772" s="36">
        <v>43590</v>
      </c>
      <c r="B772" s="37" t="s">
        <v>2625</v>
      </c>
      <c r="C772" s="37" t="s">
        <v>2004</v>
      </c>
      <c r="D772" s="37" t="s">
        <v>2626</v>
      </c>
      <c r="E772" s="37" t="s">
        <v>2627</v>
      </c>
      <c r="F772" s="37" t="s">
        <v>2628</v>
      </c>
      <c r="G772" s="37">
        <v>0</v>
      </c>
      <c r="H772" s="37">
        <v>0</v>
      </c>
      <c r="I772" s="37">
        <v>1.53</v>
      </c>
      <c r="J772" s="37">
        <v>3.66</v>
      </c>
      <c r="K772" s="37">
        <v>5.63</v>
      </c>
      <c r="L772" s="37">
        <v>-4.0999999999999996</v>
      </c>
      <c r="M772" s="37">
        <v>31</v>
      </c>
      <c r="N772" s="37">
        <v>24</v>
      </c>
      <c r="O772" s="37">
        <v>1</v>
      </c>
      <c r="P772" s="37">
        <v>16</v>
      </c>
      <c r="Q772" s="37">
        <v>12</v>
      </c>
      <c r="R772" s="37">
        <v>100</v>
      </c>
      <c r="S772" s="37">
        <v>0</v>
      </c>
      <c r="T772" s="37">
        <v>0</v>
      </c>
      <c r="U772" s="37">
        <v>45.16</v>
      </c>
      <c r="V772" s="37">
        <v>19.350000000000001</v>
      </c>
      <c r="W772" s="37">
        <v>35.479999999999997</v>
      </c>
      <c r="X772" s="37">
        <v>29.17</v>
      </c>
      <c r="Y772" s="37">
        <v>16.670000000000002</v>
      </c>
      <c r="Z772" s="37">
        <v>54.17</v>
      </c>
      <c r="AA772" s="37">
        <v>62.5</v>
      </c>
      <c r="AB772" s="37">
        <v>33.33</v>
      </c>
      <c r="AC772" s="24">
        <f>(+R772*$R$8)+(S772*$S$8)-(T772*$T$8)+(U772*$U$8)+(V772*$V$8)-(W772*$W$8)-(X772*$X$8)-(Y772*$Y$8)+(Z772*$Z$8)</f>
        <v>37.203999999999994</v>
      </c>
      <c r="AD772" s="25">
        <f>(-R772*$R$8)+(S772*$S$8)+(T772*$T$8)-(U772*$U$8)-(V772*$V$8)+(W772*$W$8)+(X772*$X$8)+(Y772*$Y$8)-(Z772*$Z$8)</f>
        <v>-37.203999999999994</v>
      </c>
      <c r="AE772" s="40" t="str">
        <f>IF(G772&gt;H772,"Win","Loss")</f>
        <v>Loss</v>
      </c>
      <c r="AF772" s="40" t="str">
        <f>IF(G772=H772,"Win","Loss")</f>
        <v>Win</v>
      </c>
      <c r="AG772" s="40" t="str">
        <f>IF(G772&lt;H772,"Win","Loss")</f>
        <v>Loss</v>
      </c>
      <c r="AH772" s="40">
        <f>IF(AE772="Win",(I772*$B$2)-$B$2,-$B$2)</f>
        <v>-50</v>
      </c>
      <c r="AI772" s="40">
        <f>IF(AF772="Win",(J772*$B$2)-$B$2,-$B$2)</f>
        <v>133</v>
      </c>
      <c r="AJ772" s="40">
        <f>IF(AG772="Win",(K772*$B$2)-$B$2,-$B$2)</f>
        <v>-50</v>
      </c>
    </row>
    <row r="773" spans="1:36" x14ac:dyDescent="0.2">
      <c r="A773" s="36">
        <v>43590</v>
      </c>
      <c r="B773" s="37" t="s">
        <v>2625</v>
      </c>
      <c r="C773" s="37" t="s">
        <v>2004</v>
      </c>
      <c r="D773" s="37" t="s">
        <v>2629</v>
      </c>
      <c r="E773" s="37" t="s">
        <v>2630</v>
      </c>
      <c r="F773" s="37" t="s">
        <v>2631</v>
      </c>
      <c r="G773" s="37">
        <v>1</v>
      </c>
      <c r="H773" s="37">
        <v>1</v>
      </c>
      <c r="I773" s="37">
        <v>2.31</v>
      </c>
      <c r="J773" s="37">
        <v>2.81</v>
      </c>
      <c r="K773" s="37">
        <v>3.17</v>
      </c>
      <c r="L773" s="37">
        <v>-0.86</v>
      </c>
      <c r="M773" s="37">
        <v>30</v>
      </c>
      <c r="N773" s="37">
        <v>33</v>
      </c>
      <c r="O773" s="37">
        <v>1</v>
      </c>
      <c r="P773" s="37">
        <v>15</v>
      </c>
      <c r="Q773" s="37">
        <v>15</v>
      </c>
      <c r="R773" s="37">
        <v>100</v>
      </c>
      <c r="S773" s="37">
        <v>0</v>
      </c>
      <c r="T773" s="37">
        <v>0</v>
      </c>
      <c r="U773" s="37">
        <v>33.33</v>
      </c>
      <c r="V773" s="37">
        <v>23.33</v>
      </c>
      <c r="W773" s="37">
        <v>43.33</v>
      </c>
      <c r="X773" s="37">
        <v>27.27</v>
      </c>
      <c r="Y773" s="37">
        <v>39.39</v>
      </c>
      <c r="Z773" s="37">
        <v>33.33</v>
      </c>
      <c r="AA773" s="37">
        <v>33.33</v>
      </c>
      <c r="AB773" s="37">
        <v>26.67</v>
      </c>
      <c r="AC773" s="24">
        <f>(+R773*$R$8)+(S773*$S$8)-(T773*$T$8)+(U773*$U$8)+(V773*$V$8)-(W773*$W$8)-(X773*$X$8)-(Y773*$Y$8)+(Z773*$Z$8)</f>
        <v>27.605999999999995</v>
      </c>
      <c r="AD773" s="25">
        <f>(-R773*$R$8)+(S773*$S$8)+(T773*$T$8)-(U773*$U$8)-(V773*$V$8)+(W773*$W$8)+(X773*$X$8)+(Y773*$Y$8)-(Z773*$Z$8)</f>
        <v>-27.605999999999995</v>
      </c>
      <c r="AE773" s="40" t="str">
        <f>IF(G773&gt;H773,"Win","Loss")</f>
        <v>Loss</v>
      </c>
      <c r="AF773" s="40" t="str">
        <f>IF(G773=H773,"Win","Loss")</f>
        <v>Win</v>
      </c>
      <c r="AG773" s="40" t="str">
        <f>IF(G773&lt;H773,"Win","Loss")</f>
        <v>Loss</v>
      </c>
      <c r="AH773" s="40">
        <f>IF(AE773="Win",(I773*$B$2)-$B$2,-$B$2)</f>
        <v>-50</v>
      </c>
      <c r="AI773" s="40">
        <f>IF(AF773="Win",(J773*$B$2)-$B$2,-$B$2)</f>
        <v>90.5</v>
      </c>
      <c r="AJ773" s="40">
        <f>IF(AG773="Win",(K773*$B$2)-$B$2,-$B$2)</f>
        <v>-50</v>
      </c>
    </row>
    <row r="774" spans="1:36" x14ac:dyDescent="0.2">
      <c r="A774" s="36">
        <v>43590</v>
      </c>
      <c r="B774" s="37" t="s">
        <v>1705</v>
      </c>
      <c r="C774" s="37" t="s">
        <v>2198</v>
      </c>
      <c r="D774" s="37" t="s">
        <v>2632</v>
      </c>
      <c r="E774" s="37" t="s">
        <v>2633</v>
      </c>
      <c r="F774" s="37" t="s">
        <v>2634</v>
      </c>
      <c r="G774" s="37">
        <v>1</v>
      </c>
      <c r="H774" s="37">
        <v>1</v>
      </c>
      <c r="I774" s="37">
        <v>4.66</v>
      </c>
      <c r="J774" s="37">
        <v>3.83</v>
      </c>
      <c r="K774" s="37">
        <v>1.65</v>
      </c>
      <c r="L774" s="37">
        <v>3.01</v>
      </c>
      <c r="M774" s="37">
        <v>35</v>
      </c>
      <c r="N774" s="37">
        <v>39</v>
      </c>
      <c r="O774" s="37">
        <v>3</v>
      </c>
      <c r="P774" s="37">
        <v>16</v>
      </c>
      <c r="Q774" s="37">
        <v>17</v>
      </c>
      <c r="R774" s="37">
        <v>0</v>
      </c>
      <c r="S774" s="37">
        <v>66.67</v>
      </c>
      <c r="T774" s="37">
        <v>33.33</v>
      </c>
      <c r="U774" s="37">
        <v>37.14</v>
      </c>
      <c r="V774" s="37">
        <v>14.29</v>
      </c>
      <c r="W774" s="37">
        <v>48.57</v>
      </c>
      <c r="X774" s="37">
        <v>53.85</v>
      </c>
      <c r="Y774" s="37">
        <v>25.64</v>
      </c>
      <c r="Z774" s="37">
        <v>20.51</v>
      </c>
      <c r="AA774" s="37">
        <v>43.75</v>
      </c>
      <c r="AB774" s="37">
        <v>52.94</v>
      </c>
      <c r="AC774" s="24">
        <f>(+R774*$R$8)+(S774*$S$8)-(T774*$T$8)+(U774*$U$8)+(V774*$V$8)-(W774*$W$8)-(X774*$X$8)-(Y774*$Y$8)+(Z774*$Z$8)</f>
        <v>-13.420999999999999</v>
      </c>
      <c r="AD774" s="25">
        <f>(-R774*$R$8)+(S774*$S$8)+(T774*$T$8)-(U774*$U$8)-(V774*$V$8)+(W774*$W$8)+(X774*$X$8)+(Y774*$Y$8)-(Z774*$Z$8)</f>
        <v>26.754999999999999</v>
      </c>
      <c r="AE774" s="40" t="str">
        <f>IF(G774&gt;H774,"Win","Loss")</f>
        <v>Loss</v>
      </c>
      <c r="AF774" s="40" t="str">
        <f>IF(G774=H774,"Win","Loss")</f>
        <v>Win</v>
      </c>
      <c r="AG774" s="40" t="str">
        <f>IF(G774&lt;H774,"Win","Loss")</f>
        <v>Loss</v>
      </c>
      <c r="AH774" s="40">
        <f>IF(AE774="Win",(I774*$B$2)-$B$2,-$B$2)</f>
        <v>-50</v>
      </c>
      <c r="AI774" s="40">
        <f>IF(AF774="Win",(J774*$B$2)-$B$2,-$B$2)</f>
        <v>141.5</v>
      </c>
      <c r="AJ774" s="40">
        <f>IF(AG774="Win",(K774*$B$2)-$B$2,-$B$2)</f>
        <v>-50</v>
      </c>
    </row>
    <row r="775" spans="1:36" x14ac:dyDescent="0.2">
      <c r="A775" s="36">
        <v>43590</v>
      </c>
      <c r="B775" s="37" t="s">
        <v>1705</v>
      </c>
      <c r="C775" s="37" t="s">
        <v>2198</v>
      </c>
      <c r="D775" s="37" t="s">
        <v>2635</v>
      </c>
      <c r="E775" s="37" t="s">
        <v>2636</v>
      </c>
      <c r="F775" s="37" t="s">
        <v>2637</v>
      </c>
      <c r="G775" s="37">
        <v>2</v>
      </c>
      <c r="H775" s="37">
        <v>2</v>
      </c>
      <c r="I775" s="37">
        <v>2.48</v>
      </c>
      <c r="J775" s="37">
        <v>3.39</v>
      </c>
      <c r="K775" s="37">
        <v>2.61</v>
      </c>
      <c r="L775" s="37">
        <v>-0.13</v>
      </c>
      <c r="M775" s="37">
        <v>34</v>
      </c>
      <c r="N775" s="37">
        <v>39</v>
      </c>
      <c r="O775" s="37">
        <v>0</v>
      </c>
      <c r="P775" s="37">
        <v>18</v>
      </c>
      <c r="Q775" s="37">
        <v>18</v>
      </c>
      <c r="R775" s="37">
        <v>0</v>
      </c>
      <c r="S775" s="37">
        <v>0</v>
      </c>
      <c r="T775" s="37">
        <v>0</v>
      </c>
      <c r="U775" s="37">
        <v>41.18</v>
      </c>
      <c r="V775" s="37">
        <v>23.53</v>
      </c>
      <c r="W775" s="37">
        <v>35.29</v>
      </c>
      <c r="X775" s="37">
        <v>71.790000000000006</v>
      </c>
      <c r="Y775" s="37">
        <v>15.38</v>
      </c>
      <c r="Z775" s="37">
        <v>12.82</v>
      </c>
      <c r="AA775" s="37">
        <v>55.56</v>
      </c>
      <c r="AB775" s="37">
        <v>72.22</v>
      </c>
      <c r="AC775" s="24">
        <f>(+R775*$R$8)+(S775*$S$8)-(T775*$T$8)+(U775*$U$8)+(V775*$V$8)-(W775*$W$8)-(X775*$X$8)-(Y775*$Y$8)+(Z775*$Z$8)</f>
        <v>-9.8010000000000019</v>
      </c>
      <c r="AD775" s="25">
        <f>(-R775*$R$8)+(S775*$S$8)+(T775*$T$8)-(U775*$U$8)-(V775*$V$8)+(W775*$W$8)+(X775*$X$8)+(Y775*$Y$8)-(Z775*$Z$8)</f>
        <v>9.8010000000000019</v>
      </c>
      <c r="AE775" s="40" t="str">
        <f>IF(G775&gt;H775,"Win","Loss")</f>
        <v>Loss</v>
      </c>
      <c r="AF775" s="40" t="str">
        <f>IF(G775=H775,"Win","Loss")</f>
        <v>Win</v>
      </c>
      <c r="AG775" s="40" t="str">
        <f>IF(G775&lt;H775,"Win","Loss")</f>
        <v>Loss</v>
      </c>
      <c r="AH775" s="40">
        <f>IF(AE775="Win",(I775*$B$2)-$B$2,-$B$2)</f>
        <v>-50</v>
      </c>
      <c r="AI775" s="40">
        <f>IF(AF775="Win",(J775*$B$2)-$B$2,-$B$2)</f>
        <v>119.5</v>
      </c>
      <c r="AJ775" s="40">
        <f>IF(AG775="Win",(K775*$B$2)-$B$2,-$B$2)</f>
        <v>-50</v>
      </c>
    </row>
    <row r="776" spans="1:36" x14ac:dyDescent="0.2">
      <c r="A776" s="36">
        <v>43590</v>
      </c>
      <c r="B776" s="37" t="s">
        <v>99</v>
      </c>
      <c r="C776" s="37" t="s">
        <v>100</v>
      </c>
      <c r="D776" s="37" t="s">
        <v>2638</v>
      </c>
      <c r="E776" s="37" t="s">
        <v>2639</v>
      </c>
      <c r="F776" s="37" t="s">
        <v>2640</v>
      </c>
      <c r="G776" s="37">
        <v>3</v>
      </c>
      <c r="H776" s="37">
        <v>2</v>
      </c>
      <c r="I776" s="37">
        <v>2.58</v>
      </c>
      <c r="J776" s="37">
        <v>2.89</v>
      </c>
      <c r="K776" s="37">
        <v>2.75</v>
      </c>
      <c r="L776" s="37">
        <v>-0.17</v>
      </c>
      <c r="M776" s="37">
        <v>17</v>
      </c>
      <c r="N776" s="37">
        <v>18</v>
      </c>
      <c r="O776" s="37">
        <v>0</v>
      </c>
      <c r="P776" s="37">
        <v>8</v>
      </c>
      <c r="Q776" s="37">
        <v>8</v>
      </c>
      <c r="R776" s="37">
        <v>0</v>
      </c>
      <c r="S776" s="37">
        <v>0</v>
      </c>
      <c r="T776" s="37">
        <v>0</v>
      </c>
      <c r="U776" s="37">
        <v>41.18</v>
      </c>
      <c r="V776" s="37">
        <v>11.76</v>
      </c>
      <c r="W776" s="37">
        <v>47.06</v>
      </c>
      <c r="X776" s="37">
        <v>50</v>
      </c>
      <c r="Y776" s="37">
        <v>27.78</v>
      </c>
      <c r="Z776" s="37">
        <v>22.22</v>
      </c>
      <c r="AA776" s="37">
        <v>37.5</v>
      </c>
      <c r="AB776" s="37">
        <v>50</v>
      </c>
      <c r="AC776" s="24">
        <f>(+R776*$R$8)+(S776*$S$8)-(T776*$T$8)+(U776*$U$8)+(V776*$V$8)-(W776*$W$8)-(X776*$X$8)-(Y776*$Y$8)+(Z776*$Z$8)</f>
        <v>-8.3339999999999996</v>
      </c>
      <c r="AD776" s="25">
        <f>(-R776*$R$8)+(S776*$S$8)+(T776*$T$8)-(U776*$U$8)-(V776*$V$8)+(W776*$W$8)+(X776*$X$8)+(Y776*$Y$8)-(Z776*$Z$8)</f>
        <v>8.3339999999999996</v>
      </c>
      <c r="AE776" s="40" t="str">
        <f>IF(G776&gt;H776,"Win","Loss")</f>
        <v>Win</v>
      </c>
      <c r="AF776" s="40" t="str">
        <f>IF(G776=H776,"Win","Loss")</f>
        <v>Loss</v>
      </c>
      <c r="AG776" s="40" t="str">
        <f>IF(G776&lt;H776,"Win","Loss")</f>
        <v>Loss</v>
      </c>
      <c r="AH776" s="40">
        <f>IF(AE776="Win",(I776*$B$2)-$B$2,-$B$2)</f>
        <v>79</v>
      </c>
      <c r="AI776" s="40">
        <f>IF(AF776="Win",(J776*$B$2)-$B$2,-$B$2)</f>
        <v>-50</v>
      </c>
      <c r="AJ776" s="40">
        <f>IF(AG776="Win",(K776*$B$2)-$B$2,-$B$2)</f>
        <v>-50</v>
      </c>
    </row>
    <row r="777" spans="1:36" x14ac:dyDescent="0.2">
      <c r="A777" s="36">
        <v>43590</v>
      </c>
      <c r="B777" s="37" t="s">
        <v>51</v>
      </c>
      <c r="C777" s="37" t="s">
        <v>52</v>
      </c>
      <c r="D777" s="37" t="s">
        <v>2641</v>
      </c>
      <c r="E777" s="37" t="s">
        <v>2642</v>
      </c>
      <c r="F777" s="37" t="s">
        <v>2643</v>
      </c>
      <c r="G777" s="37">
        <v>1</v>
      </c>
      <c r="H777" s="37">
        <v>2</v>
      </c>
      <c r="I777" s="37">
        <v>2.11</v>
      </c>
      <c r="J777" s="37">
        <v>3.21</v>
      </c>
      <c r="K777" s="37">
        <v>3.1</v>
      </c>
      <c r="L777" s="37">
        <v>-0.99</v>
      </c>
      <c r="M777" s="37">
        <v>7</v>
      </c>
      <c r="N777" s="37">
        <v>28</v>
      </c>
      <c r="O777" s="37">
        <v>0</v>
      </c>
      <c r="P777" s="37">
        <v>4</v>
      </c>
      <c r="Q777" s="37">
        <v>13</v>
      </c>
      <c r="R777" s="37">
        <v>0</v>
      </c>
      <c r="S777" s="37">
        <v>0</v>
      </c>
      <c r="T777" s="37">
        <v>0</v>
      </c>
      <c r="U777" s="37">
        <v>28.57</v>
      </c>
      <c r="V777" s="37">
        <v>14.29</v>
      </c>
      <c r="W777" s="37">
        <v>57.14</v>
      </c>
      <c r="X777" s="37">
        <v>28.57</v>
      </c>
      <c r="Y777" s="37">
        <v>28.57</v>
      </c>
      <c r="Z777" s="37">
        <v>42.86</v>
      </c>
      <c r="AA777" s="37">
        <v>25</v>
      </c>
      <c r="AB777" s="37">
        <v>15.38</v>
      </c>
      <c r="AC777" s="24">
        <f>(+R777*$R$8)+(S777*$S$8)-(T777*$T$8)+(U777*$U$8)+(V777*$V$8)-(W777*$W$8)-(X777*$X$8)-(Y777*$Y$8)+(Z777*$Z$8)</f>
        <v>-4.2840000000000007</v>
      </c>
      <c r="AD777" s="25">
        <f>(-R777*$R$8)+(S777*$S$8)+(T777*$T$8)-(U777*$U$8)-(V777*$V$8)+(W777*$W$8)+(X777*$X$8)+(Y777*$Y$8)-(Z777*$Z$8)</f>
        <v>4.2840000000000007</v>
      </c>
      <c r="AE777" s="40" t="str">
        <f>IF(G777&gt;H777,"Win","Loss")</f>
        <v>Loss</v>
      </c>
      <c r="AF777" s="40" t="str">
        <f>IF(G777=H777,"Win","Loss")</f>
        <v>Loss</v>
      </c>
      <c r="AG777" s="40" t="str">
        <f>IF(G777&lt;H777,"Win","Loss")</f>
        <v>Win</v>
      </c>
      <c r="AH777" s="40">
        <f>IF(AE777="Win",(I777*$B$2)-$B$2,-$B$2)</f>
        <v>-50</v>
      </c>
      <c r="AI777" s="40">
        <f>IF(AF777="Win",(J777*$B$2)-$B$2,-$B$2)</f>
        <v>-50</v>
      </c>
      <c r="AJ777" s="40">
        <f>IF(AG777="Win",(K777*$B$2)-$B$2,-$B$2)</f>
        <v>105</v>
      </c>
    </row>
    <row r="778" spans="1:36" x14ac:dyDescent="0.2">
      <c r="A778" s="36">
        <v>43590</v>
      </c>
      <c r="B778" s="37" t="s">
        <v>99</v>
      </c>
      <c r="C778" s="37" t="s">
        <v>100</v>
      </c>
      <c r="D778" s="37" t="s">
        <v>2644</v>
      </c>
      <c r="E778" s="37" t="s">
        <v>2645</v>
      </c>
      <c r="F778" s="37" t="s">
        <v>2646</v>
      </c>
      <c r="G778" s="37">
        <v>4</v>
      </c>
      <c r="H778" s="37">
        <v>1</v>
      </c>
      <c r="I778" s="37">
        <v>2.17</v>
      </c>
      <c r="J778" s="37">
        <v>3.03</v>
      </c>
      <c r="K778" s="37">
        <v>3.27</v>
      </c>
      <c r="L778" s="37">
        <v>-1.1000000000000001</v>
      </c>
      <c r="M778" s="37">
        <v>18</v>
      </c>
      <c r="N778" s="37">
        <v>13</v>
      </c>
      <c r="O778" s="37">
        <v>0</v>
      </c>
      <c r="P778" s="37">
        <v>8</v>
      </c>
      <c r="Q778" s="37">
        <v>7</v>
      </c>
      <c r="R778" s="37">
        <v>0</v>
      </c>
      <c r="S778" s="37">
        <v>0</v>
      </c>
      <c r="T778" s="37">
        <v>0</v>
      </c>
      <c r="U778" s="37">
        <v>38.89</v>
      </c>
      <c r="V778" s="37">
        <v>22.22</v>
      </c>
      <c r="W778" s="37">
        <v>38.89</v>
      </c>
      <c r="X778" s="37">
        <v>0</v>
      </c>
      <c r="Y778" s="37">
        <v>61.54</v>
      </c>
      <c r="Z778" s="37">
        <v>38.46</v>
      </c>
      <c r="AA778" s="37">
        <v>62.5</v>
      </c>
      <c r="AB778" s="37">
        <v>0</v>
      </c>
      <c r="AC778" s="24">
        <f>(+R778*$R$8)+(S778*$S$8)-(T778*$T$8)+(U778*$U$8)+(V778*$V$8)-(W778*$W$8)-(X778*$X$8)-(Y778*$Y$8)+(Z778*$Z$8)</f>
        <v>3.76</v>
      </c>
      <c r="AD778" s="25">
        <f>(-R778*$R$8)+(S778*$S$8)+(T778*$T$8)-(U778*$U$8)-(V778*$V$8)+(W778*$W$8)+(X778*$X$8)+(Y778*$Y$8)-(Z778*$Z$8)</f>
        <v>-3.76</v>
      </c>
      <c r="AE778" s="40" t="str">
        <f>IF(G778&gt;H778,"Win","Loss")</f>
        <v>Win</v>
      </c>
      <c r="AF778" s="40" t="str">
        <f>IF(G778=H778,"Win","Loss")</f>
        <v>Loss</v>
      </c>
      <c r="AG778" s="40" t="str">
        <f>IF(G778&lt;H778,"Win","Loss")</f>
        <v>Loss</v>
      </c>
      <c r="AH778" s="40">
        <f>IF(AE778="Win",(I778*$B$2)-$B$2,-$B$2)</f>
        <v>58.5</v>
      </c>
      <c r="AI778" s="40">
        <f>IF(AF778="Win",(J778*$B$2)-$B$2,-$B$2)</f>
        <v>-50</v>
      </c>
      <c r="AJ778" s="40">
        <f>IF(AG778="Win",(K778*$B$2)-$B$2,-$B$2)</f>
        <v>-50</v>
      </c>
    </row>
    <row r="779" spans="1:36" x14ac:dyDescent="0.2">
      <c r="A779" s="36">
        <v>43590</v>
      </c>
      <c r="B779" s="37" t="s">
        <v>115</v>
      </c>
      <c r="C779" s="37" t="s">
        <v>116</v>
      </c>
      <c r="D779" s="37" t="s">
        <v>2652</v>
      </c>
      <c r="E779" s="37" t="s">
        <v>2653</v>
      </c>
      <c r="F779" s="37" t="s">
        <v>2654</v>
      </c>
      <c r="G779" s="37">
        <v>1</v>
      </c>
      <c r="H779" s="37">
        <v>2</v>
      </c>
      <c r="I779" s="37">
        <v>3.93</v>
      </c>
      <c r="J779" s="37">
        <v>3.56</v>
      </c>
      <c r="K779" s="37">
        <v>1.81</v>
      </c>
      <c r="L779" s="37">
        <v>2.12</v>
      </c>
      <c r="M779" s="37">
        <v>11</v>
      </c>
      <c r="N779" s="37">
        <v>11</v>
      </c>
      <c r="O779" s="37">
        <v>0</v>
      </c>
      <c r="P779" s="37">
        <v>6</v>
      </c>
      <c r="Q779" s="37">
        <v>5</v>
      </c>
      <c r="R779" s="37">
        <v>0</v>
      </c>
      <c r="S779" s="37">
        <v>0</v>
      </c>
      <c r="T779" s="37">
        <v>0</v>
      </c>
      <c r="U779" s="37">
        <v>18.18</v>
      </c>
      <c r="V779" s="37">
        <v>9.09</v>
      </c>
      <c r="W779" s="37">
        <v>72.73</v>
      </c>
      <c r="X779" s="37">
        <v>54.55</v>
      </c>
      <c r="Y779" s="37">
        <v>18.18</v>
      </c>
      <c r="Z779" s="37">
        <v>27.27</v>
      </c>
      <c r="AA779" s="37">
        <v>33.33</v>
      </c>
      <c r="AB779" s="37">
        <v>60</v>
      </c>
      <c r="AC779" s="24">
        <f>(+R779*$R$8)+(S779*$S$8)-(T779*$T$8)+(U779*$U$8)+(V779*$V$8)-(W779*$W$8)-(X779*$X$8)-(Y779*$Y$8)+(Z779*$Z$8)</f>
        <v>-17.275000000000002</v>
      </c>
      <c r="AD779" s="25">
        <f>(-R779*$R$8)+(S779*$S$8)+(T779*$T$8)-(U779*$U$8)-(V779*$V$8)+(W779*$W$8)+(X779*$X$8)+(Y779*$Y$8)-(Z779*$Z$8)</f>
        <v>17.275000000000002</v>
      </c>
      <c r="AE779" s="40" t="str">
        <f>IF(G779&gt;H779,"Win","Loss")</f>
        <v>Loss</v>
      </c>
      <c r="AF779" s="40" t="str">
        <f>IF(G779=H779,"Win","Loss")</f>
        <v>Loss</v>
      </c>
      <c r="AG779" s="40" t="str">
        <f>IF(G779&lt;H779,"Win","Loss")</f>
        <v>Win</v>
      </c>
      <c r="AH779" s="40">
        <f>IF(AE779="Win",(I779*$B$2)-$B$2,-$B$2)</f>
        <v>-50</v>
      </c>
      <c r="AI779" s="40">
        <f>IF(AF779="Win",(J779*$B$2)-$B$2,-$B$2)</f>
        <v>-50</v>
      </c>
      <c r="AJ779" s="40">
        <f>IF(AG779="Win",(K779*$B$2)-$B$2,-$B$2)</f>
        <v>40.5</v>
      </c>
    </row>
    <row r="780" spans="1:36" x14ac:dyDescent="0.2">
      <c r="A780" s="36">
        <v>43590</v>
      </c>
      <c r="B780" s="37" t="s">
        <v>2655</v>
      </c>
      <c r="C780" s="37" t="s">
        <v>57</v>
      </c>
      <c r="D780" s="37" t="s">
        <v>2656</v>
      </c>
      <c r="E780" s="37" t="s">
        <v>2657</v>
      </c>
      <c r="F780" s="37" t="s">
        <v>2658</v>
      </c>
      <c r="G780" s="37">
        <v>2</v>
      </c>
      <c r="H780" s="37">
        <v>1</v>
      </c>
      <c r="I780" s="37">
        <v>1.65</v>
      </c>
      <c r="J780" s="37">
        <v>3.65</v>
      </c>
      <c r="K780" s="37">
        <v>4.55</v>
      </c>
      <c r="L780" s="37">
        <v>-2.9</v>
      </c>
      <c r="M780" s="37">
        <v>16</v>
      </c>
      <c r="N780" s="37">
        <v>18</v>
      </c>
      <c r="O780" s="37">
        <v>0</v>
      </c>
      <c r="P780" s="37">
        <v>8</v>
      </c>
      <c r="Q780" s="37">
        <v>9</v>
      </c>
      <c r="R780" s="37">
        <v>0</v>
      </c>
      <c r="S780" s="37">
        <v>0</v>
      </c>
      <c r="T780" s="37">
        <v>0</v>
      </c>
      <c r="U780" s="37">
        <v>43.75</v>
      </c>
      <c r="V780" s="37">
        <v>18.75</v>
      </c>
      <c r="W780" s="37">
        <v>37.5</v>
      </c>
      <c r="X780" s="37">
        <v>22.22</v>
      </c>
      <c r="Y780" s="37">
        <v>22.22</v>
      </c>
      <c r="Z780" s="37">
        <v>55.56</v>
      </c>
      <c r="AA780" s="37">
        <v>75</v>
      </c>
      <c r="AB780" s="37">
        <v>22.22</v>
      </c>
      <c r="AC780" s="24">
        <f>(+R780*$R$8)+(S780*$S$8)-(T780*$T$8)+(U780*$U$8)+(V780*$V$8)-(W780*$W$8)-(X780*$X$8)-(Y780*$Y$8)+(Z780*$Z$8)</f>
        <v>7.5710000000000015</v>
      </c>
      <c r="AD780" s="25">
        <f>(-R780*$R$8)+(S780*$S$8)+(T780*$T$8)-(U780*$U$8)-(V780*$V$8)+(W780*$W$8)+(X780*$X$8)+(Y780*$Y$8)-(Z780*$Z$8)</f>
        <v>-7.5710000000000015</v>
      </c>
      <c r="AE780" s="40" t="str">
        <f>IF(G780&gt;H780,"Win","Loss")</f>
        <v>Win</v>
      </c>
      <c r="AF780" s="40" t="str">
        <f>IF(G780=H780,"Win","Loss")</f>
        <v>Loss</v>
      </c>
      <c r="AG780" s="40" t="str">
        <f>IF(G780&lt;H780,"Win","Loss")</f>
        <v>Loss</v>
      </c>
      <c r="AH780" s="40">
        <f>IF(AE780="Win",(I780*$B$2)-$B$2,-$B$2)</f>
        <v>32.5</v>
      </c>
      <c r="AI780" s="40">
        <f>IF(AF780="Win",(J780*$B$2)-$B$2,-$B$2)</f>
        <v>-50</v>
      </c>
      <c r="AJ780" s="40">
        <f>IF(AG780="Win",(K780*$B$2)-$B$2,-$B$2)</f>
        <v>-50</v>
      </c>
    </row>
    <row r="781" spans="1:36" x14ac:dyDescent="0.2">
      <c r="A781" s="36">
        <v>43590</v>
      </c>
      <c r="B781" s="37" t="s">
        <v>2655</v>
      </c>
      <c r="C781" s="37" t="s">
        <v>57</v>
      </c>
      <c r="D781" s="37" t="s">
        <v>2659</v>
      </c>
      <c r="E781" s="37" t="s">
        <v>2660</v>
      </c>
      <c r="F781" s="37" t="s">
        <v>2661</v>
      </c>
      <c r="G781" s="37">
        <v>1</v>
      </c>
      <c r="H781" s="37">
        <v>1</v>
      </c>
      <c r="I781" s="37">
        <v>1.6</v>
      </c>
      <c r="J781" s="37">
        <v>3.7</v>
      </c>
      <c r="K781" s="37">
        <v>4.95</v>
      </c>
      <c r="L781" s="37">
        <v>-3.35</v>
      </c>
      <c r="M781" s="37">
        <v>17</v>
      </c>
      <c r="N781" s="37">
        <v>18</v>
      </c>
      <c r="O781" s="37">
        <v>0</v>
      </c>
      <c r="P781" s="37">
        <v>8</v>
      </c>
      <c r="Q781" s="37">
        <v>9</v>
      </c>
      <c r="R781" s="37">
        <v>0</v>
      </c>
      <c r="S781" s="37">
        <v>0</v>
      </c>
      <c r="T781" s="37">
        <v>0</v>
      </c>
      <c r="U781" s="37">
        <v>41.18</v>
      </c>
      <c r="V781" s="37">
        <v>35.29</v>
      </c>
      <c r="W781" s="37">
        <v>23.53</v>
      </c>
      <c r="X781" s="37">
        <v>16.670000000000002</v>
      </c>
      <c r="Y781" s="37">
        <v>44.44</v>
      </c>
      <c r="Z781" s="37">
        <v>38.89</v>
      </c>
      <c r="AA781" s="37">
        <v>75</v>
      </c>
      <c r="AB781" s="37">
        <v>22.22</v>
      </c>
      <c r="AC781" s="24">
        <f>(+R781*$R$8)+(S781*$S$8)-(T781*$T$8)+(U781*$U$8)+(V781*$V$8)-(W781*$W$8)-(X781*$X$8)-(Y781*$Y$8)+(Z781*$Z$8)</f>
        <v>7.0590000000000002</v>
      </c>
      <c r="AD781" s="25">
        <f>(-R781*$R$8)+(S781*$S$8)+(T781*$T$8)-(U781*$U$8)-(V781*$V$8)+(W781*$W$8)+(X781*$X$8)+(Y781*$Y$8)-(Z781*$Z$8)</f>
        <v>-7.0590000000000002</v>
      </c>
      <c r="AE781" s="40" t="str">
        <f>IF(G781&gt;H781,"Win","Loss")</f>
        <v>Loss</v>
      </c>
      <c r="AF781" s="40" t="str">
        <f>IF(G781=H781,"Win","Loss")</f>
        <v>Win</v>
      </c>
      <c r="AG781" s="40" t="str">
        <f>IF(G781&lt;H781,"Win","Loss")</f>
        <v>Loss</v>
      </c>
      <c r="AH781" s="40">
        <f>IF(AE781="Win",(I781*$B$2)-$B$2,-$B$2)</f>
        <v>-50</v>
      </c>
      <c r="AI781" s="40">
        <f>IF(AF781="Win",(J781*$B$2)-$B$2,-$B$2)</f>
        <v>135</v>
      </c>
      <c r="AJ781" s="40">
        <f>IF(AG781="Win",(K781*$B$2)-$B$2,-$B$2)</f>
        <v>-50</v>
      </c>
    </row>
    <row r="782" spans="1:36" x14ac:dyDescent="0.2">
      <c r="A782" s="36">
        <v>43590</v>
      </c>
      <c r="B782" s="37" t="s">
        <v>2655</v>
      </c>
      <c r="C782" s="37" t="s">
        <v>57</v>
      </c>
      <c r="D782" s="37" t="s">
        <v>2662</v>
      </c>
      <c r="E782" s="37" t="s">
        <v>2663</v>
      </c>
      <c r="F782" s="37" t="s">
        <v>2664</v>
      </c>
      <c r="G782" s="37">
        <v>1</v>
      </c>
      <c r="H782" s="37">
        <v>3</v>
      </c>
      <c r="I782" s="37">
        <v>2.4300000000000002</v>
      </c>
      <c r="J782" s="37">
        <v>3.36</v>
      </c>
      <c r="K782" s="37">
        <v>2.57</v>
      </c>
      <c r="L782" s="37">
        <v>-0.14000000000000001</v>
      </c>
      <c r="M782" s="37">
        <v>17</v>
      </c>
      <c r="N782" s="37">
        <v>23</v>
      </c>
      <c r="O782" s="37">
        <v>0</v>
      </c>
      <c r="P782" s="37">
        <v>8</v>
      </c>
      <c r="Q782" s="37">
        <v>12</v>
      </c>
      <c r="R782" s="37">
        <v>0</v>
      </c>
      <c r="S782" s="37">
        <v>0</v>
      </c>
      <c r="T782" s="37">
        <v>0</v>
      </c>
      <c r="U782" s="37">
        <v>17.649999999999999</v>
      </c>
      <c r="V782" s="37">
        <v>11.76</v>
      </c>
      <c r="W782" s="37">
        <v>70.59</v>
      </c>
      <c r="X782" s="37">
        <v>17.39</v>
      </c>
      <c r="Y782" s="37">
        <v>26.09</v>
      </c>
      <c r="Z782" s="37">
        <v>56.52</v>
      </c>
      <c r="AA782" s="37">
        <v>12.5</v>
      </c>
      <c r="AB782" s="37">
        <v>16.670000000000002</v>
      </c>
      <c r="AC782" s="24">
        <f>(+R782*$R$8)+(S782*$S$8)-(T782*$T$8)+(U782*$U$8)+(V782*$V$8)-(W782*$W$8)-(X782*$X$8)-(Y782*$Y$8)+(Z782*$Z$8)</f>
        <v>-4.1950000000000003</v>
      </c>
      <c r="AD782" s="25">
        <f>(-R782*$R$8)+(S782*$S$8)+(T782*$T$8)-(U782*$U$8)-(V782*$V$8)+(W782*$W$8)+(X782*$X$8)+(Y782*$Y$8)-(Z782*$Z$8)</f>
        <v>4.1950000000000003</v>
      </c>
      <c r="AE782" s="40" t="str">
        <f>IF(G782&gt;H782,"Win","Loss")</f>
        <v>Loss</v>
      </c>
      <c r="AF782" s="40" t="str">
        <f>IF(G782=H782,"Win","Loss")</f>
        <v>Loss</v>
      </c>
      <c r="AG782" s="40" t="str">
        <f>IF(G782&lt;H782,"Win","Loss")</f>
        <v>Win</v>
      </c>
      <c r="AH782" s="40">
        <f>IF(AE782="Win",(I782*$B$2)-$B$2,-$B$2)</f>
        <v>-50</v>
      </c>
      <c r="AI782" s="40">
        <f>IF(AF782="Win",(J782*$B$2)-$B$2,-$B$2)</f>
        <v>-50</v>
      </c>
      <c r="AJ782" s="40">
        <f>IF(AG782="Win",(K782*$B$2)-$B$2,-$B$2)</f>
        <v>78.5</v>
      </c>
    </row>
    <row r="783" spans="1:36" x14ac:dyDescent="0.2">
      <c r="A783" s="36">
        <v>43590</v>
      </c>
      <c r="B783" s="37" t="s">
        <v>2655</v>
      </c>
      <c r="C783" s="37" t="s">
        <v>57</v>
      </c>
      <c r="D783" s="37" t="s">
        <v>2665</v>
      </c>
      <c r="E783" s="37" t="s">
        <v>2666</v>
      </c>
      <c r="F783" s="37" t="s">
        <v>2667</v>
      </c>
      <c r="G783" s="37">
        <v>2</v>
      </c>
      <c r="H783" s="37">
        <v>2</v>
      </c>
      <c r="I783" s="37">
        <v>1.17</v>
      </c>
      <c r="J783" s="37">
        <v>6.23</v>
      </c>
      <c r="K783" s="37">
        <v>12.78</v>
      </c>
      <c r="L783" s="37">
        <v>-11.61</v>
      </c>
      <c r="M783" s="37">
        <v>20</v>
      </c>
      <c r="N783" s="37">
        <v>20</v>
      </c>
      <c r="O783" s="37">
        <v>0</v>
      </c>
      <c r="P783" s="37">
        <v>10</v>
      </c>
      <c r="Q783" s="37">
        <v>10</v>
      </c>
      <c r="R783" s="37">
        <v>0</v>
      </c>
      <c r="S783" s="37">
        <v>0</v>
      </c>
      <c r="T783" s="37">
        <v>0</v>
      </c>
      <c r="U783" s="37">
        <v>50</v>
      </c>
      <c r="V783" s="37">
        <v>25</v>
      </c>
      <c r="W783" s="37">
        <v>25</v>
      </c>
      <c r="X783" s="37">
        <v>30</v>
      </c>
      <c r="Y783" s="37">
        <v>30</v>
      </c>
      <c r="Z783" s="37">
        <v>40</v>
      </c>
      <c r="AA783" s="37">
        <v>60</v>
      </c>
      <c r="AB783" s="37">
        <v>20</v>
      </c>
      <c r="AC783" s="24">
        <f>(+R783*$R$8)+(S783*$S$8)-(T783*$T$8)+(U783*$U$8)+(V783*$V$8)-(W783*$W$8)-(X783*$X$8)-(Y783*$Y$8)+(Z783*$Z$8)</f>
        <v>6.5</v>
      </c>
      <c r="AD783" s="25">
        <f>(-R783*$R$8)+(S783*$S$8)+(T783*$T$8)-(U783*$U$8)-(V783*$V$8)+(W783*$W$8)+(X783*$X$8)+(Y783*$Y$8)-(Z783*$Z$8)</f>
        <v>-6.5</v>
      </c>
      <c r="AE783" s="40" t="str">
        <f>IF(G783&gt;H783,"Win","Loss")</f>
        <v>Loss</v>
      </c>
      <c r="AF783" s="40" t="str">
        <f>IF(G783=H783,"Win","Loss")</f>
        <v>Win</v>
      </c>
      <c r="AG783" s="40" t="str">
        <f>IF(G783&lt;H783,"Win","Loss")</f>
        <v>Loss</v>
      </c>
      <c r="AH783" s="40">
        <f>IF(AE783="Win",(I783*$B$2)-$B$2,-$B$2)</f>
        <v>-50</v>
      </c>
      <c r="AI783" s="40">
        <f>IF(AF783="Win",(J783*$B$2)-$B$2,-$B$2)</f>
        <v>261.5</v>
      </c>
      <c r="AJ783" s="40">
        <f>IF(AG783="Win",(K783*$B$2)-$B$2,-$B$2)</f>
        <v>-50</v>
      </c>
    </row>
    <row r="784" spans="1:36" x14ac:dyDescent="0.2">
      <c r="A784" s="36">
        <v>43590</v>
      </c>
      <c r="B784" s="37" t="s">
        <v>2655</v>
      </c>
      <c r="C784" s="37" t="s">
        <v>57</v>
      </c>
      <c r="D784" s="37" t="s">
        <v>2668</v>
      </c>
      <c r="E784" s="37" t="s">
        <v>2669</v>
      </c>
      <c r="F784" s="37" t="s">
        <v>2670</v>
      </c>
      <c r="G784" s="37">
        <v>2</v>
      </c>
      <c r="H784" s="37">
        <v>4</v>
      </c>
      <c r="I784" s="37">
        <v>2.2799999999999998</v>
      </c>
      <c r="J784" s="37">
        <v>3.16</v>
      </c>
      <c r="K784" s="37">
        <v>2.92</v>
      </c>
      <c r="L784" s="37">
        <v>-0.64</v>
      </c>
      <c r="M784" s="37">
        <v>20</v>
      </c>
      <c r="N784" s="37">
        <v>22</v>
      </c>
      <c r="O784" s="37">
        <v>0</v>
      </c>
      <c r="P784" s="37">
        <v>10</v>
      </c>
      <c r="Q784" s="37">
        <v>11</v>
      </c>
      <c r="R784" s="37">
        <v>0</v>
      </c>
      <c r="S784" s="37">
        <v>0</v>
      </c>
      <c r="T784" s="37">
        <v>0</v>
      </c>
      <c r="U784" s="37">
        <v>35</v>
      </c>
      <c r="V784" s="37">
        <v>30</v>
      </c>
      <c r="W784" s="37">
        <v>35</v>
      </c>
      <c r="X784" s="37">
        <v>54.55</v>
      </c>
      <c r="Y784" s="37">
        <v>31.82</v>
      </c>
      <c r="Z784" s="37">
        <v>13.64</v>
      </c>
      <c r="AA784" s="37">
        <v>60</v>
      </c>
      <c r="AB784" s="37">
        <v>45.45</v>
      </c>
      <c r="AC784" s="24">
        <f>(+R784*$R$8)+(S784*$S$8)-(T784*$T$8)+(U784*$U$8)+(V784*$V$8)-(W784*$W$8)-(X784*$X$8)-(Y784*$Y$8)+(Z784*$Z$8)</f>
        <v>-8.3640000000000008</v>
      </c>
      <c r="AD784" s="25">
        <f>(-R784*$R$8)+(S784*$S$8)+(T784*$T$8)-(U784*$U$8)-(V784*$V$8)+(W784*$W$8)+(X784*$X$8)+(Y784*$Y$8)-(Z784*$Z$8)</f>
        <v>8.3640000000000008</v>
      </c>
      <c r="AE784" s="40" t="str">
        <f>IF(G784&gt;H784,"Win","Loss")</f>
        <v>Loss</v>
      </c>
      <c r="AF784" s="40" t="str">
        <f>IF(G784=H784,"Win","Loss")</f>
        <v>Loss</v>
      </c>
      <c r="AG784" s="40" t="str">
        <f>IF(G784&lt;H784,"Win","Loss")</f>
        <v>Win</v>
      </c>
      <c r="AH784" s="40">
        <f>IF(AE784="Win",(I784*$B$2)-$B$2,-$B$2)</f>
        <v>-50</v>
      </c>
      <c r="AI784" s="40">
        <f>IF(AF784="Win",(J784*$B$2)-$B$2,-$B$2)</f>
        <v>-50</v>
      </c>
      <c r="AJ784" s="40">
        <f>IF(AG784="Win",(K784*$B$2)-$B$2,-$B$2)</f>
        <v>96</v>
      </c>
    </row>
    <row r="785" spans="1:36" x14ac:dyDescent="0.2">
      <c r="A785" s="36">
        <v>43590</v>
      </c>
      <c r="B785" s="37" t="s">
        <v>2655</v>
      </c>
      <c r="C785" s="37" t="s">
        <v>57</v>
      </c>
      <c r="D785" s="37" t="s">
        <v>2671</v>
      </c>
      <c r="E785" s="37" t="s">
        <v>2672</v>
      </c>
      <c r="F785" s="37" t="s">
        <v>2673</v>
      </c>
      <c r="G785" s="37">
        <v>1</v>
      </c>
      <c r="H785" s="37">
        <v>0</v>
      </c>
      <c r="I785" s="37">
        <v>2.86</v>
      </c>
      <c r="J785" s="37">
        <v>3.3</v>
      </c>
      <c r="K785" s="37">
        <v>2.25</v>
      </c>
      <c r="L785" s="37">
        <v>0.61</v>
      </c>
      <c r="M785" s="37">
        <v>26</v>
      </c>
      <c r="N785" s="37">
        <v>22</v>
      </c>
      <c r="O785" s="37">
        <v>0</v>
      </c>
      <c r="P785" s="37">
        <v>13</v>
      </c>
      <c r="Q785" s="37">
        <v>11</v>
      </c>
      <c r="R785" s="37">
        <v>0</v>
      </c>
      <c r="S785" s="37">
        <v>0</v>
      </c>
      <c r="T785" s="37">
        <v>0</v>
      </c>
      <c r="U785" s="37">
        <v>38.46</v>
      </c>
      <c r="V785" s="37">
        <v>46.15</v>
      </c>
      <c r="W785" s="37">
        <v>15.38</v>
      </c>
      <c r="X785" s="37">
        <v>50</v>
      </c>
      <c r="Y785" s="37">
        <v>22.73</v>
      </c>
      <c r="Z785" s="37">
        <v>27.27</v>
      </c>
      <c r="AA785" s="37">
        <v>46.15</v>
      </c>
      <c r="AB785" s="37">
        <v>27.27</v>
      </c>
      <c r="AC785" s="24">
        <f>(+R785*$R$8)+(S785*$S$8)-(T785*$T$8)+(U785*$U$8)+(V785*$V$8)-(W785*$W$8)-(X785*$X$8)-(Y785*$Y$8)+(Z785*$Z$8)</f>
        <v>2.4120000000000004</v>
      </c>
      <c r="AD785" s="25">
        <f>(-R785*$R$8)+(S785*$S$8)+(T785*$T$8)-(U785*$U$8)-(V785*$V$8)+(W785*$W$8)+(X785*$X$8)+(Y785*$Y$8)-(Z785*$Z$8)</f>
        <v>-2.4120000000000004</v>
      </c>
      <c r="AE785" s="40" t="str">
        <f>IF(G785&gt;H785,"Win","Loss")</f>
        <v>Win</v>
      </c>
      <c r="AF785" s="40" t="str">
        <f>IF(G785=H785,"Win","Loss")</f>
        <v>Loss</v>
      </c>
      <c r="AG785" s="40" t="str">
        <f>IF(G785&lt;H785,"Win","Loss")</f>
        <v>Loss</v>
      </c>
      <c r="AH785" s="40">
        <f>IF(AE785="Win",(I785*$B$2)-$B$2,-$B$2)</f>
        <v>93</v>
      </c>
      <c r="AI785" s="40">
        <f>IF(AF785="Win",(J785*$B$2)-$B$2,-$B$2)</f>
        <v>-50</v>
      </c>
      <c r="AJ785" s="40">
        <f>IF(AG785="Win",(K785*$B$2)-$B$2,-$B$2)</f>
        <v>-50</v>
      </c>
    </row>
    <row r="786" spans="1:36" x14ac:dyDescent="0.2">
      <c r="A786" s="36">
        <v>43590</v>
      </c>
      <c r="B786" s="37" t="s">
        <v>182</v>
      </c>
      <c r="C786" s="37" t="s">
        <v>183</v>
      </c>
      <c r="D786" s="37" t="s">
        <v>2674</v>
      </c>
      <c r="E786" s="37" t="s">
        <v>2675</v>
      </c>
      <c r="F786" s="37" t="s">
        <v>2676</v>
      </c>
      <c r="G786" s="37">
        <v>0</v>
      </c>
      <c r="H786" s="37">
        <v>1</v>
      </c>
      <c r="I786" s="37">
        <v>2.2200000000000002</v>
      </c>
      <c r="J786" s="37">
        <v>3.18</v>
      </c>
      <c r="K786" s="37">
        <v>3.06</v>
      </c>
      <c r="L786" s="37">
        <v>-0.84</v>
      </c>
      <c r="M786" s="37">
        <v>21</v>
      </c>
      <c r="N786" s="37">
        <v>19</v>
      </c>
      <c r="O786" s="37">
        <v>0</v>
      </c>
      <c r="P786" s="37">
        <v>10</v>
      </c>
      <c r="Q786" s="37">
        <v>9</v>
      </c>
      <c r="R786" s="37">
        <v>0</v>
      </c>
      <c r="S786" s="37">
        <v>0</v>
      </c>
      <c r="T786" s="37">
        <v>0</v>
      </c>
      <c r="U786" s="37">
        <v>47.62</v>
      </c>
      <c r="V786" s="37">
        <v>23.81</v>
      </c>
      <c r="W786" s="37">
        <v>28.57</v>
      </c>
      <c r="X786" s="37">
        <v>31.58</v>
      </c>
      <c r="Y786" s="37">
        <v>36.840000000000003</v>
      </c>
      <c r="Z786" s="37">
        <v>31.58</v>
      </c>
      <c r="AA786" s="37">
        <v>40</v>
      </c>
      <c r="AB786" s="37">
        <v>11.11</v>
      </c>
      <c r="AC786" s="24">
        <f>(+R786*$R$8)+(S786*$S$8)-(T786*$T$8)+(U786*$U$8)+(V786*$V$8)-(W786*$W$8)-(X786*$X$8)-(Y786*$Y$8)+(Z786*$Z$8)</f>
        <v>2.5069999999999983</v>
      </c>
      <c r="AD786" s="25">
        <f>(-R786*$R$8)+(S786*$S$8)+(T786*$T$8)-(U786*$U$8)-(V786*$V$8)+(W786*$W$8)+(X786*$X$8)+(Y786*$Y$8)-(Z786*$Z$8)</f>
        <v>-2.5069999999999983</v>
      </c>
      <c r="AE786" s="40" t="str">
        <f>IF(G786&gt;H786,"Win","Loss")</f>
        <v>Loss</v>
      </c>
      <c r="AF786" s="40" t="str">
        <f>IF(G786=H786,"Win","Loss")</f>
        <v>Loss</v>
      </c>
      <c r="AG786" s="40" t="str">
        <f>IF(G786&lt;H786,"Win","Loss")</f>
        <v>Win</v>
      </c>
      <c r="AH786" s="40">
        <f>IF(AE786="Win",(I786*$B$2)-$B$2,-$B$2)</f>
        <v>-50</v>
      </c>
      <c r="AI786" s="40">
        <f>IF(AF786="Win",(J786*$B$2)-$B$2,-$B$2)</f>
        <v>-50</v>
      </c>
      <c r="AJ786" s="40">
        <f>IF(AG786="Win",(K786*$B$2)-$B$2,-$B$2)</f>
        <v>103</v>
      </c>
    </row>
    <row r="787" spans="1:36" x14ac:dyDescent="0.2">
      <c r="A787" s="36">
        <v>43590</v>
      </c>
      <c r="B787" s="37" t="s">
        <v>182</v>
      </c>
      <c r="C787" s="37" t="s">
        <v>183</v>
      </c>
      <c r="D787" s="37" t="s">
        <v>2677</v>
      </c>
      <c r="E787" s="37" t="s">
        <v>2678</v>
      </c>
      <c r="F787" s="37" t="s">
        <v>2679</v>
      </c>
      <c r="G787" s="37">
        <v>3</v>
      </c>
      <c r="H787" s="37">
        <v>0</v>
      </c>
      <c r="I787" s="37">
        <v>2.12</v>
      </c>
      <c r="J787" s="37">
        <v>3.1</v>
      </c>
      <c r="K787" s="37">
        <v>3.4</v>
      </c>
      <c r="L787" s="37">
        <v>-1.28</v>
      </c>
      <c r="M787" s="37">
        <v>24</v>
      </c>
      <c r="N787" s="37">
        <v>24</v>
      </c>
      <c r="O787" s="37">
        <v>0</v>
      </c>
      <c r="P787" s="37">
        <v>11</v>
      </c>
      <c r="Q787" s="37">
        <v>12</v>
      </c>
      <c r="R787" s="37">
        <v>0</v>
      </c>
      <c r="S787" s="37">
        <v>0</v>
      </c>
      <c r="T787" s="37">
        <v>0</v>
      </c>
      <c r="U787" s="37">
        <v>25</v>
      </c>
      <c r="V787" s="37">
        <v>41.67</v>
      </c>
      <c r="W787" s="37">
        <v>33.33</v>
      </c>
      <c r="X787" s="37">
        <v>37.5</v>
      </c>
      <c r="Y787" s="37">
        <v>37.5</v>
      </c>
      <c r="Z787" s="37">
        <v>25</v>
      </c>
      <c r="AA787" s="37">
        <v>27.27</v>
      </c>
      <c r="AB787" s="37">
        <v>16.670000000000002</v>
      </c>
      <c r="AC787" s="24">
        <f>(+R787*$R$8)+(S787*$S$8)-(T787*$T$8)+(U787*$U$8)+(V787*$V$8)-(W787*$W$8)-(X787*$X$8)-(Y787*$Y$8)+(Z787*$Z$8)</f>
        <v>-3.7489999999999988</v>
      </c>
      <c r="AD787" s="25">
        <f>(-R787*$R$8)+(S787*$S$8)+(T787*$T$8)-(U787*$U$8)-(V787*$V$8)+(W787*$W$8)+(X787*$X$8)+(Y787*$Y$8)-(Z787*$Z$8)</f>
        <v>3.7489999999999988</v>
      </c>
      <c r="AE787" s="40" t="str">
        <f>IF(G787&gt;H787,"Win","Loss")</f>
        <v>Win</v>
      </c>
      <c r="AF787" s="40" t="str">
        <f>IF(G787=H787,"Win","Loss")</f>
        <v>Loss</v>
      </c>
      <c r="AG787" s="40" t="str">
        <f>IF(G787&lt;H787,"Win","Loss")</f>
        <v>Loss</v>
      </c>
      <c r="AH787" s="40">
        <f>IF(AE787="Win",(I787*$B$2)-$B$2,-$B$2)</f>
        <v>56</v>
      </c>
      <c r="AI787" s="40">
        <f>IF(AF787="Win",(J787*$B$2)-$B$2,-$B$2)</f>
        <v>-50</v>
      </c>
      <c r="AJ787" s="40">
        <f>IF(AG787="Win",(K787*$B$2)-$B$2,-$B$2)</f>
        <v>-50</v>
      </c>
    </row>
    <row r="788" spans="1:36" x14ac:dyDescent="0.2">
      <c r="A788" s="36">
        <v>43590</v>
      </c>
      <c r="B788" s="37" t="s">
        <v>182</v>
      </c>
      <c r="C788" s="37" t="s">
        <v>183</v>
      </c>
      <c r="D788" s="37" t="s">
        <v>2680</v>
      </c>
      <c r="E788" s="37" t="s">
        <v>2681</v>
      </c>
      <c r="F788" s="37" t="s">
        <v>2682</v>
      </c>
      <c r="G788" s="37">
        <v>2</v>
      </c>
      <c r="H788" s="37">
        <v>1</v>
      </c>
      <c r="I788" s="37">
        <v>2.09</v>
      </c>
      <c r="J788" s="37">
        <v>3.17</v>
      </c>
      <c r="K788" s="37">
        <v>3.38</v>
      </c>
      <c r="L788" s="37">
        <v>-1.29</v>
      </c>
      <c r="M788" s="37">
        <v>27</v>
      </c>
      <c r="N788" s="37">
        <v>21</v>
      </c>
      <c r="O788" s="37">
        <v>0</v>
      </c>
      <c r="P788" s="37">
        <v>13</v>
      </c>
      <c r="Q788" s="37">
        <v>10</v>
      </c>
      <c r="R788" s="37">
        <v>0</v>
      </c>
      <c r="S788" s="37">
        <v>0</v>
      </c>
      <c r="T788" s="37">
        <v>0</v>
      </c>
      <c r="U788" s="37">
        <v>37.04</v>
      </c>
      <c r="V788" s="37">
        <v>29.63</v>
      </c>
      <c r="W788" s="37">
        <v>33.33</v>
      </c>
      <c r="X788" s="37">
        <v>33.33</v>
      </c>
      <c r="Y788" s="37">
        <v>57.14</v>
      </c>
      <c r="Z788" s="37">
        <v>9.52</v>
      </c>
      <c r="AA788" s="37">
        <v>46.15</v>
      </c>
      <c r="AB788" s="37">
        <v>40</v>
      </c>
      <c r="AC788" s="24">
        <f>(+R788*$R$8)+(S788*$S$8)-(T788*$T$8)+(U788*$U$8)+(V788*$V$8)-(W788*$W$8)-(X788*$X$8)-(Y788*$Y$8)+(Z788*$Z$8)</f>
        <v>-6.7710000000000008</v>
      </c>
      <c r="AD788" s="25">
        <f>(-R788*$R$8)+(S788*$S$8)+(T788*$T$8)-(U788*$U$8)-(V788*$V$8)+(W788*$W$8)+(X788*$X$8)+(Y788*$Y$8)-(Z788*$Z$8)</f>
        <v>6.7710000000000008</v>
      </c>
      <c r="AE788" s="40" t="str">
        <f>IF(G788&gt;H788,"Win","Loss")</f>
        <v>Win</v>
      </c>
      <c r="AF788" s="40" t="str">
        <f>IF(G788=H788,"Win","Loss")</f>
        <v>Loss</v>
      </c>
      <c r="AG788" s="40" t="str">
        <f>IF(G788&lt;H788,"Win","Loss")</f>
        <v>Loss</v>
      </c>
      <c r="AH788" s="40">
        <f>IF(AE788="Win",(I788*$B$2)-$B$2,-$B$2)</f>
        <v>54.5</v>
      </c>
      <c r="AI788" s="40">
        <f>IF(AF788="Win",(J788*$B$2)-$B$2,-$B$2)</f>
        <v>-50</v>
      </c>
      <c r="AJ788" s="40">
        <f>IF(AG788="Win",(K788*$B$2)-$B$2,-$B$2)</f>
        <v>-50</v>
      </c>
    </row>
    <row r="789" spans="1:36" x14ac:dyDescent="0.2">
      <c r="A789" s="36">
        <v>43590</v>
      </c>
      <c r="B789" s="37" t="s">
        <v>182</v>
      </c>
      <c r="C789" s="37" t="s">
        <v>183</v>
      </c>
      <c r="D789" s="37" t="s">
        <v>2683</v>
      </c>
      <c r="E789" s="37" t="s">
        <v>2684</v>
      </c>
      <c r="F789" s="37" t="s">
        <v>2685</v>
      </c>
      <c r="G789" s="37">
        <v>1</v>
      </c>
      <c r="H789" s="37">
        <v>1</v>
      </c>
      <c r="I789" s="37">
        <v>1.75</v>
      </c>
      <c r="J789" s="37">
        <v>3.35</v>
      </c>
      <c r="K789" s="37">
        <v>4.66</v>
      </c>
      <c r="L789" s="37">
        <v>-2.91</v>
      </c>
      <c r="M789" s="37">
        <v>24</v>
      </c>
      <c r="N789" s="37">
        <v>27</v>
      </c>
      <c r="O789" s="37">
        <v>2</v>
      </c>
      <c r="P789" s="37">
        <v>11</v>
      </c>
      <c r="Q789" s="37">
        <v>13</v>
      </c>
      <c r="R789" s="37">
        <v>0</v>
      </c>
      <c r="S789" s="37">
        <v>50</v>
      </c>
      <c r="T789" s="37">
        <v>50</v>
      </c>
      <c r="U789" s="37">
        <v>45.83</v>
      </c>
      <c r="V789" s="37">
        <v>29.17</v>
      </c>
      <c r="W789" s="37">
        <v>25</v>
      </c>
      <c r="X789" s="37">
        <v>48.15</v>
      </c>
      <c r="Y789" s="37">
        <v>25.93</v>
      </c>
      <c r="Z789" s="37">
        <v>25.93</v>
      </c>
      <c r="AA789" s="37">
        <v>54.55</v>
      </c>
      <c r="AB789" s="37">
        <v>46.15</v>
      </c>
      <c r="AC789" s="24">
        <f>(+R789*$R$8)+(S789*$S$8)-(T789*$T$8)+(U789*$U$8)+(V789*$V$8)-(W789*$W$8)-(X789*$X$8)-(Y789*$Y$8)+(Z789*$Z$8)</f>
        <v>-9.9540000000000006</v>
      </c>
      <c r="AD789" s="25">
        <f>(-R789*$R$8)+(S789*$S$8)+(T789*$T$8)-(U789*$U$8)-(V789*$V$8)+(W789*$W$8)+(X789*$X$8)+(Y789*$Y$8)-(Z789*$Z$8)</f>
        <v>19.954000000000001</v>
      </c>
      <c r="AE789" s="40" t="str">
        <f>IF(G789&gt;H789,"Win","Loss")</f>
        <v>Loss</v>
      </c>
      <c r="AF789" s="40" t="str">
        <f>IF(G789=H789,"Win","Loss")</f>
        <v>Win</v>
      </c>
      <c r="AG789" s="40" t="str">
        <f>IF(G789&lt;H789,"Win","Loss")</f>
        <v>Loss</v>
      </c>
      <c r="AH789" s="40">
        <f>IF(AE789="Win",(I789*$B$2)-$B$2,-$B$2)</f>
        <v>-50</v>
      </c>
      <c r="AI789" s="40">
        <f>IF(AF789="Win",(J789*$B$2)-$B$2,-$B$2)</f>
        <v>117.5</v>
      </c>
      <c r="AJ789" s="40">
        <f>IF(AG789="Win",(K789*$B$2)-$B$2,-$B$2)</f>
        <v>-50</v>
      </c>
    </row>
    <row r="790" spans="1:36" x14ac:dyDescent="0.2">
      <c r="A790" s="36">
        <v>43590</v>
      </c>
      <c r="B790" s="37" t="s">
        <v>182</v>
      </c>
      <c r="C790" s="37" t="s">
        <v>183</v>
      </c>
      <c r="D790" s="37" t="s">
        <v>2686</v>
      </c>
      <c r="E790" s="37" t="s">
        <v>2687</v>
      </c>
      <c r="F790" s="37" t="s">
        <v>2688</v>
      </c>
      <c r="G790" s="37">
        <v>2</v>
      </c>
      <c r="H790" s="37">
        <v>1</v>
      </c>
      <c r="I790" s="37">
        <v>1.62</v>
      </c>
      <c r="J790" s="37">
        <v>3.39</v>
      </c>
      <c r="K790" s="37">
        <v>5.69</v>
      </c>
      <c r="L790" s="37">
        <v>-4.07</v>
      </c>
      <c r="M790" s="37">
        <v>19</v>
      </c>
      <c r="N790" s="37">
        <v>25</v>
      </c>
      <c r="O790" s="37">
        <v>0</v>
      </c>
      <c r="P790" s="37">
        <v>9</v>
      </c>
      <c r="Q790" s="37">
        <v>12</v>
      </c>
      <c r="R790" s="37">
        <v>0</v>
      </c>
      <c r="S790" s="37">
        <v>0</v>
      </c>
      <c r="T790" s="37">
        <v>0</v>
      </c>
      <c r="U790" s="37">
        <v>36.840000000000003</v>
      </c>
      <c r="V790" s="37">
        <v>36.840000000000003</v>
      </c>
      <c r="W790" s="37">
        <v>26.32</v>
      </c>
      <c r="X790" s="37">
        <v>8</v>
      </c>
      <c r="Y790" s="37">
        <v>64</v>
      </c>
      <c r="Z790" s="37">
        <v>28</v>
      </c>
      <c r="AA790" s="37">
        <v>55.56</v>
      </c>
      <c r="AB790" s="37">
        <v>8.33</v>
      </c>
      <c r="AC790" s="24">
        <f>(+R790*$R$8)+(S790*$S$8)-(T790*$T$8)+(U790*$U$8)+(V790*$V$8)-(W790*$W$8)-(X790*$X$8)-(Y790*$Y$8)+(Z790*$Z$8)</f>
        <v>3.3880000000000008</v>
      </c>
      <c r="AD790" s="25">
        <f>(-R790*$R$8)+(S790*$S$8)+(T790*$T$8)-(U790*$U$8)-(V790*$V$8)+(W790*$W$8)+(X790*$X$8)+(Y790*$Y$8)-(Z790*$Z$8)</f>
        <v>-3.3880000000000008</v>
      </c>
      <c r="AE790" s="40" t="str">
        <f>IF(G790&gt;H790,"Win","Loss")</f>
        <v>Win</v>
      </c>
      <c r="AF790" s="40" t="str">
        <f>IF(G790=H790,"Win","Loss")</f>
        <v>Loss</v>
      </c>
      <c r="AG790" s="40" t="str">
        <f>IF(G790&lt;H790,"Win","Loss")</f>
        <v>Loss</v>
      </c>
      <c r="AH790" s="40">
        <f>IF(AE790="Win",(I790*$B$2)-$B$2,-$B$2)</f>
        <v>31</v>
      </c>
      <c r="AI790" s="40">
        <f>IF(AF790="Win",(J790*$B$2)-$B$2,-$B$2)</f>
        <v>-50</v>
      </c>
      <c r="AJ790" s="40">
        <f>IF(AG790="Win",(K790*$B$2)-$B$2,-$B$2)</f>
        <v>-50</v>
      </c>
    </row>
    <row r="791" spans="1:36" x14ac:dyDescent="0.2">
      <c r="A791" s="36">
        <v>43590</v>
      </c>
      <c r="B791" s="37" t="s">
        <v>182</v>
      </c>
      <c r="C791" s="37" t="s">
        <v>183</v>
      </c>
      <c r="D791" s="37" t="s">
        <v>2689</v>
      </c>
      <c r="E791" s="37" t="s">
        <v>2690</v>
      </c>
      <c r="F791" s="37" t="s">
        <v>2691</v>
      </c>
      <c r="G791" s="37">
        <v>1</v>
      </c>
      <c r="H791" s="37">
        <v>0</v>
      </c>
      <c r="I791" s="37">
        <v>1.73</v>
      </c>
      <c r="J791" s="37">
        <v>3.38</v>
      </c>
      <c r="K791" s="37">
        <v>4.7</v>
      </c>
      <c r="L791" s="37">
        <v>-2.97</v>
      </c>
      <c r="M791" s="37">
        <v>19</v>
      </c>
      <c r="N791" s="37">
        <v>25</v>
      </c>
      <c r="O791" s="37">
        <v>0</v>
      </c>
      <c r="P791" s="37">
        <v>9</v>
      </c>
      <c r="Q791" s="37">
        <v>11</v>
      </c>
      <c r="R791" s="37">
        <v>0</v>
      </c>
      <c r="S791" s="37">
        <v>0</v>
      </c>
      <c r="T791" s="37">
        <v>0</v>
      </c>
      <c r="U791" s="37">
        <v>42.11</v>
      </c>
      <c r="V791" s="37">
        <v>31.58</v>
      </c>
      <c r="W791" s="37">
        <v>26.32</v>
      </c>
      <c r="X791" s="37">
        <v>20</v>
      </c>
      <c r="Y791" s="37">
        <v>56</v>
      </c>
      <c r="Z791" s="37">
        <v>24</v>
      </c>
      <c r="AA791" s="37">
        <v>55.56</v>
      </c>
      <c r="AB791" s="37">
        <v>18.18</v>
      </c>
      <c r="AC791" s="24">
        <f>(+R791*$R$8)+(S791*$S$8)-(T791*$T$8)+(U791*$U$8)+(V791*$V$8)-(W791*$W$8)-(X791*$X$8)-(Y791*$Y$8)+(Z791*$Z$8)</f>
        <v>1.516</v>
      </c>
      <c r="AD791" s="25">
        <f>(-R791*$R$8)+(S791*$S$8)+(T791*$T$8)-(U791*$U$8)-(V791*$V$8)+(W791*$W$8)+(X791*$X$8)+(Y791*$Y$8)-(Z791*$Z$8)</f>
        <v>-1.516</v>
      </c>
      <c r="AE791" s="40" t="str">
        <f>IF(G791&gt;H791,"Win","Loss")</f>
        <v>Win</v>
      </c>
      <c r="AF791" s="40" t="str">
        <f>IF(G791=H791,"Win","Loss")</f>
        <v>Loss</v>
      </c>
      <c r="AG791" s="40" t="str">
        <f>IF(G791&lt;H791,"Win","Loss")</f>
        <v>Loss</v>
      </c>
      <c r="AH791" s="40">
        <f>IF(AE791="Win",(I791*$B$2)-$B$2,-$B$2)</f>
        <v>36.5</v>
      </c>
      <c r="AI791" s="40">
        <f>IF(AF791="Win",(J791*$B$2)-$B$2,-$B$2)</f>
        <v>-50</v>
      </c>
      <c r="AJ791" s="40">
        <f>IF(AG791="Win",(K791*$B$2)-$B$2,-$B$2)</f>
        <v>-50</v>
      </c>
    </row>
    <row r="792" spans="1:36" x14ac:dyDescent="0.2">
      <c r="A792" s="36">
        <v>43590</v>
      </c>
      <c r="B792" s="37" t="s">
        <v>182</v>
      </c>
      <c r="C792" s="37" t="s">
        <v>183</v>
      </c>
      <c r="D792" s="37" t="s">
        <v>2692</v>
      </c>
      <c r="E792" s="37" t="s">
        <v>2693</v>
      </c>
      <c r="F792" s="37" t="s">
        <v>2694</v>
      </c>
      <c r="G792" s="37">
        <v>1</v>
      </c>
      <c r="H792" s="37">
        <v>0</v>
      </c>
      <c r="I792" s="37">
        <v>2.4300000000000002</v>
      </c>
      <c r="J792" s="37">
        <v>2.89</v>
      </c>
      <c r="K792" s="37">
        <v>3</v>
      </c>
      <c r="L792" s="37">
        <v>-0.56999999999999995</v>
      </c>
      <c r="M792" s="37">
        <v>27</v>
      </c>
      <c r="N792" s="37">
        <v>19</v>
      </c>
      <c r="O792" s="37">
        <v>0</v>
      </c>
      <c r="P792" s="37">
        <v>13</v>
      </c>
      <c r="Q792" s="37">
        <v>9</v>
      </c>
      <c r="R792" s="37">
        <v>0</v>
      </c>
      <c r="S792" s="37">
        <v>0</v>
      </c>
      <c r="T792" s="37">
        <v>0</v>
      </c>
      <c r="U792" s="37">
        <v>37.04</v>
      </c>
      <c r="V792" s="37">
        <v>40.74</v>
      </c>
      <c r="W792" s="37">
        <v>22.22</v>
      </c>
      <c r="X792" s="37">
        <v>42.11</v>
      </c>
      <c r="Y792" s="37">
        <v>21.05</v>
      </c>
      <c r="Z792" s="37">
        <v>36.840000000000003</v>
      </c>
      <c r="AA792" s="37">
        <v>53.85</v>
      </c>
      <c r="AB792" s="37">
        <v>22.22</v>
      </c>
      <c r="AC792" s="24">
        <f>(+R792*$R$8)+(S792*$S$8)-(T792*$T$8)+(U792*$U$8)+(V792*$V$8)-(W792*$W$8)-(X792*$X$8)-(Y792*$Y$8)+(Z792*$Z$8)</f>
        <v>3.8790000000000018</v>
      </c>
      <c r="AD792" s="25">
        <f>(-R792*$R$8)+(S792*$S$8)+(T792*$T$8)-(U792*$U$8)-(V792*$V$8)+(W792*$W$8)+(X792*$X$8)+(Y792*$Y$8)-(Z792*$Z$8)</f>
        <v>-3.8790000000000018</v>
      </c>
      <c r="AE792" s="40" t="str">
        <f>IF(G792&gt;H792,"Win","Loss")</f>
        <v>Win</v>
      </c>
      <c r="AF792" s="40" t="str">
        <f>IF(G792=H792,"Win","Loss")</f>
        <v>Loss</v>
      </c>
      <c r="AG792" s="40" t="str">
        <f>IF(G792&lt;H792,"Win","Loss")</f>
        <v>Loss</v>
      </c>
      <c r="AH792" s="40">
        <f>IF(AE792="Win",(I792*$B$2)-$B$2,-$B$2)</f>
        <v>71.500000000000014</v>
      </c>
      <c r="AI792" s="40">
        <f>IF(AF792="Win",(J792*$B$2)-$B$2,-$B$2)</f>
        <v>-50</v>
      </c>
      <c r="AJ792" s="40">
        <f>IF(AG792="Win",(K792*$B$2)-$B$2,-$B$2)</f>
        <v>-50</v>
      </c>
    </row>
    <row r="793" spans="1:36" x14ac:dyDescent="0.2">
      <c r="A793" s="36">
        <v>43590</v>
      </c>
      <c r="B793" s="37" t="s">
        <v>192</v>
      </c>
      <c r="C793" s="37" t="s">
        <v>193</v>
      </c>
      <c r="D793" s="37" t="s">
        <v>2695</v>
      </c>
      <c r="E793" s="37" t="s">
        <v>2696</v>
      </c>
      <c r="F793" s="37" t="s">
        <v>2697</v>
      </c>
      <c r="G793" s="37">
        <v>2</v>
      </c>
      <c r="H793" s="37">
        <v>3</v>
      </c>
      <c r="I793" s="37">
        <v>2.2000000000000002</v>
      </c>
      <c r="J793" s="37">
        <v>3.2</v>
      </c>
      <c r="K793" s="37">
        <v>3.14</v>
      </c>
      <c r="L793" s="37">
        <v>-0.94</v>
      </c>
      <c r="M793" s="37">
        <v>18</v>
      </c>
      <c r="N793" s="37">
        <v>11</v>
      </c>
      <c r="O793" s="37">
        <v>0</v>
      </c>
      <c r="P793" s="37">
        <v>10</v>
      </c>
      <c r="Q793" s="37">
        <v>5</v>
      </c>
      <c r="R793" s="37">
        <v>0</v>
      </c>
      <c r="S793" s="37">
        <v>0</v>
      </c>
      <c r="T793" s="37">
        <v>0</v>
      </c>
      <c r="U793" s="37">
        <v>38.89</v>
      </c>
      <c r="V793" s="37">
        <v>44.44</v>
      </c>
      <c r="W793" s="37">
        <v>16.670000000000002</v>
      </c>
      <c r="X793" s="37">
        <v>81.819999999999993</v>
      </c>
      <c r="Y793" s="37">
        <v>0</v>
      </c>
      <c r="Z793" s="37">
        <v>18.18</v>
      </c>
      <c r="AA793" s="37">
        <v>50</v>
      </c>
      <c r="AB793" s="37">
        <v>60</v>
      </c>
      <c r="AC793" s="24">
        <f>(+R793*$R$8)+(S793*$S$8)-(T793*$T$8)+(U793*$U$8)+(V793*$V$8)-(W793*$W$8)-(X793*$X$8)-(Y793*$Y$8)+(Z793*$Z$8)</f>
        <v>-3.839999999999999</v>
      </c>
      <c r="AD793" s="25">
        <f>(-R793*$R$8)+(S793*$S$8)+(T793*$T$8)-(U793*$U$8)-(V793*$V$8)+(W793*$W$8)+(X793*$X$8)+(Y793*$Y$8)-(Z793*$Z$8)</f>
        <v>3.839999999999999</v>
      </c>
      <c r="AE793" s="40" t="str">
        <f>IF(G793&gt;H793,"Win","Loss")</f>
        <v>Loss</v>
      </c>
      <c r="AF793" s="40" t="str">
        <f>IF(G793=H793,"Win","Loss")</f>
        <v>Loss</v>
      </c>
      <c r="AG793" s="40" t="str">
        <f>IF(G793&lt;H793,"Win","Loss")</f>
        <v>Win</v>
      </c>
      <c r="AH793" s="40">
        <f>IF(AE793="Win",(I793*$B$2)-$B$2,-$B$2)</f>
        <v>-50</v>
      </c>
      <c r="AI793" s="40">
        <f>IF(AF793="Win",(J793*$B$2)-$B$2,-$B$2)</f>
        <v>-50</v>
      </c>
      <c r="AJ793" s="40">
        <f>IF(AG793="Win",(K793*$B$2)-$B$2,-$B$2)</f>
        <v>107</v>
      </c>
    </row>
    <row r="794" spans="1:36" x14ac:dyDescent="0.2">
      <c r="A794" s="36">
        <v>43590</v>
      </c>
      <c r="B794" s="37" t="s">
        <v>71</v>
      </c>
      <c r="C794" s="37" t="s">
        <v>120</v>
      </c>
      <c r="D794" s="37" t="s">
        <v>2698</v>
      </c>
      <c r="E794" s="37" t="s">
        <v>2699</v>
      </c>
      <c r="F794" s="37" t="s">
        <v>2700</v>
      </c>
      <c r="G794" s="37">
        <v>0</v>
      </c>
      <c r="H794" s="37">
        <v>2</v>
      </c>
      <c r="I794" s="37">
        <v>1.73</v>
      </c>
      <c r="J794" s="37">
        <v>3.24</v>
      </c>
      <c r="K794" s="37">
        <v>5.05</v>
      </c>
      <c r="L794" s="37">
        <v>-3.32</v>
      </c>
      <c r="M794" s="37">
        <v>26</v>
      </c>
      <c r="N794" s="37">
        <v>31</v>
      </c>
      <c r="O794" s="37">
        <v>2</v>
      </c>
      <c r="P794" s="37">
        <v>12</v>
      </c>
      <c r="Q794" s="37">
        <v>15</v>
      </c>
      <c r="R794" s="37">
        <v>50</v>
      </c>
      <c r="S794" s="37">
        <v>0</v>
      </c>
      <c r="T794" s="37">
        <v>50</v>
      </c>
      <c r="U794" s="37">
        <v>61.54</v>
      </c>
      <c r="V794" s="37">
        <v>26.92</v>
      </c>
      <c r="W794" s="37">
        <v>11.54</v>
      </c>
      <c r="X794" s="37">
        <v>38.71</v>
      </c>
      <c r="Y794" s="37">
        <v>16.13</v>
      </c>
      <c r="Z794" s="37">
        <v>45.16</v>
      </c>
      <c r="AA794" s="37">
        <v>66.67</v>
      </c>
      <c r="AB794" s="37">
        <v>20</v>
      </c>
      <c r="AC794" s="24">
        <f>(+R794*$R$8)+(S794*$S$8)-(T794*$T$8)+(U794*$U$8)+(V794*$V$8)-(W794*$W$8)-(X794*$X$8)-(Y794*$Y$8)+(Z794*$Z$8)</f>
        <v>12.369</v>
      </c>
      <c r="AD794" s="25">
        <f>(-R794*$R$8)+(S794*$S$8)+(T794*$T$8)-(U794*$U$8)-(V794*$V$8)+(W794*$W$8)+(X794*$X$8)+(Y794*$Y$8)-(Z794*$Z$8)</f>
        <v>-12.369</v>
      </c>
      <c r="AE794" s="40" t="str">
        <f>IF(G794&gt;H794,"Win","Loss")</f>
        <v>Loss</v>
      </c>
      <c r="AF794" s="40" t="str">
        <f>IF(G794=H794,"Win","Loss")</f>
        <v>Loss</v>
      </c>
      <c r="AG794" s="40" t="str">
        <f>IF(G794&lt;H794,"Win","Loss")</f>
        <v>Win</v>
      </c>
      <c r="AH794" s="40">
        <f>IF(AE794="Win",(I794*$B$2)-$B$2,-$B$2)</f>
        <v>-50</v>
      </c>
      <c r="AI794" s="40">
        <f>IF(AF794="Win",(J794*$B$2)-$B$2,-$B$2)</f>
        <v>-50</v>
      </c>
      <c r="AJ794" s="40">
        <f>IF(AG794="Win",(K794*$B$2)-$B$2,-$B$2)</f>
        <v>202.5</v>
      </c>
    </row>
    <row r="795" spans="1:36" x14ac:dyDescent="0.2">
      <c r="A795" s="36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24"/>
      <c r="AD795" s="25"/>
      <c r="AE795" s="23"/>
      <c r="AF795" s="23"/>
      <c r="AG795" s="23"/>
      <c r="AH795" s="23"/>
      <c r="AI795" s="23"/>
      <c r="AJ795" s="23"/>
    </row>
    <row r="796" spans="1:36" x14ac:dyDescent="0.2">
      <c r="A796" s="36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24"/>
      <c r="AD796" s="25"/>
      <c r="AE796" s="23"/>
      <c r="AF796" s="23"/>
      <c r="AG796" s="23"/>
      <c r="AH796" s="23"/>
      <c r="AI796" s="23"/>
      <c r="AJ796" s="23"/>
    </row>
    <row r="797" spans="1:36" x14ac:dyDescent="0.2">
      <c r="A797" s="36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24"/>
      <c r="AD797" s="25"/>
      <c r="AE797" s="23"/>
      <c r="AF797" s="23"/>
      <c r="AG797" s="23"/>
      <c r="AH797" s="23"/>
      <c r="AI797" s="23"/>
      <c r="AJ797" s="23"/>
    </row>
    <row r="798" spans="1:36" x14ac:dyDescent="0.2">
      <c r="A798" s="36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24"/>
      <c r="AD798" s="25"/>
      <c r="AE798" s="23"/>
      <c r="AF798" s="23"/>
      <c r="AG798" s="23"/>
      <c r="AH798" s="23"/>
      <c r="AI798" s="23"/>
      <c r="AJ798" s="23"/>
    </row>
    <row r="799" spans="1:36" x14ac:dyDescent="0.2">
      <c r="A799" s="36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24"/>
      <c r="AD799" s="25"/>
      <c r="AE799" s="23"/>
      <c r="AF799" s="23"/>
      <c r="AG799" s="23"/>
      <c r="AH799" s="23"/>
      <c r="AI799" s="23"/>
      <c r="AJ799" s="23"/>
    </row>
    <row r="800" spans="1:36" x14ac:dyDescent="0.2">
      <c r="A800" s="36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24"/>
      <c r="AD800" s="25"/>
      <c r="AE800" s="23"/>
      <c r="AF800" s="23"/>
      <c r="AG800" s="23"/>
      <c r="AH800" s="23"/>
      <c r="AI800" s="23"/>
      <c r="AJ800" s="23"/>
    </row>
    <row r="801" spans="1:36" x14ac:dyDescent="0.2">
      <c r="A801" s="36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24"/>
      <c r="AD801" s="25"/>
      <c r="AE801" s="23"/>
      <c r="AF801" s="23"/>
      <c r="AG801" s="23"/>
      <c r="AH801" s="23"/>
      <c r="AI801" s="23"/>
      <c r="AJ801" s="23"/>
    </row>
    <row r="802" spans="1:36" x14ac:dyDescent="0.2">
      <c r="A802" s="36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24"/>
      <c r="AD802" s="25"/>
      <c r="AE802" s="23"/>
      <c r="AF802" s="23"/>
      <c r="AG802" s="23"/>
      <c r="AH802" s="23"/>
      <c r="AI802" s="23"/>
      <c r="AJ802" s="23"/>
    </row>
    <row r="803" spans="1:36" x14ac:dyDescent="0.2">
      <c r="A803" s="36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24"/>
      <c r="AD803" s="25"/>
      <c r="AE803" s="23"/>
      <c r="AF803" s="23"/>
      <c r="AG803" s="23"/>
      <c r="AH803" s="23"/>
      <c r="AI803" s="23"/>
      <c r="AJ803" s="23"/>
    </row>
    <row r="804" spans="1:36" x14ac:dyDescent="0.2">
      <c r="A804" s="36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24"/>
      <c r="AD804" s="25"/>
      <c r="AE804" s="23"/>
      <c r="AF804" s="23"/>
      <c r="AG804" s="23"/>
      <c r="AH804" s="23"/>
      <c r="AI804" s="23"/>
      <c r="AJ804" s="23"/>
    </row>
    <row r="805" spans="1:36" x14ac:dyDescent="0.2">
      <c r="A805" s="36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24"/>
      <c r="AD805" s="25"/>
      <c r="AE805" s="23"/>
      <c r="AF805" s="23"/>
      <c r="AG805" s="23"/>
      <c r="AH805" s="23"/>
      <c r="AI805" s="23"/>
      <c r="AJ805" s="23"/>
    </row>
    <row r="806" spans="1:36" x14ac:dyDescent="0.2">
      <c r="A806" s="36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24"/>
      <c r="AD806" s="25"/>
      <c r="AE806" s="23"/>
      <c r="AF806" s="23"/>
      <c r="AG806" s="23"/>
      <c r="AH806" s="23"/>
      <c r="AI806" s="23"/>
      <c r="AJ806" s="23"/>
    </row>
    <row r="807" spans="1:36" x14ac:dyDescent="0.2">
      <c r="A807" s="36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24"/>
      <c r="AD807" s="25"/>
      <c r="AE807" s="23"/>
      <c r="AF807" s="23"/>
      <c r="AG807" s="23"/>
      <c r="AH807" s="23"/>
      <c r="AI807" s="23"/>
      <c r="AJ807" s="23"/>
    </row>
    <row r="808" spans="1:36" x14ac:dyDescent="0.2">
      <c r="A808" s="36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24"/>
      <c r="AD808" s="25"/>
      <c r="AE808" s="23"/>
      <c r="AF808" s="23"/>
      <c r="AG808" s="23"/>
      <c r="AH808" s="23"/>
      <c r="AI808" s="23"/>
      <c r="AJ808" s="23"/>
    </row>
    <row r="809" spans="1:36" x14ac:dyDescent="0.2">
      <c r="A809" s="36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24"/>
      <c r="AD809" s="25"/>
      <c r="AE809" s="23"/>
      <c r="AF809" s="23"/>
      <c r="AG809" s="23"/>
      <c r="AH809" s="23"/>
      <c r="AI809" s="23"/>
      <c r="AJ809" s="23"/>
    </row>
    <row r="810" spans="1:36" x14ac:dyDescent="0.2">
      <c r="A810" s="36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24"/>
      <c r="AD810" s="25"/>
      <c r="AE810" s="23"/>
      <c r="AF810" s="23"/>
      <c r="AG810" s="23"/>
      <c r="AH810" s="23"/>
      <c r="AI810" s="23"/>
      <c r="AJ810" s="23"/>
    </row>
    <row r="811" spans="1:36" x14ac:dyDescent="0.2">
      <c r="A811" s="36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24"/>
      <c r="AD811" s="25"/>
      <c r="AE811" s="23"/>
      <c r="AF811" s="23"/>
      <c r="AG811" s="23"/>
      <c r="AH811" s="23"/>
      <c r="AI811" s="23"/>
      <c r="AJ811" s="23"/>
    </row>
    <row r="812" spans="1:36" x14ac:dyDescent="0.2">
      <c r="A812" s="36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24"/>
      <c r="AD812" s="25"/>
      <c r="AE812" s="23"/>
      <c r="AF812" s="23"/>
      <c r="AG812" s="23"/>
      <c r="AH812" s="23"/>
      <c r="AI812" s="23"/>
      <c r="AJ812" s="23"/>
    </row>
    <row r="813" spans="1:36" x14ac:dyDescent="0.2">
      <c r="A813" s="36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24"/>
      <c r="AD813" s="25"/>
      <c r="AE813" s="23"/>
      <c r="AF813" s="23"/>
      <c r="AG813" s="23"/>
      <c r="AH813" s="23"/>
      <c r="AI813" s="23"/>
      <c r="AJ813" s="23"/>
    </row>
    <row r="814" spans="1:36" x14ac:dyDescent="0.2">
      <c r="A814" s="36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24"/>
      <c r="AD814" s="25"/>
      <c r="AE814" s="23"/>
      <c r="AF814" s="23"/>
      <c r="AG814" s="23"/>
      <c r="AH814" s="23"/>
      <c r="AI814" s="23"/>
      <c r="AJ814" s="23"/>
    </row>
    <row r="815" spans="1:36" x14ac:dyDescent="0.2">
      <c r="A815" s="36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24"/>
      <c r="AD815" s="25"/>
      <c r="AE815" s="23"/>
      <c r="AF815" s="23"/>
      <c r="AG815" s="23"/>
      <c r="AH815" s="23"/>
      <c r="AI815" s="23"/>
      <c r="AJ815" s="23"/>
    </row>
    <row r="816" spans="1:36" x14ac:dyDescent="0.2">
      <c r="A816" s="36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24"/>
      <c r="AD816" s="25"/>
      <c r="AE816" s="23"/>
      <c r="AF816" s="23"/>
      <c r="AG816" s="23"/>
      <c r="AH816" s="23"/>
      <c r="AI816" s="23"/>
      <c r="AJ816" s="23"/>
    </row>
    <row r="817" spans="1:36" x14ac:dyDescent="0.2">
      <c r="A817" s="36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24"/>
      <c r="AD817" s="25"/>
      <c r="AE817" s="23"/>
      <c r="AF817" s="23"/>
      <c r="AG817" s="23"/>
      <c r="AH817" s="23"/>
      <c r="AI817" s="23"/>
      <c r="AJ817" s="23"/>
    </row>
    <row r="818" spans="1:36" x14ac:dyDescent="0.2">
      <c r="A818" s="36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24"/>
      <c r="AD818" s="25"/>
      <c r="AE818" s="23"/>
      <c r="AF818" s="23"/>
      <c r="AG818" s="23"/>
      <c r="AH818" s="23"/>
      <c r="AI818" s="23"/>
      <c r="AJ818" s="23"/>
    </row>
    <row r="819" spans="1:36" x14ac:dyDescent="0.2">
      <c r="A819" s="36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24"/>
      <c r="AD819" s="25"/>
      <c r="AE819" s="23"/>
      <c r="AF819" s="23"/>
      <c r="AG819" s="23"/>
      <c r="AH819" s="23"/>
      <c r="AI819" s="23"/>
      <c r="AJ819" s="23"/>
    </row>
    <row r="820" spans="1:36" x14ac:dyDescent="0.2">
      <c r="A820" s="36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24"/>
      <c r="AD820" s="25"/>
      <c r="AE820" s="23"/>
      <c r="AF820" s="23"/>
      <c r="AG820" s="23"/>
      <c r="AH820" s="23"/>
      <c r="AI820" s="23"/>
      <c r="AJ820" s="23"/>
    </row>
    <row r="821" spans="1:36" x14ac:dyDescent="0.2">
      <c r="A821" s="36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24"/>
      <c r="AD821" s="25"/>
      <c r="AE821" s="23"/>
      <c r="AF821" s="23"/>
      <c r="AG821" s="23"/>
      <c r="AH821" s="23"/>
      <c r="AI821" s="23"/>
      <c r="AJ821" s="23"/>
    </row>
    <row r="822" spans="1:36" x14ac:dyDescent="0.2">
      <c r="A822" s="36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24"/>
      <c r="AD822" s="25"/>
      <c r="AE822" s="23"/>
      <c r="AF822" s="23"/>
      <c r="AG822" s="23"/>
      <c r="AH822" s="23"/>
      <c r="AI822" s="23"/>
      <c r="AJ822" s="23"/>
    </row>
    <row r="823" spans="1:36" x14ac:dyDescent="0.2">
      <c r="A823" s="36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24"/>
      <c r="AD823" s="25"/>
      <c r="AE823" s="23"/>
      <c r="AF823" s="23"/>
      <c r="AG823" s="23"/>
      <c r="AH823" s="23"/>
      <c r="AI823" s="23"/>
      <c r="AJ823" s="23"/>
    </row>
    <row r="824" spans="1:36" x14ac:dyDescent="0.2">
      <c r="A824" s="36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24"/>
      <c r="AD824" s="25"/>
      <c r="AE824" s="23"/>
      <c r="AF824" s="23"/>
      <c r="AG824" s="23"/>
      <c r="AH824" s="23"/>
      <c r="AI824" s="23"/>
      <c r="AJ824" s="23"/>
    </row>
    <row r="825" spans="1:36" x14ac:dyDescent="0.2">
      <c r="A825" s="36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24"/>
      <c r="AD825" s="25"/>
      <c r="AE825" s="23"/>
      <c r="AF825" s="23"/>
      <c r="AG825" s="23"/>
      <c r="AH825" s="23"/>
      <c r="AI825" s="23"/>
      <c r="AJ825" s="23"/>
    </row>
    <row r="826" spans="1:36" x14ac:dyDescent="0.2">
      <c r="A826" s="36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24"/>
      <c r="AD826" s="25"/>
      <c r="AE826" s="23"/>
      <c r="AF826" s="23"/>
      <c r="AG826" s="23"/>
      <c r="AH826" s="23"/>
      <c r="AI826" s="23"/>
      <c r="AJ826" s="23"/>
    </row>
    <row r="827" spans="1:36" x14ac:dyDescent="0.2">
      <c r="A827" s="36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24"/>
      <c r="AD827" s="25"/>
      <c r="AE827" s="23"/>
      <c r="AF827" s="23"/>
      <c r="AG827" s="23"/>
      <c r="AH827" s="23"/>
      <c r="AI827" s="23"/>
      <c r="AJ827" s="23"/>
    </row>
    <row r="828" spans="1:36" x14ac:dyDescent="0.2">
      <c r="A828" s="36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24"/>
      <c r="AD828" s="25"/>
      <c r="AE828" s="23"/>
      <c r="AF828" s="23"/>
      <c r="AG828" s="23"/>
      <c r="AH828" s="23"/>
      <c r="AI828" s="23"/>
      <c r="AJ828" s="23"/>
    </row>
    <row r="829" spans="1:36" x14ac:dyDescent="0.2">
      <c r="A829" s="36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24"/>
      <c r="AD829" s="25"/>
      <c r="AE829" s="23"/>
      <c r="AF829" s="23"/>
      <c r="AG829" s="23"/>
      <c r="AH829" s="23"/>
      <c r="AI829" s="23"/>
      <c r="AJ829" s="23"/>
    </row>
    <row r="830" spans="1:36" x14ac:dyDescent="0.2">
      <c r="A830" s="36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24"/>
      <c r="AD830" s="25"/>
      <c r="AE830" s="23"/>
      <c r="AF830" s="23"/>
      <c r="AG830" s="23"/>
      <c r="AH830" s="23"/>
      <c r="AI830" s="23"/>
      <c r="AJ830" s="23"/>
    </row>
    <row r="831" spans="1:36" x14ac:dyDescent="0.2">
      <c r="A831" s="36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24"/>
      <c r="AD831" s="25"/>
      <c r="AE831" s="23"/>
      <c r="AF831" s="23"/>
      <c r="AG831" s="23"/>
      <c r="AH831" s="23"/>
      <c r="AI831" s="23"/>
      <c r="AJ831" s="23"/>
    </row>
    <row r="832" spans="1:36" x14ac:dyDescent="0.2">
      <c r="A832" s="39"/>
      <c r="B832" s="37"/>
      <c r="C832" s="37"/>
      <c r="D832" s="37"/>
      <c r="E832" s="37"/>
      <c r="F832" s="37"/>
      <c r="G832" s="37"/>
      <c r="H832" s="37"/>
      <c r="I832" s="38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24"/>
      <c r="AD832" s="25"/>
      <c r="AE832" s="23"/>
      <c r="AF832" s="23"/>
      <c r="AG832" s="23"/>
      <c r="AH832" s="23"/>
      <c r="AI832" s="23"/>
      <c r="AJ832" s="23"/>
    </row>
    <row r="833" spans="1:36" x14ac:dyDescent="0.2">
      <c r="A833" s="36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24"/>
      <c r="AD833" s="25"/>
      <c r="AE833" s="23"/>
      <c r="AF833" s="23"/>
      <c r="AG833" s="23"/>
      <c r="AH833" s="23"/>
      <c r="AI833" s="23"/>
      <c r="AJ833" s="23"/>
    </row>
    <row r="834" spans="1:36" x14ac:dyDescent="0.2">
      <c r="A834" s="36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24"/>
      <c r="AD834" s="25"/>
      <c r="AE834" s="23"/>
      <c r="AF834" s="23"/>
      <c r="AG834" s="23"/>
      <c r="AH834" s="23"/>
      <c r="AI834" s="23"/>
      <c r="AJ834" s="23"/>
    </row>
    <row r="835" spans="1:36" x14ac:dyDescent="0.2">
      <c r="A835" s="36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24"/>
      <c r="AD835" s="25"/>
      <c r="AE835" s="23"/>
      <c r="AF835" s="23"/>
      <c r="AG835" s="23"/>
      <c r="AH835" s="23"/>
      <c r="AI835" s="23"/>
      <c r="AJ835" s="23"/>
    </row>
    <row r="836" spans="1:36" x14ac:dyDescent="0.2">
      <c r="A836" s="36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24"/>
      <c r="AD836" s="25"/>
      <c r="AE836" s="23"/>
      <c r="AF836" s="23"/>
      <c r="AG836" s="23"/>
      <c r="AH836" s="23"/>
      <c r="AI836" s="23"/>
      <c r="AJ836" s="23"/>
    </row>
    <row r="837" spans="1:36" x14ac:dyDescent="0.2">
      <c r="A837" s="36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24"/>
      <c r="AD837" s="25"/>
      <c r="AE837" s="23"/>
      <c r="AF837" s="23"/>
      <c r="AG837" s="23"/>
      <c r="AH837" s="23"/>
      <c r="AI837" s="23"/>
      <c r="AJ837" s="23"/>
    </row>
    <row r="838" spans="1:36" x14ac:dyDescent="0.2">
      <c r="A838" s="36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24"/>
      <c r="AD838" s="25"/>
      <c r="AE838" s="23"/>
      <c r="AF838" s="23"/>
      <c r="AG838" s="23"/>
      <c r="AH838" s="23"/>
      <c r="AI838" s="23"/>
      <c r="AJ838" s="23"/>
    </row>
    <row r="839" spans="1:36" x14ac:dyDescent="0.2">
      <c r="A839" s="36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24"/>
      <c r="AD839" s="25"/>
      <c r="AE839" s="23"/>
      <c r="AF839" s="23"/>
      <c r="AG839" s="23"/>
      <c r="AH839" s="23"/>
      <c r="AI839" s="23"/>
      <c r="AJ839" s="23"/>
    </row>
    <row r="840" spans="1:36" x14ac:dyDescent="0.2">
      <c r="A840" s="36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24"/>
      <c r="AD840" s="25"/>
      <c r="AE840" s="23"/>
      <c r="AF840" s="23"/>
      <c r="AG840" s="23"/>
      <c r="AH840" s="23"/>
      <c r="AI840" s="23"/>
      <c r="AJ840" s="23"/>
    </row>
    <row r="841" spans="1:36" x14ac:dyDescent="0.2">
      <c r="A841" s="36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24"/>
      <c r="AD841" s="25"/>
      <c r="AE841" s="23"/>
      <c r="AF841" s="23"/>
      <c r="AG841" s="23"/>
      <c r="AH841" s="23"/>
      <c r="AI841" s="23"/>
      <c r="AJ841" s="23"/>
    </row>
    <row r="842" spans="1:36" x14ac:dyDescent="0.2">
      <c r="A842" s="36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24"/>
      <c r="AD842" s="25"/>
      <c r="AE842" s="23"/>
      <c r="AF842" s="23"/>
      <c r="AG842" s="23"/>
      <c r="AH842" s="23"/>
      <c r="AI842" s="23"/>
      <c r="AJ842" s="23"/>
    </row>
    <row r="843" spans="1:36" x14ac:dyDescent="0.2">
      <c r="A843" s="36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24"/>
      <c r="AD843" s="25"/>
      <c r="AE843" s="23"/>
      <c r="AF843" s="23"/>
      <c r="AG843" s="23"/>
      <c r="AH843" s="23"/>
      <c r="AI843" s="23"/>
      <c r="AJ843" s="23"/>
    </row>
    <row r="844" spans="1:36" x14ac:dyDescent="0.2">
      <c r="A844" s="36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24"/>
      <c r="AD844" s="25"/>
      <c r="AE844" s="23"/>
      <c r="AF844" s="23"/>
      <c r="AG844" s="23"/>
      <c r="AH844" s="23"/>
      <c r="AI844" s="23"/>
      <c r="AJ844" s="23"/>
    </row>
    <row r="845" spans="1:36" x14ac:dyDescent="0.2">
      <c r="A845" s="36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24"/>
      <c r="AD845" s="25"/>
      <c r="AE845" s="23"/>
      <c r="AF845" s="23"/>
      <c r="AG845" s="23"/>
      <c r="AH845" s="23"/>
      <c r="AI845" s="23"/>
      <c r="AJ845" s="23"/>
    </row>
    <row r="846" spans="1:36" x14ac:dyDescent="0.2">
      <c r="A846" s="36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24"/>
      <c r="AD846" s="25"/>
      <c r="AE846" s="23"/>
      <c r="AF846" s="23"/>
      <c r="AG846" s="23"/>
      <c r="AH846" s="23"/>
      <c r="AI846" s="23"/>
      <c r="AJ846" s="23"/>
    </row>
    <row r="847" spans="1:36" x14ac:dyDescent="0.2">
      <c r="A847" s="36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24"/>
      <c r="AD847" s="25"/>
      <c r="AE847" s="23"/>
      <c r="AF847" s="23"/>
      <c r="AG847" s="23"/>
      <c r="AH847" s="23"/>
      <c r="AI847" s="23"/>
      <c r="AJ847" s="23"/>
    </row>
    <row r="848" spans="1:36" x14ac:dyDescent="0.2">
      <c r="A848" s="36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24"/>
      <c r="AD848" s="25"/>
      <c r="AE848" s="23"/>
      <c r="AF848" s="23"/>
      <c r="AG848" s="23"/>
      <c r="AH848" s="23"/>
      <c r="AI848" s="23"/>
      <c r="AJ848" s="23"/>
    </row>
    <row r="849" spans="1:36" x14ac:dyDescent="0.2">
      <c r="A849" s="36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24"/>
      <c r="AD849" s="25"/>
      <c r="AE849" s="23"/>
      <c r="AF849" s="23"/>
      <c r="AG849" s="23"/>
      <c r="AH849" s="23"/>
      <c r="AI849" s="23"/>
      <c r="AJ849" s="23"/>
    </row>
    <row r="850" spans="1:36" x14ac:dyDescent="0.2">
      <c r="A850" s="36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24"/>
      <c r="AD850" s="25"/>
      <c r="AE850" s="23"/>
      <c r="AF850" s="23"/>
      <c r="AG850" s="23"/>
      <c r="AH850" s="23"/>
      <c r="AI850" s="23"/>
      <c r="AJ850" s="23"/>
    </row>
    <row r="851" spans="1:36" x14ac:dyDescent="0.2">
      <c r="A851" s="36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24"/>
      <c r="AD851" s="25"/>
      <c r="AE851" s="23"/>
      <c r="AF851" s="23"/>
      <c r="AG851" s="23"/>
      <c r="AH851" s="23"/>
      <c r="AI851" s="23"/>
      <c r="AJ851" s="23"/>
    </row>
    <row r="852" spans="1:36" x14ac:dyDescent="0.2">
      <c r="A852" s="36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24"/>
      <c r="AD852" s="25"/>
      <c r="AE852" s="23"/>
      <c r="AF852" s="23"/>
      <c r="AG852" s="23"/>
      <c r="AH852" s="23"/>
      <c r="AI852" s="23"/>
      <c r="AJ852" s="23"/>
    </row>
    <row r="853" spans="1:36" x14ac:dyDescent="0.2">
      <c r="A853" s="36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24"/>
      <c r="AD853" s="25"/>
      <c r="AE853" s="23"/>
      <c r="AF853" s="23"/>
      <c r="AG853" s="23"/>
      <c r="AH853" s="23"/>
      <c r="AI853" s="23"/>
      <c r="AJ853" s="23"/>
    </row>
    <row r="854" spans="1:36" x14ac:dyDescent="0.2">
      <c r="A854" s="36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24"/>
      <c r="AD854" s="25"/>
      <c r="AE854" s="23"/>
      <c r="AF854" s="23"/>
      <c r="AG854" s="23"/>
      <c r="AH854" s="23"/>
      <c r="AI854" s="23"/>
      <c r="AJ854" s="23"/>
    </row>
    <row r="855" spans="1:36" x14ac:dyDescent="0.2">
      <c r="A855" s="36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24"/>
      <c r="AD855" s="25"/>
      <c r="AE855" s="23"/>
      <c r="AF855" s="23"/>
      <c r="AG855" s="23"/>
      <c r="AH855" s="23"/>
      <c r="AI855" s="23"/>
      <c r="AJ855" s="23"/>
    </row>
    <row r="856" spans="1:36" x14ac:dyDescent="0.2">
      <c r="A856" s="36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24"/>
      <c r="AD856" s="25"/>
      <c r="AE856" s="23"/>
      <c r="AF856" s="23"/>
      <c r="AG856" s="23"/>
      <c r="AH856" s="23"/>
      <c r="AI856" s="23"/>
      <c r="AJ856" s="23"/>
    </row>
    <row r="857" spans="1:36" x14ac:dyDescent="0.2">
      <c r="A857" s="36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24"/>
      <c r="AD857" s="25"/>
      <c r="AE857" s="23"/>
      <c r="AF857" s="23"/>
      <c r="AG857" s="23"/>
      <c r="AH857" s="23"/>
      <c r="AI857" s="23"/>
      <c r="AJ857" s="23"/>
    </row>
    <row r="858" spans="1:36" x14ac:dyDescent="0.2">
      <c r="A858" s="36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AC858" s="24"/>
      <c r="AD858" s="25"/>
      <c r="AE858" s="23"/>
      <c r="AF858" s="23"/>
      <c r="AG858" s="23"/>
      <c r="AH858" s="23"/>
      <c r="AI858" s="23"/>
      <c r="AJ858" s="23"/>
    </row>
    <row r="859" spans="1:36" x14ac:dyDescent="0.2">
      <c r="A859" s="36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AC859" s="24"/>
      <c r="AD859" s="25"/>
      <c r="AE859" s="23"/>
      <c r="AF859" s="23"/>
      <c r="AG859" s="23"/>
      <c r="AH859" s="23"/>
      <c r="AI859" s="23"/>
      <c r="AJ859" s="23"/>
    </row>
    <row r="860" spans="1:36" x14ac:dyDescent="0.2">
      <c r="A860" s="36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AC860" s="24"/>
      <c r="AD860" s="25"/>
      <c r="AE860" s="23"/>
      <c r="AF860" s="23"/>
      <c r="AG860" s="23"/>
      <c r="AH860" s="23"/>
      <c r="AI860" s="23"/>
      <c r="AJ860" s="23"/>
    </row>
    <row r="861" spans="1:36" x14ac:dyDescent="0.2">
      <c r="A861" s="36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AC861" s="24"/>
      <c r="AD861" s="25"/>
      <c r="AE861" s="23"/>
      <c r="AF861" s="23"/>
      <c r="AG861" s="23"/>
      <c r="AH861" s="23"/>
      <c r="AI861" s="23"/>
      <c r="AJ861" s="23"/>
    </row>
    <row r="862" spans="1:36" x14ac:dyDescent="0.2">
      <c r="A862" s="36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AC862" s="24"/>
      <c r="AD862" s="25"/>
      <c r="AE862" s="23"/>
      <c r="AF862" s="23"/>
      <c r="AG862" s="23"/>
      <c r="AH862" s="23"/>
      <c r="AI862" s="23"/>
      <c r="AJ862" s="23"/>
    </row>
    <row r="863" spans="1:36" x14ac:dyDescent="0.2">
      <c r="A863" s="36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AC863" s="24"/>
      <c r="AD863" s="25"/>
      <c r="AE863" s="23"/>
      <c r="AF863" s="23"/>
      <c r="AG863" s="23"/>
      <c r="AH863" s="23"/>
      <c r="AI863" s="23"/>
      <c r="AJ863" s="23"/>
    </row>
    <row r="864" spans="1:36" x14ac:dyDescent="0.2">
      <c r="A864" s="36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AC864" s="24"/>
      <c r="AD864" s="25"/>
      <c r="AE864" s="23"/>
      <c r="AF864" s="23"/>
      <c r="AG864" s="23"/>
      <c r="AH864" s="23"/>
      <c r="AI864" s="23"/>
      <c r="AJ864" s="23"/>
    </row>
    <row r="865" spans="1:36" x14ac:dyDescent="0.2">
      <c r="A865" s="36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AC865" s="24"/>
      <c r="AD865" s="25"/>
      <c r="AE865" s="23"/>
      <c r="AF865" s="23"/>
      <c r="AG865" s="23"/>
      <c r="AH865" s="23"/>
      <c r="AI865" s="23"/>
      <c r="AJ865" s="23"/>
    </row>
    <row r="866" spans="1:36" x14ac:dyDescent="0.2">
      <c r="A866" s="36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AC866" s="24"/>
      <c r="AD866" s="25"/>
      <c r="AE866" s="23"/>
      <c r="AF866" s="23"/>
      <c r="AG866" s="23"/>
      <c r="AH866" s="23"/>
      <c r="AI866" s="23"/>
      <c r="AJ866" s="23"/>
    </row>
    <row r="867" spans="1:36" x14ac:dyDescent="0.2">
      <c r="A867" s="36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AC867" s="24"/>
      <c r="AD867" s="25"/>
      <c r="AE867" s="23"/>
      <c r="AF867" s="23"/>
      <c r="AG867" s="23"/>
      <c r="AH867" s="23"/>
      <c r="AI867" s="23"/>
      <c r="AJ867" s="23"/>
    </row>
    <row r="868" spans="1:36" x14ac:dyDescent="0.2">
      <c r="A868" s="36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AC868" s="24"/>
      <c r="AD868" s="25"/>
      <c r="AE868" s="23"/>
      <c r="AF868" s="23"/>
      <c r="AG868" s="23"/>
      <c r="AH868" s="23"/>
      <c r="AI868" s="23"/>
      <c r="AJ868" s="23"/>
    </row>
    <row r="869" spans="1:36" x14ac:dyDescent="0.2">
      <c r="A869" s="36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AC869" s="24"/>
      <c r="AD869" s="25"/>
      <c r="AE869" s="23"/>
      <c r="AF869" s="23"/>
      <c r="AG869" s="23"/>
      <c r="AH869" s="23"/>
      <c r="AI869" s="23"/>
      <c r="AJ869" s="23"/>
    </row>
    <row r="870" spans="1:36" x14ac:dyDescent="0.2">
      <c r="A870" s="36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AC870" s="24"/>
      <c r="AD870" s="25"/>
      <c r="AE870" s="23"/>
      <c r="AF870" s="23"/>
      <c r="AG870" s="23"/>
      <c r="AH870" s="23"/>
      <c r="AI870" s="23"/>
      <c r="AJ870" s="23"/>
    </row>
    <row r="871" spans="1:36" x14ac:dyDescent="0.2">
      <c r="A871" s="36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AC871" s="24"/>
      <c r="AD871" s="25"/>
      <c r="AE871" s="23"/>
      <c r="AF871" s="23"/>
      <c r="AG871" s="23"/>
      <c r="AH871" s="23"/>
      <c r="AI871" s="23"/>
      <c r="AJ871" s="23"/>
    </row>
    <row r="872" spans="1:36" x14ac:dyDescent="0.2">
      <c r="A872" s="36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AC872" s="24"/>
      <c r="AD872" s="25"/>
      <c r="AE872" s="23"/>
      <c r="AF872" s="23"/>
      <c r="AG872" s="23"/>
      <c r="AH872" s="23"/>
      <c r="AI872" s="23"/>
      <c r="AJ872" s="23"/>
    </row>
    <row r="873" spans="1:36" x14ac:dyDescent="0.2">
      <c r="A873" s="36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AC873" s="24"/>
      <c r="AD873" s="25"/>
      <c r="AE873" s="23"/>
      <c r="AF873" s="23"/>
      <c r="AG873" s="23"/>
      <c r="AH873" s="23"/>
      <c r="AI873" s="23"/>
      <c r="AJ873" s="23"/>
    </row>
    <row r="874" spans="1:36" x14ac:dyDescent="0.2">
      <c r="A874" s="36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AC874" s="24"/>
      <c r="AD874" s="25"/>
      <c r="AE874" s="23"/>
      <c r="AF874" s="23"/>
      <c r="AG874" s="23"/>
      <c r="AH874" s="23"/>
      <c r="AI874" s="23"/>
      <c r="AJ874" s="23"/>
    </row>
    <row r="875" spans="1:36" x14ac:dyDescent="0.2">
      <c r="A875" s="36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AC875" s="24"/>
      <c r="AD875" s="25"/>
      <c r="AE875" s="23"/>
      <c r="AF875" s="23"/>
      <c r="AG875" s="23"/>
      <c r="AH875" s="23"/>
      <c r="AI875" s="23"/>
      <c r="AJ875" s="23"/>
    </row>
    <row r="876" spans="1:36" x14ac:dyDescent="0.2">
      <c r="A876" s="36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AC876" s="24"/>
      <c r="AD876" s="25"/>
      <c r="AE876" s="23"/>
      <c r="AF876" s="23"/>
      <c r="AG876" s="23"/>
      <c r="AH876" s="23"/>
      <c r="AI876" s="23"/>
      <c r="AJ876" s="23"/>
    </row>
    <row r="877" spans="1:36" x14ac:dyDescent="0.2">
      <c r="A877" s="36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AC877" s="24"/>
      <c r="AD877" s="25"/>
      <c r="AE877" s="23"/>
      <c r="AF877" s="23"/>
      <c r="AG877" s="23"/>
      <c r="AH877" s="23"/>
      <c r="AI877" s="23"/>
      <c r="AJ877" s="23"/>
    </row>
    <row r="878" spans="1:36" x14ac:dyDescent="0.2">
      <c r="A878" s="36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AC878" s="24"/>
      <c r="AD878" s="25"/>
      <c r="AE878" s="23"/>
      <c r="AF878" s="23"/>
      <c r="AG878" s="23"/>
      <c r="AH878" s="23"/>
      <c r="AI878" s="23"/>
      <c r="AJ878" s="23"/>
    </row>
    <row r="879" spans="1:36" x14ac:dyDescent="0.2">
      <c r="A879" s="36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AC879" s="24"/>
      <c r="AD879" s="25"/>
      <c r="AE879" s="23"/>
      <c r="AF879" s="23"/>
      <c r="AG879" s="23"/>
      <c r="AH879" s="23"/>
      <c r="AI879" s="23"/>
      <c r="AJ879" s="23"/>
    </row>
    <row r="880" spans="1:36" x14ac:dyDescent="0.2">
      <c r="A880" s="36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AC880" s="24"/>
      <c r="AD880" s="25"/>
      <c r="AE880" s="23"/>
      <c r="AF880" s="23"/>
      <c r="AG880" s="23"/>
      <c r="AH880" s="23"/>
      <c r="AI880" s="23"/>
      <c r="AJ880" s="23"/>
    </row>
    <row r="881" spans="1:36" x14ac:dyDescent="0.2">
      <c r="A881" s="36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AC881" s="24"/>
      <c r="AD881" s="25"/>
      <c r="AE881" s="23"/>
      <c r="AF881" s="23"/>
      <c r="AG881" s="23"/>
      <c r="AH881" s="23"/>
      <c r="AI881" s="23"/>
      <c r="AJ881" s="23"/>
    </row>
    <row r="882" spans="1:36" x14ac:dyDescent="0.2">
      <c r="A882" s="36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AC882" s="24"/>
      <c r="AD882" s="25"/>
      <c r="AE882" s="23"/>
      <c r="AF882" s="23"/>
      <c r="AG882" s="23"/>
      <c r="AH882" s="23"/>
      <c r="AI882" s="23"/>
      <c r="AJ882" s="23"/>
    </row>
    <row r="883" spans="1:36" x14ac:dyDescent="0.2">
      <c r="A883" s="36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AC883" s="24"/>
      <c r="AD883" s="25"/>
      <c r="AE883" s="23"/>
      <c r="AF883" s="23"/>
      <c r="AG883" s="23"/>
      <c r="AH883" s="23"/>
      <c r="AI883" s="23"/>
      <c r="AJ883" s="23"/>
    </row>
    <row r="884" spans="1:36" x14ac:dyDescent="0.2">
      <c r="A884" s="36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AC884" s="24"/>
      <c r="AD884" s="25"/>
      <c r="AE884" s="23"/>
      <c r="AF884" s="23"/>
      <c r="AG884" s="23"/>
      <c r="AH884" s="23"/>
      <c r="AI884" s="23"/>
      <c r="AJ884" s="23"/>
    </row>
    <row r="885" spans="1:36" x14ac:dyDescent="0.2">
      <c r="A885" s="36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AC885" s="24"/>
      <c r="AD885" s="25"/>
      <c r="AE885" s="23"/>
      <c r="AF885" s="23"/>
      <c r="AG885" s="23"/>
      <c r="AH885" s="23"/>
      <c r="AI885" s="23"/>
      <c r="AJ885" s="23"/>
    </row>
    <row r="886" spans="1:36" s="41" customFormat="1" x14ac:dyDescent="0.2">
      <c r="A886" s="36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24"/>
      <c r="AD886" s="25"/>
      <c r="AE886" s="23"/>
      <c r="AF886" s="23"/>
      <c r="AG886" s="23"/>
      <c r="AH886" s="23"/>
      <c r="AI886" s="23"/>
      <c r="AJ886" s="23"/>
    </row>
    <row r="887" spans="1:36" x14ac:dyDescent="0.2">
      <c r="A887" s="36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AC887" s="24"/>
      <c r="AD887" s="25"/>
      <c r="AE887" s="23"/>
      <c r="AF887" s="23"/>
      <c r="AG887" s="23"/>
      <c r="AH887" s="23"/>
      <c r="AI887" s="23"/>
      <c r="AJ887" s="23"/>
    </row>
    <row r="888" spans="1:36" x14ac:dyDescent="0.2">
      <c r="A888" s="36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AC888" s="24"/>
      <c r="AD888" s="25"/>
      <c r="AE888" s="23"/>
      <c r="AF888" s="23"/>
      <c r="AG888" s="23"/>
      <c r="AH888" s="23"/>
      <c r="AI888" s="23"/>
      <c r="AJ888" s="23"/>
    </row>
    <row r="889" spans="1:36" x14ac:dyDescent="0.2">
      <c r="A889" s="36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AC889" s="24"/>
      <c r="AD889" s="25"/>
      <c r="AE889" s="23"/>
      <c r="AF889" s="23"/>
      <c r="AG889" s="23"/>
      <c r="AH889" s="23"/>
      <c r="AI889" s="23"/>
      <c r="AJ889" s="23"/>
    </row>
    <row r="890" spans="1:36" x14ac:dyDescent="0.2">
      <c r="A890" s="36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AC890" s="24"/>
      <c r="AD890" s="25"/>
      <c r="AE890" s="23"/>
      <c r="AF890" s="23"/>
      <c r="AG890" s="23"/>
      <c r="AH890" s="23"/>
      <c r="AI890" s="23"/>
      <c r="AJ890" s="23"/>
    </row>
    <row r="891" spans="1:36" x14ac:dyDescent="0.2">
      <c r="A891" s="36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AC891" s="24"/>
      <c r="AD891" s="25"/>
      <c r="AE891" s="23"/>
      <c r="AF891" s="23"/>
      <c r="AG891" s="23"/>
      <c r="AH891" s="23"/>
      <c r="AI891" s="23"/>
      <c r="AJ891" s="23"/>
    </row>
    <row r="892" spans="1:36" x14ac:dyDescent="0.2">
      <c r="A892" s="36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AC892" s="24"/>
      <c r="AD892" s="25"/>
      <c r="AE892" s="23"/>
      <c r="AF892" s="23"/>
      <c r="AG892" s="23"/>
      <c r="AH892" s="23"/>
      <c r="AI892" s="23"/>
      <c r="AJ892" s="23"/>
    </row>
    <row r="893" spans="1:36" x14ac:dyDescent="0.2">
      <c r="A893" s="36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AC893" s="24"/>
      <c r="AD893" s="25"/>
      <c r="AE893" s="23"/>
      <c r="AF893" s="23"/>
      <c r="AG893" s="23"/>
      <c r="AH893" s="23"/>
      <c r="AI893" s="23"/>
      <c r="AJ893" s="23"/>
    </row>
    <row r="894" spans="1:36" x14ac:dyDescent="0.2">
      <c r="A894" s="36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AC894" s="24"/>
      <c r="AD894" s="25"/>
      <c r="AE894" s="23"/>
      <c r="AF894" s="23"/>
      <c r="AG894" s="23"/>
      <c r="AH894" s="23"/>
      <c r="AI894" s="23"/>
      <c r="AJ894" s="23"/>
    </row>
    <row r="895" spans="1:36" x14ac:dyDescent="0.2">
      <c r="A895" s="36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AC895" s="24"/>
      <c r="AD895" s="25"/>
      <c r="AE895" s="23"/>
      <c r="AF895" s="23"/>
      <c r="AG895" s="23"/>
      <c r="AH895" s="23"/>
      <c r="AI895" s="23"/>
      <c r="AJ895" s="23"/>
    </row>
    <row r="896" spans="1:36" x14ac:dyDescent="0.2">
      <c r="A896" s="36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AC896" s="24"/>
      <c r="AD896" s="25"/>
      <c r="AE896" s="23"/>
      <c r="AF896" s="23"/>
      <c r="AG896" s="23"/>
      <c r="AH896" s="23"/>
      <c r="AI896" s="23"/>
      <c r="AJ896" s="23"/>
    </row>
    <row r="897" spans="1:36" x14ac:dyDescent="0.2">
      <c r="A897" s="36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AC897" s="24"/>
      <c r="AD897" s="25"/>
      <c r="AE897" s="23"/>
      <c r="AF897" s="23"/>
      <c r="AG897" s="23"/>
      <c r="AH897" s="23"/>
      <c r="AI897" s="23"/>
      <c r="AJ897" s="23"/>
    </row>
    <row r="898" spans="1:36" x14ac:dyDescent="0.2">
      <c r="A898" s="36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AC898" s="24"/>
      <c r="AD898" s="25"/>
      <c r="AE898" s="23"/>
      <c r="AF898" s="23"/>
      <c r="AG898" s="23"/>
      <c r="AH898" s="23"/>
      <c r="AI898" s="23"/>
      <c r="AJ898" s="23"/>
    </row>
    <row r="899" spans="1:36" x14ac:dyDescent="0.2">
      <c r="A899" s="36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AC899" s="24"/>
      <c r="AD899" s="25"/>
      <c r="AE899" s="23"/>
      <c r="AF899" s="23"/>
      <c r="AG899" s="23"/>
      <c r="AH899" s="23"/>
      <c r="AI899" s="23"/>
      <c r="AJ899" s="23"/>
    </row>
    <row r="900" spans="1:36" x14ac:dyDescent="0.2">
      <c r="A900" s="36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AC900" s="24"/>
      <c r="AD900" s="25"/>
      <c r="AE900" s="23"/>
      <c r="AF900" s="23"/>
      <c r="AG900" s="23"/>
      <c r="AH900" s="23"/>
      <c r="AI900" s="23"/>
      <c r="AJ900" s="23"/>
    </row>
    <row r="901" spans="1:36" x14ac:dyDescent="0.2">
      <c r="A901" s="36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AC901" s="24"/>
      <c r="AD901" s="25"/>
      <c r="AE901" s="23"/>
      <c r="AF901" s="23"/>
      <c r="AG901" s="23"/>
      <c r="AH901" s="23"/>
      <c r="AI901" s="23"/>
      <c r="AJ901" s="23"/>
    </row>
    <row r="902" spans="1:36" x14ac:dyDescent="0.2">
      <c r="A902" s="36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AC902" s="24"/>
      <c r="AD902" s="25"/>
      <c r="AE902" s="23"/>
      <c r="AF902" s="23"/>
      <c r="AG902" s="23"/>
      <c r="AH902" s="23"/>
      <c r="AI902" s="23"/>
      <c r="AJ902" s="23"/>
    </row>
    <row r="903" spans="1:36" x14ac:dyDescent="0.2">
      <c r="A903" s="36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AC903" s="24"/>
      <c r="AD903" s="25"/>
      <c r="AE903" s="23"/>
      <c r="AF903" s="23"/>
      <c r="AG903" s="23"/>
      <c r="AH903" s="23"/>
      <c r="AI903" s="23"/>
      <c r="AJ903" s="23"/>
    </row>
    <row r="904" spans="1:36" x14ac:dyDescent="0.2">
      <c r="A904" s="36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AC904" s="24"/>
      <c r="AD904" s="25"/>
      <c r="AE904" s="23"/>
      <c r="AF904" s="23"/>
      <c r="AG904" s="23"/>
      <c r="AH904" s="23"/>
      <c r="AI904" s="23"/>
      <c r="AJ904" s="23"/>
    </row>
    <row r="905" spans="1:36" x14ac:dyDescent="0.2">
      <c r="A905" s="36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AC905" s="24"/>
      <c r="AD905" s="25"/>
      <c r="AE905" s="23"/>
      <c r="AF905" s="23"/>
      <c r="AG905" s="23"/>
      <c r="AH905" s="23"/>
      <c r="AI905" s="23"/>
      <c r="AJ905" s="23"/>
    </row>
    <row r="906" spans="1:36" x14ac:dyDescent="0.2">
      <c r="A906" s="36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AC906" s="24"/>
      <c r="AD906" s="25"/>
      <c r="AE906" s="23"/>
      <c r="AF906" s="23"/>
      <c r="AG906" s="23"/>
      <c r="AH906" s="23"/>
      <c r="AI906" s="23"/>
      <c r="AJ906" s="23"/>
    </row>
    <row r="907" spans="1:36" x14ac:dyDescent="0.2">
      <c r="A907" s="36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AC907" s="24"/>
      <c r="AD907" s="25"/>
      <c r="AE907" s="23"/>
      <c r="AF907" s="23"/>
      <c r="AG907" s="23"/>
      <c r="AH907" s="23"/>
      <c r="AI907" s="23"/>
      <c r="AJ907" s="23"/>
    </row>
    <row r="908" spans="1:36" x14ac:dyDescent="0.2">
      <c r="A908" s="36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AC908" s="24"/>
      <c r="AD908" s="25"/>
      <c r="AE908" s="23"/>
      <c r="AF908" s="23"/>
      <c r="AG908" s="23"/>
      <c r="AH908" s="23"/>
      <c r="AI908" s="23"/>
      <c r="AJ908" s="23"/>
    </row>
    <row r="909" spans="1:36" x14ac:dyDescent="0.2">
      <c r="A909" s="36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AC909" s="24"/>
      <c r="AD909" s="25"/>
      <c r="AE909" s="23"/>
      <c r="AF909" s="23"/>
      <c r="AG909" s="23"/>
      <c r="AH909" s="23"/>
      <c r="AI909" s="23"/>
      <c r="AJ909" s="23"/>
    </row>
    <row r="910" spans="1:36" x14ac:dyDescent="0.2">
      <c r="A910" s="36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AC910" s="24"/>
      <c r="AD910" s="25"/>
      <c r="AE910" s="23"/>
      <c r="AF910" s="23"/>
      <c r="AG910" s="23"/>
      <c r="AH910" s="23"/>
      <c r="AI910" s="23"/>
      <c r="AJ910" s="23"/>
    </row>
    <row r="911" spans="1:36" x14ac:dyDescent="0.2">
      <c r="A911" s="36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AC911" s="24"/>
      <c r="AD911" s="25"/>
      <c r="AE911" s="23"/>
      <c r="AF911" s="23"/>
      <c r="AG911" s="23"/>
      <c r="AH911" s="23"/>
      <c r="AI911" s="23"/>
      <c r="AJ911" s="23"/>
    </row>
    <row r="912" spans="1:36" x14ac:dyDescent="0.2">
      <c r="A912" s="36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AC912" s="24"/>
      <c r="AD912" s="25"/>
      <c r="AE912" s="23"/>
      <c r="AF912" s="23"/>
      <c r="AG912" s="23"/>
      <c r="AH912" s="23"/>
      <c r="AI912" s="23"/>
      <c r="AJ912" s="23"/>
    </row>
    <row r="913" spans="1:36" x14ac:dyDescent="0.2">
      <c r="A913" s="36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AC913" s="24"/>
      <c r="AD913" s="25"/>
      <c r="AE913" s="23"/>
      <c r="AF913" s="23"/>
      <c r="AG913" s="23"/>
      <c r="AH913" s="23"/>
      <c r="AI913" s="23"/>
      <c r="AJ913" s="23"/>
    </row>
    <row r="914" spans="1:36" x14ac:dyDescent="0.2">
      <c r="A914" s="36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AC914" s="24"/>
      <c r="AD914" s="25"/>
      <c r="AE914" s="23"/>
      <c r="AF914" s="23"/>
      <c r="AG914" s="23"/>
      <c r="AH914" s="23"/>
      <c r="AI914" s="23"/>
      <c r="AJ914" s="23"/>
    </row>
    <row r="915" spans="1:36" x14ac:dyDescent="0.2">
      <c r="A915" s="36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AC915" s="24"/>
      <c r="AD915" s="25"/>
      <c r="AE915" s="23"/>
      <c r="AF915" s="23"/>
      <c r="AG915" s="23"/>
      <c r="AH915" s="23"/>
      <c r="AI915" s="23"/>
      <c r="AJ915" s="23"/>
    </row>
    <row r="916" spans="1:36" x14ac:dyDescent="0.2">
      <c r="A916" s="36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AC916" s="24"/>
      <c r="AD916" s="25"/>
      <c r="AE916" s="23"/>
      <c r="AF916" s="23"/>
      <c r="AG916" s="23"/>
      <c r="AH916" s="23"/>
      <c r="AI916" s="23"/>
      <c r="AJ916" s="23"/>
    </row>
    <row r="917" spans="1:36" x14ac:dyDescent="0.2">
      <c r="A917" s="36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AC917" s="24"/>
      <c r="AD917" s="25"/>
      <c r="AE917" s="23"/>
      <c r="AF917" s="23"/>
      <c r="AG917" s="23"/>
      <c r="AH917" s="23"/>
      <c r="AI917" s="23"/>
      <c r="AJ917" s="23"/>
    </row>
    <row r="918" spans="1:36" x14ac:dyDescent="0.2">
      <c r="A918" s="36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AC918" s="24"/>
      <c r="AD918" s="25"/>
      <c r="AE918" s="23"/>
      <c r="AF918" s="23"/>
      <c r="AG918" s="23"/>
      <c r="AH918" s="23"/>
      <c r="AI918" s="23"/>
      <c r="AJ918" s="23"/>
    </row>
    <row r="919" spans="1:36" x14ac:dyDescent="0.2">
      <c r="A919" s="36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AC919" s="24"/>
      <c r="AD919" s="25"/>
      <c r="AE919" s="23"/>
      <c r="AF919" s="23"/>
      <c r="AG919" s="23"/>
      <c r="AH919" s="23"/>
      <c r="AI919" s="23"/>
      <c r="AJ919" s="23"/>
    </row>
    <row r="920" spans="1:36" x14ac:dyDescent="0.2">
      <c r="A920" s="39"/>
      <c r="B920" s="37"/>
      <c r="C920" s="37"/>
      <c r="D920" s="37"/>
      <c r="E920" s="37"/>
      <c r="F920" s="37"/>
      <c r="G920" s="37"/>
      <c r="H920" s="37"/>
      <c r="I920" s="38"/>
      <c r="J920" s="37"/>
      <c r="K920" s="37"/>
      <c r="AC920" s="24"/>
      <c r="AD920" s="25"/>
      <c r="AE920" s="23"/>
      <c r="AF920" s="23"/>
      <c r="AG920" s="23"/>
      <c r="AH920" s="23"/>
      <c r="AI920" s="23"/>
      <c r="AJ920" s="23"/>
    </row>
    <row r="921" spans="1:36" x14ac:dyDescent="0.2">
      <c r="A921" s="36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AC921" s="24"/>
      <c r="AD921" s="25"/>
      <c r="AE921" s="23"/>
      <c r="AF921" s="23"/>
      <c r="AG921" s="23"/>
      <c r="AH921" s="23"/>
      <c r="AI921" s="23"/>
      <c r="AJ921" s="23"/>
    </row>
    <row r="922" spans="1:36" x14ac:dyDescent="0.2">
      <c r="A922" s="36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AC922" s="24"/>
      <c r="AD922" s="25"/>
      <c r="AE922" s="23"/>
      <c r="AF922" s="23"/>
      <c r="AG922" s="23"/>
      <c r="AH922" s="23"/>
      <c r="AI922" s="23"/>
      <c r="AJ922" s="23"/>
    </row>
    <row r="923" spans="1:36" x14ac:dyDescent="0.2">
      <c r="A923" s="36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AC923" s="24"/>
      <c r="AD923" s="25"/>
      <c r="AE923" s="23"/>
      <c r="AF923" s="23"/>
      <c r="AG923" s="23"/>
      <c r="AH923" s="23"/>
      <c r="AI923" s="23"/>
      <c r="AJ923" s="23"/>
    </row>
    <row r="924" spans="1:36" x14ac:dyDescent="0.2">
      <c r="A924" s="36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AC924" s="24"/>
      <c r="AD924" s="25"/>
      <c r="AE924" s="23"/>
      <c r="AF924" s="23"/>
      <c r="AG924" s="23"/>
      <c r="AH924" s="23"/>
      <c r="AI924" s="23"/>
      <c r="AJ924" s="23"/>
    </row>
    <row r="925" spans="1:36" x14ac:dyDescent="0.2">
      <c r="A925" s="36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AC925" s="24"/>
      <c r="AD925" s="25"/>
      <c r="AE925" s="23"/>
      <c r="AF925" s="23"/>
      <c r="AG925" s="23"/>
      <c r="AH925" s="23"/>
      <c r="AI925" s="23"/>
      <c r="AJ925" s="23"/>
    </row>
    <row r="926" spans="1:36" x14ac:dyDescent="0.2">
      <c r="A926" s="36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AC926" s="24"/>
      <c r="AD926" s="25"/>
      <c r="AE926" s="23"/>
      <c r="AF926" s="23"/>
      <c r="AG926" s="23"/>
      <c r="AH926" s="23"/>
      <c r="AI926" s="23"/>
      <c r="AJ926" s="23"/>
    </row>
    <row r="927" spans="1:36" x14ac:dyDescent="0.2">
      <c r="A927" s="36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AC927" s="24"/>
      <c r="AD927" s="25"/>
      <c r="AE927" s="23"/>
      <c r="AF927" s="23"/>
      <c r="AG927" s="23"/>
      <c r="AH927" s="23"/>
      <c r="AI927" s="23"/>
      <c r="AJ927" s="23"/>
    </row>
    <row r="928" spans="1:36" x14ac:dyDescent="0.2">
      <c r="A928" s="36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AC928" s="24"/>
      <c r="AD928" s="25"/>
      <c r="AE928" s="23"/>
      <c r="AF928" s="23"/>
      <c r="AG928" s="23"/>
      <c r="AH928" s="23"/>
      <c r="AI928" s="23"/>
      <c r="AJ928" s="23"/>
    </row>
    <row r="929" spans="1:36" x14ac:dyDescent="0.2">
      <c r="A929" s="36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AC929" s="24"/>
      <c r="AD929" s="25"/>
      <c r="AE929" s="23"/>
      <c r="AF929" s="23"/>
      <c r="AG929" s="23"/>
      <c r="AH929" s="23"/>
      <c r="AI929" s="23"/>
      <c r="AJ929" s="23"/>
    </row>
    <row r="930" spans="1:36" x14ac:dyDescent="0.2">
      <c r="A930" s="36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AC930" s="24"/>
      <c r="AD930" s="25"/>
      <c r="AE930" s="23"/>
      <c r="AF930" s="23"/>
      <c r="AG930" s="23"/>
      <c r="AH930" s="23"/>
      <c r="AI930" s="23"/>
      <c r="AJ930" s="23"/>
    </row>
    <row r="931" spans="1:36" x14ac:dyDescent="0.2">
      <c r="A931" s="36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AC931" s="24"/>
      <c r="AD931" s="25"/>
      <c r="AE931" s="23"/>
      <c r="AF931" s="23"/>
      <c r="AG931" s="23"/>
      <c r="AH931" s="23"/>
      <c r="AI931" s="23"/>
      <c r="AJ931" s="23"/>
    </row>
    <row r="932" spans="1:36" x14ac:dyDescent="0.2">
      <c r="A932" s="36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AC932" s="24"/>
      <c r="AD932" s="25"/>
      <c r="AE932" s="23"/>
      <c r="AF932" s="23"/>
      <c r="AG932" s="23"/>
      <c r="AH932" s="23"/>
      <c r="AI932" s="23"/>
      <c r="AJ932" s="23"/>
    </row>
    <row r="933" spans="1:36" x14ac:dyDescent="0.2">
      <c r="A933" s="36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AC933" s="24"/>
      <c r="AD933" s="25"/>
      <c r="AE933" s="23"/>
      <c r="AF933" s="23"/>
      <c r="AG933" s="23"/>
      <c r="AH933" s="23"/>
      <c r="AI933" s="23"/>
      <c r="AJ933" s="23"/>
    </row>
    <row r="934" spans="1:36" x14ac:dyDescent="0.2">
      <c r="A934" s="36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AC934" s="24"/>
      <c r="AD934" s="25"/>
      <c r="AE934" s="23"/>
      <c r="AF934" s="23"/>
      <c r="AG934" s="23"/>
      <c r="AH934" s="23"/>
      <c r="AI934" s="23"/>
      <c r="AJ934" s="23"/>
    </row>
    <row r="935" spans="1:36" x14ac:dyDescent="0.2">
      <c r="A935" s="36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AC935" s="24"/>
      <c r="AD935" s="25"/>
      <c r="AE935" s="23"/>
      <c r="AF935" s="23"/>
      <c r="AG935" s="23"/>
      <c r="AH935" s="23"/>
      <c r="AI935" s="23"/>
      <c r="AJ935" s="23"/>
    </row>
    <row r="936" spans="1:36" x14ac:dyDescent="0.2">
      <c r="A936" s="36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AC936" s="24"/>
      <c r="AD936" s="25"/>
      <c r="AE936" s="23"/>
      <c r="AF936" s="23"/>
      <c r="AG936" s="23"/>
      <c r="AH936" s="23"/>
      <c r="AI936" s="23"/>
      <c r="AJ936" s="23"/>
    </row>
    <row r="937" spans="1:36" x14ac:dyDescent="0.2">
      <c r="A937" s="36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AC937" s="24"/>
      <c r="AD937" s="25"/>
      <c r="AE937" s="23"/>
      <c r="AF937" s="23"/>
      <c r="AG937" s="23"/>
      <c r="AH937" s="23"/>
      <c r="AI937" s="23"/>
      <c r="AJ937" s="23"/>
    </row>
    <row r="938" spans="1:36" x14ac:dyDescent="0.2">
      <c r="A938" s="36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AC938" s="24"/>
      <c r="AD938" s="25"/>
      <c r="AE938" s="23"/>
      <c r="AF938" s="23"/>
      <c r="AG938" s="23"/>
      <c r="AH938" s="23"/>
      <c r="AI938" s="23"/>
      <c r="AJ938" s="23"/>
    </row>
    <row r="939" spans="1:36" x14ac:dyDescent="0.2">
      <c r="A939" s="36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AC939" s="24"/>
      <c r="AD939" s="25"/>
      <c r="AE939" s="23"/>
      <c r="AF939" s="23"/>
      <c r="AG939" s="23"/>
      <c r="AH939" s="23"/>
      <c r="AI939" s="23"/>
      <c r="AJ939" s="23"/>
    </row>
    <row r="940" spans="1:36" x14ac:dyDescent="0.2">
      <c r="A940" s="36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AC940" s="24"/>
      <c r="AD940" s="25"/>
      <c r="AE940" s="23"/>
      <c r="AF940" s="23"/>
      <c r="AG940" s="23"/>
      <c r="AH940" s="23"/>
      <c r="AI940" s="23"/>
      <c r="AJ940" s="23"/>
    </row>
    <row r="941" spans="1:36" x14ac:dyDescent="0.2">
      <c r="A941" s="36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AC941" s="24"/>
      <c r="AD941" s="25"/>
      <c r="AE941" s="23"/>
      <c r="AF941" s="23"/>
      <c r="AG941" s="23"/>
      <c r="AH941" s="23"/>
      <c r="AI941" s="23"/>
      <c r="AJ941" s="23"/>
    </row>
    <row r="942" spans="1:36" x14ac:dyDescent="0.2">
      <c r="A942" s="36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AC942" s="24"/>
      <c r="AD942" s="25"/>
      <c r="AE942" s="23"/>
      <c r="AF942" s="23"/>
      <c r="AG942" s="23"/>
      <c r="AH942" s="23"/>
      <c r="AI942" s="23"/>
      <c r="AJ942" s="23"/>
    </row>
    <row r="943" spans="1:36" x14ac:dyDescent="0.2">
      <c r="A943" s="36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AC943" s="24"/>
      <c r="AD943" s="25"/>
      <c r="AE943" s="23"/>
      <c r="AF943" s="23"/>
      <c r="AG943" s="23"/>
      <c r="AH943" s="23"/>
      <c r="AI943" s="23"/>
      <c r="AJ943" s="23"/>
    </row>
    <row r="944" spans="1:36" x14ac:dyDescent="0.2">
      <c r="A944" s="36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AC944" s="24"/>
      <c r="AD944" s="25"/>
      <c r="AE944" s="23"/>
      <c r="AF944" s="23"/>
      <c r="AG944" s="23"/>
      <c r="AH944" s="23"/>
      <c r="AI944" s="23"/>
      <c r="AJ944" s="23"/>
    </row>
    <row r="945" spans="1:36" x14ac:dyDescent="0.2">
      <c r="A945" s="36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AC945" s="24"/>
      <c r="AD945" s="25"/>
      <c r="AE945" s="23"/>
      <c r="AF945" s="23"/>
      <c r="AG945" s="23"/>
      <c r="AH945" s="23"/>
      <c r="AI945" s="23"/>
      <c r="AJ945" s="23"/>
    </row>
    <row r="946" spans="1:36" x14ac:dyDescent="0.2">
      <c r="A946" s="36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AC946" s="24"/>
      <c r="AD946" s="25"/>
      <c r="AE946" s="23"/>
      <c r="AF946" s="23"/>
      <c r="AG946" s="23"/>
      <c r="AH946" s="23"/>
      <c r="AI946" s="23"/>
      <c r="AJ946" s="23"/>
    </row>
    <row r="947" spans="1:36" x14ac:dyDescent="0.2">
      <c r="A947" s="36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AC947" s="24"/>
      <c r="AD947" s="25"/>
      <c r="AE947" s="23"/>
      <c r="AF947" s="23"/>
      <c r="AG947" s="23"/>
      <c r="AH947" s="23"/>
      <c r="AI947" s="23"/>
      <c r="AJ947" s="23"/>
    </row>
    <row r="948" spans="1:36" x14ac:dyDescent="0.2">
      <c r="A948" s="36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AC948" s="24"/>
      <c r="AD948" s="25"/>
      <c r="AE948" s="23"/>
      <c r="AF948" s="23"/>
      <c r="AG948" s="23"/>
      <c r="AH948" s="23"/>
      <c r="AI948" s="23"/>
      <c r="AJ948" s="23"/>
    </row>
    <row r="949" spans="1:36" x14ac:dyDescent="0.2">
      <c r="A949" s="36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AC949" s="24"/>
      <c r="AD949" s="25"/>
      <c r="AE949" s="23"/>
      <c r="AF949" s="23"/>
      <c r="AG949" s="23"/>
      <c r="AH949" s="23"/>
      <c r="AI949" s="23"/>
      <c r="AJ949" s="23"/>
    </row>
    <row r="950" spans="1:36" x14ac:dyDescent="0.2">
      <c r="A950" s="36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AC950" s="24"/>
      <c r="AD950" s="25"/>
      <c r="AE950" s="23"/>
      <c r="AF950" s="23"/>
      <c r="AG950" s="23"/>
      <c r="AH950" s="23"/>
      <c r="AI950" s="23"/>
      <c r="AJ950" s="23"/>
    </row>
    <row r="951" spans="1:36" x14ac:dyDescent="0.2">
      <c r="A951" s="36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AC951" s="24"/>
      <c r="AD951" s="25"/>
      <c r="AE951" s="23"/>
      <c r="AF951" s="23"/>
      <c r="AG951" s="23"/>
      <c r="AH951" s="23"/>
      <c r="AI951" s="23"/>
      <c r="AJ951" s="23"/>
    </row>
    <row r="952" spans="1:36" x14ac:dyDescent="0.2">
      <c r="A952" s="36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AC952" s="24"/>
      <c r="AD952" s="25"/>
      <c r="AE952" s="23"/>
      <c r="AF952" s="23"/>
      <c r="AG952" s="23"/>
      <c r="AH952" s="23"/>
      <c r="AI952" s="23"/>
      <c r="AJ952" s="23"/>
    </row>
    <row r="953" spans="1:36" x14ac:dyDescent="0.2">
      <c r="A953" s="39"/>
      <c r="B953" s="37"/>
      <c r="C953" s="37"/>
      <c r="D953" s="37"/>
      <c r="E953" s="37"/>
      <c r="F953" s="37"/>
      <c r="G953" s="37"/>
      <c r="H953" s="37"/>
      <c r="I953" s="38"/>
      <c r="J953" s="37"/>
      <c r="K953" s="37"/>
      <c r="AC953" s="24"/>
      <c r="AD953" s="25"/>
      <c r="AE953" s="23"/>
      <c r="AF953" s="23"/>
      <c r="AG953" s="23"/>
      <c r="AH953" s="23"/>
      <c r="AI953" s="23"/>
      <c r="AJ953" s="23"/>
    </row>
    <row r="954" spans="1:36" x14ac:dyDescent="0.2">
      <c r="A954" s="36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AC954" s="24"/>
      <c r="AD954" s="25"/>
      <c r="AE954" s="23"/>
      <c r="AF954" s="23"/>
      <c r="AG954" s="23"/>
      <c r="AH954" s="23"/>
      <c r="AI954" s="23"/>
      <c r="AJ954" s="23"/>
    </row>
    <row r="955" spans="1:36" x14ac:dyDescent="0.2">
      <c r="A955" s="36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AC955" s="24"/>
      <c r="AD955" s="25"/>
      <c r="AE955" s="23"/>
      <c r="AF955" s="23"/>
      <c r="AG955" s="23"/>
      <c r="AH955" s="23"/>
      <c r="AI955" s="23"/>
      <c r="AJ955" s="23"/>
    </row>
    <row r="956" spans="1:36" x14ac:dyDescent="0.2">
      <c r="A956" s="36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AC956" s="24"/>
      <c r="AD956" s="25"/>
      <c r="AE956" s="23"/>
      <c r="AF956" s="23"/>
      <c r="AG956" s="23"/>
      <c r="AH956" s="23"/>
      <c r="AI956" s="23"/>
      <c r="AJ956" s="23"/>
    </row>
    <row r="957" spans="1:36" x14ac:dyDescent="0.2">
      <c r="A957" s="36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AC957" s="24"/>
      <c r="AD957" s="25"/>
      <c r="AE957" s="23"/>
      <c r="AF957" s="23"/>
      <c r="AG957" s="23"/>
      <c r="AH957" s="23"/>
      <c r="AI957" s="23"/>
      <c r="AJ957" s="23"/>
    </row>
    <row r="958" spans="1:36" x14ac:dyDescent="0.2">
      <c r="A958" s="36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AC958" s="24"/>
      <c r="AD958" s="25"/>
      <c r="AE958" s="23"/>
      <c r="AF958" s="23"/>
      <c r="AG958" s="23"/>
      <c r="AH958" s="23"/>
      <c r="AI958" s="23"/>
      <c r="AJ958" s="23"/>
    </row>
    <row r="959" spans="1:36" x14ac:dyDescent="0.2">
      <c r="A959" s="36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AC959" s="24"/>
      <c r="AD959" s="25"/>
      <c r="AE959" s="23"/>
      <c r="AF959" s="23"/>
      <c r="AG959" s="23"/>
      <c r="AH959" s="23"/>
      <c r="AI959" s="23"/>
      <c r="AJ959" s="23"/>
    </row>
    <row r="960" spans="1:36" x14ac:dyDescent="0.2">
      <c r="A960" s="36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AC960" s="24"/>
      <c r="AD960" s="25"/>
      <c r="AE960" s="23"/>
      <c r="AF960" s="23"/>
      <c r="AG960" s="23"/>
      <c r="AH960" s="23"/>
      <c r="AI960" s="23"/>
      <c r="AJ960" s="23"/>
    </row>
    <row r="961" spans="1:36" x14ac:dyDescent="0.2">
      <c r="A961" s="36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AC961" s="24"/>
      <c r="AD961" s="25"/>
      <c r="AE961" s="23"/>
      <c r="AF961" s="23"/>
      <c r="AG961" s="23"/>
      <c r="AH961" s="23"/>
      <c r="AI961" s="23"/>
      <c r="AJ961" s="23"/>
    </row>
    <row r="962" spans="1:36" x14ac:dyDescent="0.2">
      <c r="A962" s="39"/>
      <c r="B962" s="37"/>
      <c r="C962" s="37"/>
      <c r="D962" s="37"/>
      <c r="E962" s="37"/>
      <c r="F962" s="37"/>
      <c r="G962" s="37"/>
      <c r="H962" s="37"/>
      <c r="I962" s="38"/>
      <c r="J962" s="37"/>
      <c r="K962" s="37"/>
      <c r="AC962" s="24"/>
      <c r="AD962" s="25"/>
      <c r="AE962" s="23"/>
      <c r="AF962" s="23"/>
      <c r="AG962" s="23"/>
      <c r="AH962" s="23"/>
      <c r="AI962" s="23"/>
      <c r="AJ962" s="23"/>
    </row>
    <row r="963" spans="1:36" x14ac:dyDescent="0.2">
      <c r="A963" s="36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AC963" s="24"/>
      <c r="AD963" s="25"/>
      <c r="AE963" s="23"/>
      <c r="AF963" s="23"/>
      <c r="AG963" s="23"/>
      <c r="AH963" s="23"/>
      <c r="AI963" s="23"/>
      <c r="AJ963" s="23"/>
    </row>
    <row r="964" spans="1:36" x14ac:dyDescent="0.2">
      <c r="A964" s="36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AC964" s="24"/>
      <c r="AD964" s="25"/>
      <c r="AE964" s="23"/>
      <c r="AF964" s="23"/>
      <c r="AG964" s="23"/>
      <c r="AH964" s="23"/>
      <c r="AI964" s="23"/>
      <c r="AJ964" s="23"/>
    </row>
    <row r="965" spans="1:36" x14ac:dyDescent="0.2">
      <c r="A965" s="36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AC965" s="24"/>
      <c r="AD965" s="25"/>
      <c r="AE965" s="23"/>
      <c r="AF965" s="23"/>
      <c r="AG965" s="23"/>
      <c r="AH965" s="23"/>
      <c r="AI965" s="23"/>
      <c r="AJ965" s="23"/>
    </row>
    <row r="966" spans="1:36" x14ac:dyDescent="0.2">
      <c r="A966" s="36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AC966" s="24"/>
      <c r="AD966" s="25"/>
      <c r="AE966" s="23"/>
      <c r="AF966" s="23"/>
      <c r="AG966" s="23"/>
      <c r="AH966" s="23"/>
      <c r="AI966" s="23"/>
      <c r="AJ966" s="23"/>
    </row>
    <row r="967" spans="1:36" x14ac:dyDescent="0.2">
      <c r="A967" s="36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AC967" s="24"/>
      <c r="AD967" s="25"/>
      <c r="AE967" s="23"/>
      <c r="AF967" s="23"/>
      <c r="AG967" s="23"/>
      <c r="AH967" s="23"/>
      <c r="AI967" s="23"/>
      <c r="AJ967" s="23"/>
    </row>
    <row r="968" spans="1:36" x14ac:dyDescent="0.2">
      <c r="A968" s="36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AC968" s="24"/>
      <c r="AD968" s="25"/>
      <c r="AE968" s="23"/>
      <c r="AF968" s="23"/>
      <c r="AG968" s="23"/>
      <c r="AH968" s="23"/>
      <c r="AI968" s="23"/>
      <c r="AJ968" s="23"/>
    </row>
    <row r="969" spans="1:36" x14ac:dyDescent="0.2">
      <c r="A969" s="36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AC969" s="24"/>
      <c r="AD969" s="25"/>
      <c r="AE969" s="23"/>
      <c r="AF969" s="23"/>
      <c r="AG969" s="23"/>
      <c r="AH969" s="23"/>
      <c r="AI969" s="23"/>
      <c r="AJ969" s="23"/>
    </row>
    <row r="970" spans="1:36" x14ac:dyDescent="0.2">
      <c r="A970" s="36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AC970" s="24"/>
      <c r="AD970" s="25"/>
      <c r="AE970" s="23"/>
      <c r="AF970" s="23"/>
      <c r="AG970" s="23"/>
      <c r="AH970" s="23"/>
      <c r="AI970" s="23"/>
      <c r="AJ970" s="23"/>
    </row>
    <row r="971" spans="1:36" x14ac:dyDescent="0.2">
      <c r="A971" s="36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AC971" s="24"/>
      <c r="AD971" s="25"/>
      <c r="AE971" s="23"/>
      <c r="AF971" s="23"/>
      <c r="AG971" s="23"/>
      <c r="AH971" s="23"/>
      <c r="AI971" s="23"/>
      <c r="AJ971" s="23"/>
    </row>
    <row r="972" spans="1:36" x14ac:dyDescent="0.2">
      <c r="A972" s="36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AC972" s="24"/>
      <c r="AD972" s="25"/>
      <c r="AE972" s="23"/>
      <c r="AF972" s="23"/>
      <c r="AG972" s="23"/>
      <c r="AH972" s="23"/>
      <c r="AI972" s="23"/>
      <c r="AJ972" s="23"/>
    </row>
    <row r="973" spans="1:36" x14ac:dyDescent="0.2">
      <c r="A973" s="36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AC973" s="24"/>
      <c r="AD973" s="25"/>
      <c r="AE973" s="23"/>
      <c r="AF973" s="23"/>
      <c r="AG973" s="23"/>
      <c r="AH973" s="23"/>
      <c r="AI973" s="23"/>
      <c r="AJ973" s="23"/>
    </row>
    <row r="974" spans="1:36" x14ac:dyDescent="0.2">
      <c r="A974" s="36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AC974" s="24"/>
      <c r="AD974" s="25"/>
      <c r="AE974" s="23"/>
      <c r="AF974" s="23"/>
      <c r="AG974" s="23"/>
      <c r="AH974" s="23"/>
      <c r="AI974" s="23"/>
      <c r="AJ974" s="23"/>
    </row>
    <row r="975" spans="1:36" x14ac:dyDescent="0.2">
      <c r="A975" s="36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AC975" s="24"/>
      <c r="AD975" s="25"/>
      <c r="AE975" s="23"/>
      <c r="AF975" s="23"/>
      <c r="AG975" s="23"/>
      <c r="AH975" s="23"/>
      <c r="AI975" s="23"/>
      <c r="AJ975" s="23"/>
    </row>
    <row r="976" spans="1:36" x14ac:dyDescent="0.2">
      <c r="A976" s="36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AC976" s="24"/>
      <c r="AD976" s="25"/>
      <c r="AE976" s="23"/>
      <c r="AF976" s="23"/>
      <c r="AG976" s="23"/>
      <c r="AH976" s="23"/>
      <c r="AI976" s="23"/>
      <c r="AJ976" s="23"/>
    </row>
    <row r="977" spans="1:36" x14ac:dyDescent="0.2">
      <c r="A977" s="36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AC977" s="24"/>
      <c r="AD977" s="25"/>
      <c r="AE977" s="23"/>
      <c r="AF977" s="23"/>
      <c r="AG977" s="23"/>
      <c r="AH977" s="23"/>
      <c r="AI977" s="23"/>
      <c r="AJ977" s="23"/>
    </row>
    <row r="978" spans="1:36" x14ac:dyDescent="0.2">
      <c r="A978" s="36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AC978" s="24"/>
      <c r="AD978" s="25"/>
      <c r="AE978" s="23"/>
      <c r="AF978" s="23"/>
      <c r="AG978" s="23"/>
      <c r="AH978" s="23"/>
      <c r="AI978" s="23"/>
      <c r="AJ978" s="23"/>
    </row>
    <row r="979" spans="1:36" x14ac:dyDescent="0.2">
      <c r="A979" s="36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AC979" s="24"/>
      <c r="AD979" s="25"/>
      <c r="AE979" s="23"/>
      <c r="AF979" s="23"/>
      <c r="AG979" s="23"/>
      <c r="AH979" s="23"/>
      <c r="AI979" s="23"/>
      <c r="AJ979" s="23"/>
    </row>
    <row r="980" spans="1:36" x14ac:dyDescent="0.2">
      <c r="A980" s="36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AC980" s="24"/>
      <c r="AD980" s="25"/>
      <c r="AE980" s="23"/>
      <c r="AF980" s="23"/>
      <c r="AG980" s="23"/>
      <c r="AH980" s="23"/>
      <c r="AI980" s="23"/>
      <c r="AJ980" s="23"/>
    </row>
    <row r="981" spans="1:36" x14ac:dyDescent="0.2">
      <c r="A981" s="36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AC981" s="24"/>
      <c r="AD981" s="25"/>
      <c r="AE981" s="23"/>
      <c r="AF981" s="23"/>
      <c r="AG981" s="23"/>
      <c r="AH981" s="23"/>
      <c r="AI981" s="23"/>
      <c r="AJ981" s="23"/>
    </row>
    <row r="982" spans="1:36" x14ac:dyDescent="0.2">
      <c r="A982" s="36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AC982" s="24"/>
      <c r="AD982" s="25"/>
      <c r="AE982" s="23"/>
      <c r="AF982" s="23"/>
      <c r="AG982" s="23"/>
      <c r="AH982" s="23"/>
      <c r="AI982" s="23"/>
      <c r="AJ982" s="23"/>
    </row>
    <row r="983" spans="1:36" x14ac:dyDescent="0.2">
      <c r="A983" s="36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AC983" s="24"/>
      <c r="AD983" s="25"/>
      <c r="AE983" s="23"/>
      <c r="AF983" s="23"/>
      <c r="AG983" s="23"/>
      <c r="AH983" s="23"/>
      <c r="AI983" s="23"/>
      <c r="AJ983" s="23"/>
    </row>
    <row r="984" spans="1:36" x14ac:dyDescent="0.2">
      <c r="A984" s="36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AC984" s="24"/>
      <c r="AD984" s="25"/>
      <c r="AE984" s="23"/>
      <c r="AF984" s="23"/>
      <c r="AG984" s="23"/>
      <c r="AH984" s="23"/>
      <c r="AI984" s="23"/>
      <c r="AJ984" s="23"/>
    </row>
    <row r="985" spans="1:36" x14ac:dyDescent="0.2">
      <c r="A985" s="36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AC985" s="24"/>
      <c r="AD985" s="25"/>
      <c r="AE985" s="23"/>
      <c r="AF985" s="23"/>
      <c r="AG985" s="23"/>
      <c r="AH985" s="23"/>
      <c r="AI985" s="23"/>
      <c r="AJ985" s="23"/>
    </row>
    <row r="986" spans="1:36" x14ac:dyDescent="0.2">
      <c r="A986" s="36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AC986" s="24"/>
      <c r="AD986" s="25"/>
      <c r="AE986" s="23"/>
      <c r="AF986" s="23"/>
      <c r="AG986" s="23"/>
      <c r="AH986" s="23"/>
      <c r="AI986" s="23"/>
      <c r="AJ986" s="23"/>
    </row>
    <row r="987" spans="1:36" x14ac:dyDescent="0.2">
      <c r="A987" s="36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AC987" s="24"/>
      <c r="AD987" s="25"/>
      <c r="AE987" s="23"/>
      <c r="AF987" s="23"/>
      <c r="AG987" s="23"/>
      <c r="AH987" s="23"/>
      <c r="AI987" s="23"/>
      <c r="AJ987" s="23"/>
    </row>
    <row r="988" spans="1:36" x14ac:dyDescent="0.2">
      <c r="A988" s="36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AC988" s="24"/>
      <c r="AD988" s="25"/>
      <c r="AE988" s="23"/>
      <c r="AF988" s="23"/>
      <c r="AG988" s="23"/>
      <c r="AH988" s="23"/>
      <c r="AI988" s="23"/>
      <c r="AJ988" s="23"/>
    </row>
    <row r="989" spans="1:36" x14ac:dyDescent="0.2">
      <c r="A989" s="36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AC989" s="24"/>
      <c r="AD989" s="25"/>
      <c r="AE989" s="23"/>
      <c r="AF989" s="23"/>
      <c r="AG989" s="23"/>
      <c r="AH989" s="23"/>
      <c r="AI989" s="23"/>
      <c r="AJ989" s="23"/>
    </row>
    <row r="990" spans="1:36" x14ac:dyDescent="0.2">
      <c r="A990" s="36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AC990" s="24"/>
      <c r="AD990" s="25"/>
      <c r="AE990" s="23"/>
      <c r="AF990" s="23"/>
      <c r="AG990" s="23"/>
      <c r="AH990" s="23"/>
      <c r="AI990" s="23"/>
      <c r="AJ990" s="23"/>
    </row>
    <row r="991" spans="1:36" x14ac:dyDescent="0.2">
      <c r="A991" s="36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AC991" s="24"/>
      <c r="AD991" s="25"/>
      <c r="AE991" s="23"/>
      <c r="AF991" s="23"/>
      <c r="AG991" s="23"/>
      <c r="AH991" s="23"/>
      <c r="AI991" s="23"/>
      <c r="AJ991" s="23"/>
    </row>
    <row r="992" spans="1:36" x14ac:dyDescent="0.2">
      <c r="A992" s="36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AC992" s="24"/>
      <c r="AD992" s="25"/>
      <c r="AE992" s="23"/>
      <c r="AF992" s="23"/>
      <c r="AG992" s="23"/>
      <c r="AH992" s="23"/>
      <c r="AI992" s="23"/>
      <c r="AJ992" s="23"/>
    </row>
    <row r="993" spans="1:36" x14ac:dyDescent="0.2">
      <c r="A993" s="36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AC993" s="24"/>
      <c r="AD993" s="25"/>
      <c r="AE993" s="23"/>
      <c r="AF993" s="23"/>
      <c r="AG993" s="23"/>
      <c r="AH993" s="23"/>
      <c r="AI993" s="23"/>
      <c r="AJ993" s="23"/>
    </row>
    <row r="994" spans="1:36" x14ac:dyDescent="0.2">
      <c r="A994" s="36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AC994" s="24"/>
      <c r="AD994" s="25"/>
      <c r="AE994" s="23"/>
      <c r="AF994" s="23"/>
      <c r="AG994" s="23"/>
      <c r="AH994" s="23"/>
      <c r="AI994" s="23"/>
      <c r="AJ994" s="23"/>
    </row>
    <row r="995" spans="1:36" x14ac:dyDescent="0.2">
      <c r="A995" s="36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AC995" s="24"/>
      <c r="AD995" s="25"/>
      <c r="AE995" s="23"/>
      <c r="AF995" s="23"/>
      <c r="AG995" s="23"/>
      <c r="AH995" s="23"/>
      <c r="AI995" s="23"/>
      <c r="AJ995" s="23"/>
    </row>
    <row r="996" spans="1:36" x14ac:dyDescent="0.2">
      <c r="A996" s="36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AC996" s="24"/>
      <c r="AD996" s="25"/>
      <c r="AE996" s="23"/>
      <c r="AF996" s="23"/>
      <c r="AG996" s="23"/>
      <c r="AH996" s="23"/>
      <c r="AI996" s="23"/>
      <c r="AJ996" s="23"/>
    </row>
    <row r="997" spans="1:36" x14ac:dyDescent="0.2">
      <c r="A997" s="36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AC997" s="24"/>
      <c r="AD997" s="25"/>
      <c r="AE997" s="23"/>
      <c r="AF997" s="23"/>
      <c r="AG997" s="23"/>
      <c r="AH997" s="23"/>
      <c r="AI997" s="23"/>
      <c r="AJ997" s="23"/>
    </row>
    <row r="998" spans="1:36" x14ac:dyDescent="0.2">
      <c r="A998" s="36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AC998" s="24"/>
      <c r="AD998" s="25"/>
      <c r="AE998" s="23"/>
      <c r="AF998" s="23"/>
      <c r="AG998" s="23"/>
      <c r="AH998" s="23"/>
      <c r="AI998" s="23"/>
      <c r="AJ998" s="23"/>
    </row>
    <row r="999" spans="1:36" x14ac:dyDescent="0.2">
      <c r="A999" s="36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AC999" s="24"/>
      <c r="AD999" s="25"/>
      <c r="AE999" s="23"/>
      <c r="AF999" s="23"/>
      <c r="AG999" s="23"/>
      <c r="AH999" s="23"/>
      <c r="AI999" s="23"/>
      <c r="AJ999" s="23"/>
    </row>
    <row r="1000" spans="1:36" x14ac:dyDescent="0.2">
      <c r="A1000" s="36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AC1000" s="24"/>
      <c r="AD1000" s="25"/>
      <c r="AE1000" s="23"/>
      <c r="AF1000" s="23"/>
      <c r="AG1000" s="23"/>
      <c r="AH1000" s="23"/>
      <c r="AI1000" s="23"/>
      <c r="AJ1000" s="23"/>
    </row>
    <row r="1001" spans="1:36" x14ac:dyDescent="0.2">
      <c r="A1001" s="36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AC1001" s="24"/>
      <c r="AD1001" s="25"/>
      <c r="AE1001" s="23"/>
      <c r="AF1001" s="23"/>
      <c r="AG1001" s="23"/>
      <c r="AH1001" s="23"/>
      <c r="AI1001" s="23"/>
      <c r="AJ1001" s="23"/>
    </row>
    <row r="1002" spans="1:36" x14ac:dyDescent="0.2">
      <c r="A1002" s="36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AC1002" s="24"/>
      <c r="AD1002" s="25"/>
      <c r="AE1002" s="23"/>
      <c r="AF1002" s="23"/>
      <c r="AG1002" s="23"/>
      <c r="AH1002" s="23"/>
      <c r="AI1002" s="23"/>
      <c r="AJ1002" s="23"/>
    </row>
    <row r="1003" spans="1:36" x14ac:dyDescent="0.2">
      <c r="A1003" s="36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AC1003" s="24"/>
      <c r="AD1003" s="25"/>
      <c r="AE1003" s="23"/>
      <c r="AF1003" s="23"/>
      <c r="AG1003" s="23"/>
      <c r="AH1003" s="23"/>
      <c r="AI1003" s="23"/>
      <c r="AJ1003" s="23"/>
    </row>
    <row r="1004" spans="1:36" x14ac:dyDescent="0.2">
      <c r="A1004" s="36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AC1004" s="24"/>
      <c r="AD1004" s="25"/>
      <c r="AE1004" s="23"/>
      <c r="AF1004" s="23"/>
      <c r="AG1004" s="23"/>
      <c r="AH1004" s="23"/>
      <c r="AI1004" s="23"/>
      <c r="AJ1004" s="23"/>
    </row>
    <row r="1005" spans="1:36" x14ac:dyDescent="0.2">
      <c r="A1005" s="36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AC1005" s="24"/>
      <c r="AD1005" s="25"/>
      <c r="AE1005" s="23"/>
      <c r="AF1005" s="23"/>
      <c r="AG1005" s="23"/>
      <c r="AH1005" s="23"/>
      <c r="AI1005" s="23"/>
      <c r="AJ1005" s="23"/>
    </row>
    <row r="1006" spans="1:36" x14ac:dyDescent="0.2">
      <c r="A1006" s="36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AC1006" s="24"/>
      <c r="AD1006" s="25"/>
      <c r="AE1006" s="23"/>
      <c r="AF1006" s="23"/>
      <c r="AG1006" s="23"/>
      <c r="AH1006" s="23"/>
      <c r="AI1006" s="23"/>
      <c r="AJ1006" s="23"/>
    </row>
    <row r="1007" spans="1:36" x14ac:dyDescent="0.2">
      <c r="A1007" s="36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AC1007" s="24"/>
      <c r="AD1007" s="25"/>
      <c r="AE1007" s="23"/>
      <c r="AF1007" s="23"/>
      <c r="AG1007" s="23"/>
      <c r="AH1007" s="23"/>
      <c r="AI1007" s="23"/>
      <c r="AJ1007" s="23"/>
    </row>
    <row r="1008" spans="1:36" x14ac:dyDescent="0.2">
      <c r="A1008" s="36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AC1008" s="24"/>
      <c r="AD1008" s="25"/>
      <c r="AE1008" s="23"/>
      <c r="AF1008" s="23"/>
      <c r="AG1008" s="23"/>
      <c r="AH1008" s="23"/>
      <c r="AI1008" s="23"/>
      <c r="AJ1008" s="23"/>
    </row>
    <row r="1009" spans="1:36" x14ac:dyDescent="0.2">
      <c r="A1009" s="36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AC1009" s="24"/>
      <c r="AD1009" s="25"/>
      <c r="AE1009" s="23"/>
      <c r="AF1009" s="23"/>
      <c r="AG1009" s="23"/>
      <c r="AH1009" s="23"/>
      <c r="AI1009" s="23"/>
      <c r="AJ1009" s="23"/>
    </row>
    <row r="1010" spans="1:36" x14ac:dyDescent="0.2">
      <c r="A1010" s="36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AC1010" s="24"/>
      <c r="AD1010" s="25"/>
      <c r="AE1010" s="23"/>
      <c r="AF1010" s="23"/>
      <c r="AG1010" s="23"/>
      <c r="AH1010" s="23"/>
      <c r="AI1010" s="23"/>
      <c r="AJ1010" s="23"/>
    </row>
    <row r="1011" spans="1:36" x14ac:dyDescent="0.2">
      <c r="A1011" s="36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AC1011" s="24"/>
      <c r="AD1011" s="25"/>
      <c r="AE1011" s="23"/>
      <c r="AF1011" s="23"/>
      <c r="AG1011" s="23"/>
      <c r="AH1011" s="23"/>
      <c r="AI1011" s="23"/>
      <c r="AJ1011" s="23"/>
    </row>
    <row r="1012" spans="1:36" x14ac:dyDescent="0.2">
      <c r="A1012" s="36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AC1012" s="24"/>
      <c r="AD1012" s="25"/>
      <c r="AE1012" s="23"/>
      <c r="AF1012" s="23"/>
      <c r="AG1012" s="23"/>
      <c r="AH1012" s="23"/>
      <c r="AI1012" s="23"/>
      <c r="AJ1012" s="23"/>
    </row>
    <row r="1013" spans="1:36" x14ac:dyDescent="0.2">
      <c r="A1013" s="36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AC1013" s="24"/>
      <c r="AD1013" s="25"/>
      <c r="AE1013" s="23"/>
      <c r="AF1013" s="23"/>
      <c r="AG1013" s="23"/>
      <c r="AH1013" s="23"/>
      <c r="AI1013" s="23"/>
      <c r="AJ1013" s="23"/>
    </row>
    <row r="1014" spans="1:36" x14ac:dyDescent="0.2">
      <c r="A1014" s="36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AC1014" s="24"/>
      <c r="AD1014" s="25"/>
      <c r="AE1014" s="23"/>
      <c r="AF1014" s="23"/>
      <c r="AG1014" s="23"/>
      <c r="AH1014" s="23"/>
      <c r="AI1014" s="23"/>
      <c r="AJ1014" s="23"/>
    </row>
    <row r="1015" spans="1:36" x14ac:dyDescent="0.2">
      <c r="A1015" s="36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AC1015" s="24"/>
      <c r="AD1015" s="25"/>
      <c r="AE1015" s="23"/>
      <c r="AF1015" s="23"/>
      <c r="AG1015" s="23"/>
      <c r="AH1015" s="23"/>
      <c r="AI1015" s="23"/>
      <c r="AJ1015" s="23"/>
    </row>
    <row r="1016" spans="1:36" x14ac:dyDescent="0.2">
      <c r="A1016" s="36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AC1016" s="24"/>
      <c r="AD1016" s="25"/>
      <c r="AE1016" s="23"/>
      <c r="AF1016" s="23"/>
      <c r="AG1016" s="23"/>
      <c r="AH1016" s="23"/>
      <c r="AI1016" s="23"/>
      <c r="AJ1016" s="23"/>
    </row>
    <row r="1017" spans="1:36" x14ac:dyDescent="0.2">
      <c r="A1017" s="36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AC1017" s="24"/>
      <c r="AD1017" s="25"/>
      <c r="AE1017" s="23"/>
      <c r="AF1017" s="23"/>
      <c r="AG1017" s="23"/>
      <c r="AH1017" s="23"/>
      <c r="AI1017" s="23"/>
      <c r="AJ1017" s="23"/>
    </row>
    <row r="1018" spans="1:36" x14ac:dyDescent="0.2">
      <c r="A1018" s="36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AC1018" s="24"/>
      <c r="AD1018" s="25"/>
      <c r="AE1018" s="23"/>
      <c r="AF1018" s="23"/>
      <c r="AG1018" s="23"/>
      <c r="AH1018" s="23"/>
      <c r="AI1018" s="23"/>
      <c r="AJ1018" s="23"/>
    </row>
    <row r="1019" spans="1:36" x14ac:dyDescent="0.2">
      <c r="A1019" s="36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AC1019" s="24"/>
      <c r="AD1019" s="25"/>
      <c r="AE1019" s="23"/>
      <c r="AF1019" s="23"/>
      <c r="AG1019" s="23"/>
      <c r="AH1019" s="23"/>
      <c r="AI1019" s="23"/>
      <c r="AJ1019" s="23"/>
    </row>
    <row r="1020" spans="1:36" x14ac:dyDescent="0.2">
      <c r="A1020" s="36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AC1020" s="24"/>
      <c r="AD1020" s="25"/>
      <c r="AE1020" s="23"/>
      <c r="AF1020" s="23"/>
      <c r="AG1020" s="23"/>
      <c r="AH1020" s="23"/>
      <c r="AI1020" s="23"/>
      <c r="AJ1020" s="23"/>
    </row>
    <row r="1021" spans="1:36" x14ac:dyDescent="0.2">
      <c r="A1021" s="36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AC1021" s="24"/>
      <c r="AD1021" s="25"/>
      <c r="AE1021" s="23"/>
      <c r="AF1021" s="23"/>
      <c r="AG1021" s="23"/>
      <c r="AH1021" s="23"/>
      <c r="AI1021" s="23"/>
      <c r="AJ1021" s="23"/>
    </row>
    <row r="1022" spans="1:36" x14ac:dyDescent="0.2">
      <c r="A1022" s="36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AC1022" s="24"/>
      <c r="AD1022" s="25"/>
      <c r="AE1022" s="23"/>
      <c r="AF1022" s="23"/>
      <c r="AG1022" s="23"/>
      <c r="AH1022" s="23"/>
      <c r="AI1022" s="23"/>
      <c r="AJ1022" s="23"/>
    </row>
    <row r="1023" spans="1:36" x14ac:dyDescent="0.2">
      <c r="A1023" s="36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AC1023" s="24"/>
      <c r="AD1023" s="25"/>
      <c r="AE1023" s="23"/>
      <c r="AF1023" s="23"/>
      <c r="AG1023" s="23"/>
      <c r="AH1023" s="23"/>
      <c r="AI1023" s="23"/>
      <c r="AJ1023" s="23"/>
    </row>
    <row r="1024" spans="1:36" x14ac:dyDescent="0.2">
      <c r="A1024" s="36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AC1024" s="24"/>
      <c r="AD1024" s="25"/>
      <c r="AE1024" s="23"/>
      <c r="AF1024" s="23"/>
      <c r="AG1024" s="23"/>
      <c r="AH1024" s="23"/>
      <c r="AI1024" s="23"/>
      <c r="AJ1024" s="23"/>
    </row>
    <row r="1025" spans="1:36" x14ac:dyDescent="0.2">
      <c r="A1025" s="36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AC1025" s="24"/>
      <c r="AD1025" s="25"/>
      <c r="AE1025" s="23"/>
      <c r="AF1025" s="23"/>
      <c r="AG1025" s="23"/>
      <c r="AH1025" s="23"/>
      <c r="AI1025" s="23"/>
      <c r="AJ1025" s="23"/>
    </row>
    <row r="1026" spans="1:36" x14ac:dyDescent="0.2">
      <c r="A1026" s="36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AC1026" s="24"/>
      <c r="AD1026" s="25"/>
      <c r="AE1026" s="23"/>
      <c r="AF1026" s="23"/>
      <c r="AG1026" s="23"/>
      <c r="AH1026" s="23"/>
      <c r="AI1026" s="23"/>
      <c r="AJ1026" s="23"/>
    </row>
    <row r="1027" spans="1:36" x14ac:dyDescent="0.2">
      <c r="A1027" s="36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AC1027" s="24"/>
      <c r="AD1027" s="25"/>
      <c r="AE1027" s="23"/>
      <c r="AF1027" s="23"/>
      <c r="AG1027" s="23"/>
      <c r="AH1027" s="23"/>
      <c r="AI1027" s="23"/>
      <c r="AJ1027" s="23"/>
    </row>
    <row r="1028" spans="1:36" x14ac:dyDescent="0.2">
      <c r="A1028" s="36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AC1028" s="24"/>
      <c r="AD1028" s="25"/>
      <c r="AE1028" s="23"/>
      <c r="AF1028" s="23"/>
      <c r="AG1028" s="23"/>
      <c r="AH1028" s="23"/>
      <c r="AI1028" s="23"/>
      <c r="AJ1028" s="23"/>
    </row>
    <row r="1029" spans="1:36" x14ac:dyDescent="0.2">
      <c r="A1029" s="36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AC1029" s="24"/>
      <c r="AD1029" s="25"/>
      <c r="AE1029" s="23"/>
      <c r="AF1029" s="23"/>
      <c r="AG1029" s="23"/>
      <c r="AH1029" s="23"/>
      <c r="AI1029" s="23"/>
      <c r="AJ1029" s="23"/>
    </row>
    <row r="1030" spans="1:36" x14ac:dyDescent="0.2">
      <c r="A1030" s="36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AC1030" s="24"/>
      <c r="AD1030" s="25"/>
      <c r="AE1030" s="23"/>
      <c r="AF1030" s="23"/>
      <c r="AG1030" s="23"/>
      <c r="AH1030" s="23"/>
      <c r="AI1030" s="23"/>
      <c r="AJ1030" s="23"/>
    </row>
    <row r="1031" spans="1:36" x14ac:dyDescent="0.2">
      <c r="A1031" s="36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AC1031" s="24"/>
      <c r="AD1031" s="25"/>
      <c r="AE1031" s="23"/>
      <c r="AF1031" s="23"/>
      <c r="AG1031" s="23"/>
      <c r="AH1031" s="23"/>
      <c r="AI1031" s="23"/>
      <c r="AJ1031" s="23"/>
    </row>
    <row r="1032" spans="1:36" x14ac:dyDescent="0.2">
      <c r="A1032" s="36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AC1032" s="24"/>
      <c r="AD1032" s="25"/>
      <c r="AE1032" s="23"/>
      <c r="AF1032" s="23"/>
      <c r="AG1032" s="23"/>
      <c r="AH1032" s="23"/>
      <c r="AI1032" s="23"/>
      <c r="AJ1032" s="23"/>
    </row>
    <row r="1033" spans="1:36" x14ac:dyDescent="0.2">
      <c r="A1033" s="36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AC1033" s="24"/>
      <c r="AD1033" s="25"/>
      <c r="AE1033" s="23"/>
      <c r="AF1033" s="23"/>
      <c r="AG1033" s="23"/>
      <c r="AH1033" s="23"/>
      <c r="AI1033" s="23"/>
      <c r="AJ1033" s="23"/>
    </row>
    <row r="1034" spans="1:36" x14ac:dyDescent="0.2">
      <c r="A1034" s="36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AC1034" s="24"/>
      <c r="AD1034" s="25"/>
      <c r="AE1034" s="23"/>
      <c r="AF1034" s="23"/>
      <c r="AG1034" s="23"/>
      <c r="AH1034" s="23"/>
      <c r="AI1034" s="23"/>
      <c r="AJ1034" s="23"/>
    </row>
    <row r="1035" spans="1:36" x14ac:dyDescent="0.2">
      <c r="A1035" s="36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AC1035" s="24"/>
      <c r="AD1035" s="25"/>
      <c r="AE1035" s="23"/>
      <c r="AF1035" s="23"/>
      <c r="AG1035" s="23"/>
      <c r="AH1035" s="23"/>
      <c r="AI1035" s="23"/>
      <c r="AJ1035" s="23"/>
    </row>
    <row r="1036" spans="1:36" x14ac:dyDescent="0.2">
      <c r="A1036" s="36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AC1036" s="24"/>
      <c r="AD1036" s="25"/>
      <c r="AE1036" s="23"/>
      <c r="AF1036" s="23"/>
      <c r="AG1036" s="23"/>
      <c r="AH1036" s="23"/>
      <c r="AI1036" s="23"/>
      <c r="AJ1036" s="23"/>
    </row>
    <row r="1037" spans="1:36" x14ac:dyDescent="0.2">
      <c r="A1037" s="36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AC1037" s="24"/>
      <c r="AD1037" s="25"/>
      <c r="AE1037" s="23"/>
      <c r="AF1037" s="23"/>
      <c r="AG1037" s="23"/>
      <c r="AH1037" s="23"/>
      <c r="AI1037" s="23"/>
      <c r="AJ1037" s="23"/>
    </row>
    <row r="1038" spans="1:36" x14ac:dyDescent="0.2">
      <c r="A1038" s="36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AC1038" s="24"/>
      <c r="AD1038" s="25"/>
      <c r="AE1038" s="23"/>
      <c r="AF1038" s="23"/>
      <c r="AG1038" s="23"/>
      <c r="AH1038" s="23"/>
      <c r="AI1038" s="23"/>
      <c r="AJ1038" s="23"/>
    </row>
    <row r="1039" spans="1:36" x14ac:dyDescent="0.2">
      <c r="A1039" s="36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AC1039" s="24"/>
      <c r="AD1039" s="25"/>
      <c r="AE1039" s="23"/>
      <c r="AF1039" s="23"/>
      <c r="AG1039" s="23"/>
      <c r="AH1039" s="23"/>
      <c r="AI1039" s="23"/>
      <c r="AJ1039" s="23"/>
    </row>
    <row r="1040" spans="1:36" x14ac:dyDescent="0.2">
      <c r="A1040" s="36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AC1040" s="24"/>
      <c r="AD1040" s="25"/>
      <c r="AE1040" s="23"/>
      <c r="AF1040" s="23"/>
      <c r="AG1040" s="23"/>
      <c r="AH1040" s="23"/>
      <c r="AI1040" s="23"/>
      <c r="AJ1040" s="23"/>
    </row>
    <row r="1041" spans="1:36" x14ac:dyDescent="0.2">
      <c r="A1041" s="36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AC1041" s="24"/>
      <c r="AD1041" s="25"/>
      <c r="AE1041" s="23"/>
      <c r="AF1041" s="23"/>
      <c r="AG1041" s="23"/>
      <c r="AH1041" s="23"/>
      <c r="AI1041" s="23"/>
      <c r="AJ1041" s="23"/>
    </row>
    <row r="1042" spans="1:36" x14ac:dyDescent="0.2">
      <c r="A1042" s="36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AC1042" s="24"/>
      <c r="AD1042" s="25"/>
      <c r="AE1042" s="23"/>
      <c r="AF1042" s="23"/>
      <c r="AG1042" s="23"/>
      <c r="AH1042" s="23"/>
      <c r="AI1042" s="23"/>
      <c r="AJ1042" s="23"/>
    </row>
    <row r="1043" spans="1:36" x14ac:dyDescent="0.2">
      <c r="A1043" s="36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AC1043" s="24"/>
      <c r="AD1043" s="25"/>
      <c r="AE1043" s="23"/>
      <c r="AF1043" s="23"/>
      <c r="AG1043" s="23"/>
      <c r="AH1043" s="23"/>
      <c r="AI1043" s="23"/>
      <c r="AJ1043" s="23"/>
    </row>
    <row r="1044" spans="1:36" x14ac:dyDescent="0.2">
      <c r="A1044" s="36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AC1044" s="24"/>
      <c r="AD1044" s="25"/>
      <c r="AE1044" s="23"/>
      <c r="AF1044" s="23"/>
      <c r="AG1044" s="23"/>
      <c r="AH1044" s="23"/>
      <c r="AI1044" s="23"/>
      <c r="AJ1044" s="23"/>
    </row>
    <row r="1045" spans="1:36" x14ac:dyDescent="0.2">
      <c r="A1045" s="36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AC1045" s="24"/>
      <c r="AD1045" s="25"/>
      <c r="AE1045" s="23"/>
      <c r="AF1045" s="23"/>
      <c r="AG1045" s="23"/>
      <c r="AH1045" s="23"/>
      <c r="AI1045" s="23"/>
      <c r="AJ1045" s="23"/>
    </row>
    <row r="1046" spans="1:36" x14ac:dyDescent="0.2">
      <c r="A1046" s="36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AC1046" s="24"/>
      <c r="AD1046" s="25"/>
      <c r="AE1046" s="23"/>
      <c r="AF1046" s="23"/>
      <c r="AG1046" s="23"/>
      <c r="AH1046" s="23"/>
      <c r="AI1046" s="23"/>
      <c r="AJ1046" s="23"/>
    </row>
    <row r="1047" spans="1:36" x14ac:dyDescent="0.2">
      <c r="A1047" s="36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AC1047" s="24"/>
      <c r="AD1047" s="25"/>
      <c r="AE1047" s="23"/>
      <c r="AF1047" s="23"/>
      <c r="AG1047" s="23"/>
      <c r="AH1047" s="23"/>
      <c r="AI1047" s="23"/>
      <c r="AJ1047" s="23"/>
    </row>
    <row r="1048" spans="1:36" x14ac:dyDescent="0.2">
      <c r="A1048" s="36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AC1048" s="24"/>
      <c r="AD1048" s="25"/>
      <c r="AE1048" s="23"/>
      <c r="AF1048" s="23"/>
      <c r="AG1048" s="23"/>
      <c r="AH1048" s="23"/>
      <c r="AI1048" s="23"/>
      <c r="AJ1048" s="23"/>
    </row>
    <row r="1049" spans="1:36" x14ac:dyDescent="0.2">
      <c r="A1049" s="36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AC1049" s="24"/>
      <c r="AD1049" s="25"/>
      <c r="AE1049" s="23"/>
      <c r="AF1049" s="23"/>
      <c r="AG1049" s="23"/>
      <c r="AH1049" s="23"/>
      <c r="AI1049" s="23"/>
      <c r="AJ1049" s="23"/>
    </row>
    <row r="1050" spans="1:36" x14ac:dyDescent="0.2">
      <c r="A1050" s="36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AC1050" s="24"/>
      <c r="AD1050" s="25"/>
      <c r="AE1050" s="23"/>
      <c r="AF1050" s="23"/>
      <c r="AG1050" s="23"/>
      <c r="AH1050" s="23"/>
      <c r="AI1050" s="23"/>
      <c r="AJ1050" s="23"/>
    </row>
    <row r="1051" spans="1:36" x14ac:dyDescent="0.2">
      <c r="A1051" s="36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AC1051" s="24"/>
      <c r="AD1051" s="25"/>
      <c r="AE1051" s="23"/>
      <c r="AF1051" s="23"/>
      <c r="AG1051" s="23"/>
      <c r="AH1051" s="23"/>
      <c r="AI1051" s="23"/>
      <c r="AJ1051" s="23"/>
    </row>
    <row r="1052" spans="1:36" x14ac:dyDescent="0.2">
      <c r="A1052" s="36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AC1052" s="24"/>
      <c r="AD1052" s="25"/>
      <c r="AE1052" s="23"/>
      <c r="AF1052" s="23"/>
      <c r="AG1052" s="23"/>
      <c r="AH1052" s="23"/>
      <c r="AI1052" s="23"/>
      <c r="AJ1052" s="23"/>
    </row>
    <row r="1053" spans="1:36" x14ac:dyDescent="0.2">
      <c r="A1053" s="36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AC1053" s="24"/>
      <c r="AD1053" s="25"/>
      <c r="AE1053" s="23"/>
      <c r="AF1053" s="23"/>
      <c r="AG1053" s="23"/>
      <c r="AH1053" s="23"/>
      <c r="AI1053" s="23"/>
      <c r="AJ1053" s="23"/>
    </row>
    <row r="1054" spans="1:36" x14ac:dyDescent="0.2">
      <c r="A1054" s="36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AC1054" s="24"/>
      <c r="AD1054" s="25"/>
      <c r="AE1054" s="23"/>
      <c r="AF1054" s="23"/>
      <c r="AG1054" s="23"/>
      <c r="AH1054" s="23"/>
      <c r="AI1054" s="23"/>
      <c r="AJ1054" s="23"/>
    </row>
    <row r="1055" spans="1:36" x14ac:dyDescent="0.2">
      <c r="A1055" s="36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AC1055" s="24"/>
      <c r="AD1055" s="25"/>
      <c r="AE1055" s="23"/>
      <c r="AF1055" s="23"/>
      <c r="AG1055" s="23"/>
      <c r="AH1055" s="23"/>
      <c r="AI1055" s="23"/>
      <c r="AJ1055" s="23"/>
    </row>
    <row r="1056" spans="1:36" x14ac:dyDescent="0.2">
      <c r="A1056" s="36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AC1056" s="24"/>
      <c r="AD1056" s="25"/>
      <c r="AE1056" s="23"/>
      <c r="AF1056" s="23"/>
      <c r="AG1056" s="23"/>
      <c r="AH1056" s="23"/>
      <c r="AI1056" s="23"/>
      <c r="AJ1056" s="23"/>
    </row>
    <row r="1057" spans="1:36" x14ac:dyDescent="0.2">
      <c r="A1057" s="36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AC1057" s="24"/>
      <c r="AD1057" s="25"/>
      <c r="AE1057" s="23"/>
      <c r="AF1057" s="23"/>
      <c r="AG1057" s="23"/>
      <c r="AH1057" s="23"/>
      <c r="AI1057" s="23"/>
      <c r="AJ1057" s="23"/>
    </row>
    <row r="1058" spans="1:36" x14ac:dyDescent="0.2">
      <c r="A1058" s="36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AC1058" s="24"/>
      <c r="AD1058" s="25"/>
      <c r="AE1058" s="23"/>
      <c r="AF1058" s="23"/>
      <c r="AG1058" s="23"/>
      <c r="AH1058" s="23"/>
      <c r="AI1058" s="23"/>
      <c r="AJ1058" s="23"/>
    </row>
    <row r="1059" spans="1:36" x14ac:dyDescent="0.2">
      <c r="A1059" s="36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AC1059" s="24"/>
      <c r="AD1059" s="25"/>
      <c r="AE1059" s="23"/>
      <c r="AF1059" s="23"/>
      <c r="AG1059" s="23"/>
      <c r="AH1059" s="23"/>
      <c r="AI1059" s="23"/>
      <c r="AJ1059" s="23"/>
    </row>
    <row r="1060" spans="1:36" x14ac:dyDescent="0.2">
      <c r="A1060" s="36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AC1060" s="24"/>
      <c r="AD1060" s="25"/>
      <c r="AE1060" s="23"/>
      <c r="AF1060" s="23"/>
      <c r="AG1060" s="23"/>
      <c r="AH1060" s="23"/>
      <c r="AI1060" s="23"/>
      <c r="AJ1060" s="23"/>
    </row>
    <row r="1061" spans="1:36" x14ac:dyDescent="0.2">
      <c r="A1061" s="36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AC1061" s="24"/>
      <c r="AD1061" s="25"/>
      <c r="AE1061" s="23"/>
      <c r="AF1061" s="23"/>
      <c r="AG1061" s="23"/>
      <c r="AH1061" s="23"/>
      <c r="AI1061" s="23"/>
      <c r="AJ1061" s="23"/>
    </row>
    <row r="1062" spans="1:36" x14ac:dyDescent="0.2">
      <c r="A1062" s="36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AC1062" s="24"/>
      <c r="AD1062" s="25"/>
      <c r="AE1062" s="23"/>
      <c r="AF1062" s="23"/>
      <c r="AG1062" s="23"/>
      <c r="AH1062" s="23"/>
      <c r="AI1062" s="23"/>
      <c r="AJ1062" s="23"/>
    </row>
    <row r="1063" spans="1:36" x14ac:dyDescent="0.2">
      <c r="A1063" s="36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AC1063" s="24"/>
      <c r="AD1063" s="25"/>
      <c r="AE1063" s="23"/>
      <c r="AF1063" s="23"/>
      <c r="AG1063" s="23"/>
      <c r="AH1063" s="23"/>
      <c r="AI1063" s="23"/>
      <c r="AJ1063" s="23"/>
    </row>
    <row r="1064" spans="1:36" x14ac:dyDescent="0.2">
      <c r="A1064" s="36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AC1064" s="24"/>
      <c r="AD1064" s="25"/>
      <c r="AE1064" s="23"/>
      <c r="AF1064" s="23"/>
      <c r="AG1064" s="23"/>
      <c r="AH1064" s="23"/>
      <c r="AI1064" s="23"/>
      <c r="AJ1064" s="23"/>
    </row>
    <row r="1065" spans="1:36" x14ac:dyDescent="0.2">
      <c r="A1065" s="36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AC1065" s="24"/>
      <c r="AD1065" s="25"/>
      <c r="AE1065" s="23"/>
      <c r="AF1065" s="23"/>
      <c r="AG1065" s="23"/>
      <c r="AH1065" s="23"/>
      <c r="AI1065" s="23"/>
      <c r="AJ1065" s="23"/>
    </row>
    <row r="1066" spans="1:36" x14ac:dyDescent="0.2">
      <c r="A1066" s="36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AC1066" s="24"/>
      <c r="AD1066" s="25"/>
      <c r="AE1066" s="23"/>
      <c r="AF1066" s="23"/>
      <c r="AG1066" s="23"/>
      <c r="AH1066" s="23"/>
      <c r="AI1066" s="23"/>
      <c r="AJ1066" s="23"/>
    </row>
    <row r="1067" spans="1:36" x14ac:dyDescent="0.2">
      <c r="A1067" s="36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AC1067" s="24"/>
      <c r="AD1067" s="25"/>
      <c r="AE1067" s="23"/>
      <c r="AF1067" s="23"/>
      <c r="AG1067" s="23"/>
      <c r="AH1067" s="23"/>
      <c r="AI1067" s="23"/>
      <c r="AJ1067" s="23"/>
    </row>
    <row r="1068" spans="1:36" x14ac:dyDescent="0.2">
      <c r="A1068" s="36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AC1068" s="24"/>
      <c r="AD1068" s="25"/>
      <c r="AE1068" s="23"/>
      <c r="AF1068" s="23"/>
      <c r="AG1068" s="23"/>
      <c r="AH1068" s="23"/>
      <c r="AI1068" s="23"/>
      <c r="AJ1068" s="23"/>
    </row>
    <row r="1069" spans="1:36" x14ac:dyDescent="0.2">
      <c r="A1069" s="36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AC1069" s="24"/>
      <c r="AD1069" s="25"/>
      <c r="AE1069" s="23"/>
      <c r="AF1069" s="23"/>
      <c r="AG1069" s="23"/>
      <c r="AH1069" s="23"/>
      <c r="AI1069" s="23"/>
      <c r="AJ1069" s="23"/>
    </row>
    <row r="1070" spans="1:36" x14ac:dyDescent="0.2">
      <c r="A1070" s="36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AC1070" s="24"/>
      <c r="AD1070" s="25"/>
      <c r="AE1070" s="23"/>
      <c r="AF1070" s="23"/>
      <c r="AG1070" s="23"/>
      <c r="AH1070" s="23"/>
      <c r="AI1070" s="23"/>
      <c r="AJ1070" s="23"/>
    </row>
    <row r="1071" spans="1:36" x14ac:dyDescent="0.2">
      <c r="A1071" s="36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AC1071" s="24"/>
      <c r="AD1071" s="25"/>
      <c r="AE1071" s="23"/>
      <c r="AF1071" s="23"/>
      <c r="AG1071" s="23"/>
      <c r="AH1071" s="23"/>
      <c r="AI1071" s="23"/>
      <c r="AJ1071" s="23"/>
    </row>
    <row r="1072" spans="1:36" x14ac:dyDescent="0.2">
      <c r="A1072" s="36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AC1072" s="24"/>
      <c r="AD1072" s="25"/>
      <c r="AE1072" s="23"/>
      <c r="AF1072" s="23"/>
      <c r="AG1072" s="23"/>
      <c r="AH1072" s="23"/>
      <c r="AI1072" s="23"/>
      <c r="AJ1072" s="23"/>
    </row>
    <row r="1073" spans="1:36" x14ac:dyDescent="0.2">
      <c r="A1073" s="36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AC1073" s="24"/>
      <c r="AD1073" s="25"/>
      <c r="AE1073" s="23"/>
      <c r="AF1073" s="23"/>
      <c r="AG1073" s="23"/>
      <c r="AH1073" s="23"/>
      <c r="AI1073" s="23"/>
      <c r="AJ1073" s="23"/>
    </row>
    <row r="1074" spans="1:36" x14ac:dyDescent="0.2">
      <c r="A1074" s="36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AC1074" s="24"/>
      <c r="AD1074" s="25"/>
      <c r="AE1074" s="23"/>
      <c r="AF1074" s="23"/>
      <c r="AG1074" s="23"/>
      <c r="AH1074" s="23"/>
      <c r="AI1074" s="23"/>
      <c r="AJ1074" s="23"/>
    </row>
    <row r="1075" spans="1:36" x14ac:dyDescent="0.2">
      <c r="A1075" s="36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AC1075" s="24"/>
      <c r="AD1075" s="25"/>
      <c r="AE1075" s="23"/>
      <c r="AF1075" s="23"/>
      <c r="AG1075" s="23"/>
      <c r="AH1075" s="23"/>
      <c r="AI1075" s="23"/>
      <c r="AJ1075" s="23"/>
    </row>
    <row r="1076" spans="1:36" x14ac:dyDescent="0.2">
      <c r="A1076" s="36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AC1076" s="24"/>
      <c r="AD1076" s="25"/>
      <c r="AE1076" s="23"/>
      <c r="AF1076" s="23"/>
      <c r="AG1076" s="23"/>
      <c r="AH1076" s="23"/>
      <c r="AI1076" s="23"/>
      <c r="AJ1076" s="23"/>
    </row>
    <row r="1077" spans="1:36" x14ac:dyDescent="0.2">
      <c r="A1077" s="36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AC1077" s="24"/>
      <c r="AD1077" s="25"/>
      <c r="AE1077" s="23"/>
      <c r="AF1077" s="23"/>
      <c r="AG1077" s="23"/>
      <c r="AH1077" s="23"/>
      <c r="AI1077" s="23"/>
      <c r="AJ1077" s="23"/>
    </row>
    <row r="1078" spans="1:36" x14ac:dyDescent="0.2">
      <c r="A1078" s="36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AC1078" s="24"/>
      <c r="AD1078" s="25"/>
      <c r="AE1078" s="23"/>
      <c r="AF1078" s="23"/>
      <c r="AG1078" s="23"/>
      <c r="AH1078" s="23"/>
      <c r="AI1078" s="23"/>
      <c r="AJ1078" s="23"/>
    </row>
    <row r="1079" spans="1:36" x14ac:dyDescent="0.2">
      <c r="A1079" s="36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AC1079" s="24"/>
      <c r="AD1079" s="25"/>
      <c r="AE1079" s="23"/>
      <c r="AF1079" s="23"/>
      <c r="AG1079" s="23"/>
      <c r="AH1079" s="23"/>
      <c r="AI1079" s="23"/>
      <c r="AJ1079" s="23"/>
    </row>
    <row r="1080" spans="1:36" x14ac:dyDescent="0.2">
      <c r="A1080" s="36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AC1080" s="24"/>
      <c r="AD1080" s="25"/>
      <c r="AE1080" s="23"/>
      <c r="AF1080" s="23"/>
      <c r="AG1080" s="23"/>
      <c r="AH1080" s="23"/>
      <c r="AI1080" s="23"/>
      <c r="AJ1080" s="23"/>
    </row>
    <row r="1081" spans="1:36" x14ac:dyDescent="0.2">
      <c r="A1081" s="36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AC1081" s="24"/>
      <c r="AD1081" s="25"/>
      <c r="AE1081" s="23"/>
      <c r="AF1081" s="23"/>
      <c r="AG1081" s="23"/>
      <c r="AH1081" s="23"/>
      <c r="AI1081" s="23"/>
      <c r="AJ1081" s="23"/>
    </row>
    <row r="1082" spans="1:36" x14ac:dyDescent="0.2">
      <c r="A1082" s="36"/>
    </row>
    <row r="1083" spans="1:36" x14ac:dyDescent="0.2">
      <c r="A1083" s="36"/>
    </row>
    <row r="1084" spans="1:36" x14ac:dyDescent="0.2">
      <c r="A1084" s="36"/>
    </row>
    <row r="1085" spans="1:36" x14ac:dyDescent="0.2">
      <c r="A1085" s="36"/>
    </row>
    <row r="1086" spans="1:36" x14ac:dyDescent="0.2">
      <c r="A1086" s="36"/>
    </row>
    <row r="1087" spans="1:36" x14ac:dyDescent="0.2">
      <c r="A1087" s="36"/>
    </row>
    <row r="1088" spans="1:36" x14ac:dyDescent="0.2">
      <c r="A1088" s="36"/>
    </row>
    <row r="1089" spans="1:1" x14ac:dyDescent="0.2">
      <c r="A1089" s="36"/>
    </row>
    <row r="1090" spans="1:1" x14ac:dyDescent="0.2">
      <c r="A1090" s="36"/>
    </row>
    <row r="1091" spans="1:1" x14ac:dyDescent="0.2">
      <c r="A1091" s="36"/>
    </row>
    <row r="1092" spans="1:1" x14ac:dyDescent="0.2">
      <c r="A1092" s="36"/>
    </row>
    <row r="1093" spans="1:1" x14ac:dyDescent="0.2">
      <c r="A1093" s="36"/>
    </row>
    <row r="1094" spans="1:1" x14ac:dyDescent="0.2">
      <c r="A1094" s="36"/>
    </row>
    <row r="1095" spans="1:1" x14ac:dyDescent="0.2">
      <c r="A1095" s="36"/>
    </row>
    <row r="1096" spans="1:1" x14ac:dyDescent="0.2">
      <c r="A1096" s="36"/>
    </row>
    <row r="1097" spans="1:1" x14ac:dyDescent="0.2">
      <c r="A1097" s="36"/>
    </row>
    <row r="1098" spans="1:1" x14ac:dyDescent="0.2">
      <c r="A1098" s="36"/>
    </row>
    <row r="1099" spans="1:1" x14ac:dyDescent="0.2">
      <c r="A1099" s="36"/>
    </row>
    <row r="1100" spans="1:1" x14ac:dyDescent="0.2">
      <c r="A1100" s="36"/>
    </row>
    <row r="1101" spans="1:1" x14ac:dyDescent="0.2">
      <c r="A1101" s="36"/>
    </row>
    <row r="1102" spans="1:1" x14ac:dyDescent="0.2">
      <c r="A1102" s="36"/>
    </row>
    <row r="1103" spans="1:1" x14ac:dyDescent="0.2">
      <c r="A1103" s="36"/>
    </row>
    <row r="1104" spans="1:1" x14ac:dyDescent="0.2">
      <c r="A1104" s="36"/>
    </row>
    <row r="1105" spans="1:1" x14ac:dyDescent="0.2">
      <c r="A1105" s="36"/>
    </row>
    <row r="1106" spans="1:1" x14ac:dyDescent="0.2">
      <c r="A1106" s="36"/>
    </row>
    <row r="1107" spans="1:1" x14ac:dyDescent="0.2">
      <c r="A1107" s="36"/>
    </row>
    <row r="1108" spans="1:1" x14ac:dyDescent="0.2">
      <c r="A1108" s="36"/>
    </row>
    <row r="1109" spans="1:1" x14ac:dyDescent="0.2">
      <c r="A1109" s="36"/>
    </row>
    <row r="1110" spans="1:1" x14ac:dyDescent="0.2">
      <c r="A1110" s="36"/>
    </row>
    <row r="1111" spans="1:1" x14ac:dyDescent="0.2">
      <c r="A1111" s="36"/>
    </row>
    <row r="1112" spans="1:1" x14ac:dyDescent="0.2">
      <c r="A1112" s="36"/>
    </row>
    <row r="1113" spans="1:1" x14ac:dyDescent="0.2">
      <c r="A1113" s="36"/>
    </row>
    <row r="1114" spans="1:1" x14ac:dyDescent="0.2">
      <c r="A1114" s="36"/>
    </row>
    <row r="1115" spans="1:1" x14ac:dyDescent="0.2">
      <c r="A1115" s="36"/>
    </row>
    <row r="1116" spans="1:1" x14ac:dyDescent="0.2">
      <c r="A1116" s="36"/>
    </row>
    <row r="1117" spans="1:1" x14ac:dyDescent="0.2">
      <c r="A1117" s="36"/>
    </row>
    <row r="1118" spans="1:1" x14ac:dyDescent="0.2">
      <c r="A1118" s="36"/>
    </row>
    <row r="1119" spans="1:1" x14ac:dyDescent="0.2">
      <c r="A1119" s="36"/>
    </row>
    <row r="1120" spans="1:1" x14ac:dyDescent="0.2">
      <c r="A1120" s="36"/>
    </row>
    <row r="1121" spans="1:1" x14ac:dyDescent="0.2">
      <c r="A1121" s="36"/>
    </row>
    <row r="1122" spans="1:1" x14ac:dyDescent="0.2">
      <c r="A1122" s="36"/>
    </row>
    <row r="1123" spans="1:1" x14ac:dyDescent="0.2">
      <c r="A1123" s="36"/>
    </row>
    <row r="1124" spans="1:1" x14ac:dyDescent="0.2">
      <c r="A1124" s="36"/>
    </row>
    <row r="1125" spans="1:1" x14ac:dyDescent="0.2">
      <c r="A1125" s="36"/>
    </row>
    <row r="1126" spans="1:1" x14ac:dyDescent="0.2">
      <c r="A1126" s="36"/>
    </row>
    <row r="1127" spans="1:1" x14ac:dyDescent="0.2">
      <c r="A1127" s="36"/>
    </row>
    <row r="1128" spans="1:1" x14ac:dyDescent="0.2">
      <c r="A1128" s="36"/>
    </row>
    <row r="1129" spans="1:1" x14ac:dyDescent="0.2">
      <c r="A1129" s="36"/>
    </row>
    <row r="1130" spans="1:1" x14ac:dyDescent="0.2">
      <c r="A1130" s="36"/>
    </row>
    <row r="1131" spans="1:1" x14ac:dyDescent="0.2">
      <c r="A1131" s="36"/>
    </row>
    <row r="1132" spans="1:1" x14ac:dyDescent="0.2">
      <c r="A1132" s="36"/>
    </row>
    <row r="1133" spans="1:1" x14ac:dyDescent="0.2">
      <c r="A1133" s="36"/>
    </row>
    <row r="1134" spans="1:1" x14ac:dyDescent="0.2">
      <c r="A1134" s="36"/>
    </row>
    <row r="1135" spans="1:1" x14ac:dyDescent="0.2">
      <c r="A1135" s="36"/>
    </row>
    <row r="1136" spans="1:1" x14ac:dyDescent="0.2">
      <c r="A1136" s="36"/>
    </row>
    <row r="1137" spans="1:1" x14ac:dyDescent="0.2">
      <c r="A1137" s="36"/>
    </row>
    <row r="1138" spans="1:1" x14ac:dyDescent="0.2">
      <c r="A1138" s="36"/>
    </row>
    <row r="1139" spans="1:1" x14ac:dyDescent="0.2">
      <c r="A1139" s="36"/>
    </row>
    <row r="1140" spans="1:1" x14ac:dyDescent="0.2">
      <c r="A1140" s="36"/>
    </row>
    <row r="1141" spans="1:1" x14ac:dyDescent="0.2">
      <c r="A1141" s="36"/>
    </row>
    <row r="1142" spans="1:1" x14ac:dyDescent="0.2">
      <c r="A1142" s="36"/>
    </row>
    <row r="1143" spans="1:1" x14ac:dyDescent="0.2">
      <c r="A1143" s="36"/>
    </row>
    <row r="1144" spans="1:1" x14ac:dyDescent="0.2">
      <c r="A1144" s="36"/>
    </row>
    <row r="1145" spans="1:1" x14ac:dyDescent="0.2">
      <c r="A1145" s="36"/>
    </row>
    <row r="1146" spans="1:1" x14ac:dyDescent="0.2">
      <c r="A1146" s="36"/>
    </row>
    <row r="1147" spans="1:1" x14ac:dyDescent="0.2">
      <c r="A1147" s="36"/>
    </row>
    <row r="1148" spans="1:1" x14ac:dyDescent="0.2">
      <c r="A1148" s="36"/>
    </row>
    <row r="1149" spans="1:1" x14ac:dyDescent="0.2">
      <c r="A1149" s="36"/>
    </row>
    <row r="1150" spans="1:1" x14ac:dyDescent="0.2">
      <c r="A1150" s="36"/>
    </row>
    <row r="1151" spans="1:1" x14ac:dyDescent="0.2">
      <c r="A1151" s="36"/>
    </row>
    <row r="1152" spans="1:1" x14ac:dyDescent="0.2">
      <c r="A1152" s="36"/>
    </row>
    <row r="1153" spans="1:1" x14ac:dyDescent="0.2">
      <c r="A1153" s="36"/>
    </row>
    <row r="1154" spans="1:1" x14ac:dyDescent="0.2">
      <c r="A1154" s="36"/>
    </row>
    <row r="1155" spans="1:1" x14ac:dyDescent="0.2">
      <c r="A1155" s="36"/>
    </row>
    <row r="1156" spans="1:1" x14ac:dyDescent="0.2">
      <c r="A1156" s="36"/>
    </row>
    <row r="1157" spans="1:1" x14ac:dyDescent="0.2">
      <c r="A1157" s="36"/>
    </row>
    <row r="1158" spans="1:1" x14ac:dyDescent="0.2">
      <c r="A1158" s="36"/>
    </row>
    <row r="1159" spans="1:1" x14ac:dyDescent="0.2">
      <c r="A1159" s="36"/>
    </row>
    <row r="1160" spans="1:1" x14ac:dyDescent="0.2">
      <c r="A1160" s="36"/>
    </row>
    <row r="1161" spans="1:1" x14ac:dyDescent="0.2">
      <c r="A1161" s="36"/>
    </row>
    <row r="1162" spans="1:1" x14ac:dyDescent="0.2">
      <c r="A1162" s="36"/>
    </row>
    <row r="1163" spans="1:1" x14ac:dyDescent="0.2">
      <c r="A1163" s="36"/>
    </row>
    <row r="1164" spans="1:1" x14ac:dyDescent="0.2">
      <c r="A1164" s="36"/>
    </row>
    <row r="1165" spans="1:1" x14ac:dyDescent="0.2">
      <c r="A1165" s="36"/>
    </row>
    <row r="1166" spans="1:1" x14ac:dyDescent="0.2">
      <c r="A1166" s="36"/>
    </row>
    <row r="1167" spans="1:1" x14ac:dyDescent="0.2">
      <c r="A1167" s="36"/>
    </row>
    <row r="1168" spans="1:1" x14ac:dyDescent="0.2">
      <c r="A1168" s="36"/>
    </row>
    <row r="1169" spans="1:1" x14ac:dyDescent="0.2">
      <c r="A1169" s="36"/>
    </row>
    <row r="1170" spans="1:1" x14ac:dyDescent="0.2">
      <c r="A1170" s="36"/>
    </row>
    <row r="1171" spans="1:1" x14ac:dyDescent="0.2">
      <c r="A1171" s="36"/>
    </row>
    <row r="1172" spans="1:1" x14ac:dyDescent="0.2">
      <c r="A1172" s="36"/>
    </row>
    <row r="1173" spans="1:1" x14ac:dyDescent="0.2">
      <c r="A1173" s="36"/>
    </row>
    <row r="1174" spans="1:1" x14ac:dyDescent="0.2">
      <c r="A1174" s="36"/>
    </row>
    <row r="1175" spans="1:1" x14ac:dyDescent="0.2">
      <c r="A1175" s="36"/>
    </row>
    <row r="1176" spans="1:1" x14ac:dyDescent="0.2">
      <c r="A1176" s="36"/>
    </row>
    <row r="1177" spans="1:1" x14ac:dyDescent="0.2">
      <c r="A1177" s="36"/>
    </row>
    <row r="1178" spans="1:1" x14ac:dyDescent="0.2">
      <c r="A1178" s="36"/>
    </row>
    <row r="1179" spans="1:1" x14ac:dyDescent="0.2">
      <c r="A1179" s="36"/>
    </row>
    <row r="1180" spans="1:1" x14ac:dyDescent="0.2">
      <c r="A1180" s="36"/>
    </row>
    <row r="1181" spans="1:1" x14ac:dyDescent="0.2">
      <c r="A1181" s="36"/>
    </row>
    <row r="1182" spans="1:1" x14ac:dyDescent="0.2">
      <c r="A1182" s="36"/>
    </row>
    <row r="1183" spans="1:1" x14ac:dyDescent="0.2">
      <c r="A1183" s="36"/>
    </row>
    <row r="1184" spans="1:1" x14ac:dyDescent="0.2">
      <c r="A1184" s="36"/>
    </row>
    <row r="1185" spans="1:1" x14ac:dyDescent="0.2">
      <c r="A1185" s="36"/>
    </row>
    <row r="1186" spans="1:1" x14ac:dyDescent="0.2">
      <c r="A1186" s="36"/>
    </row>
    <row r="1187" spans="1:1" x14ac:dyDescent="0.2">
      <c r="A1187" s="36"/>
    </row>
    <row r="1188" spans="1:1" x14ac:dyDescent="0.2">
      <c r="A1188" s="36"/>
    </row>
    <row r="1189" spans="1:1" x14ac:dyDescent="0.2">
      <c r="A1189" s="36"/>
    </row>
    <row r="1190" spans="1:1" x14ac:dyDescent="0.2">
      <c r="A1190" s="36"/>
    </row>
    <row r="1191" spans="1:1" x14ac:dyDescent="0.2">
      <c r="A1191" s="36"/>
    </row>
    <row r="1192" spans="1:1" x14ac:dyDescent="0.2">
      <c r="A1192" s="36"/>
    </row>
    <row r="1193" spans="1:1" x14ac:dyDescent="0.2">
      <c r="A1193" s="36"/>
    </row>
    <row r="1194" spans="1:1" x14ac:dyDescent="0.2">
      <c r="A1194" s="36"/>
    </row>
    <row r="1195" spans="1:1" x14ac:dyDescent="0.2">
      <c r="A1195" s="36"/>
    </row>
    <row r="1196" spans="1:1" x14ac:dyDescent="0.2">
      <c r="A1196" s="36"/>
    </row>
    <row r="1197" spans="1:1" x14ac:dyDescent="0.2">
      <c r="A1197" s="36"/>
    </row>
    <row r="1198" spans="1:1" x14ac:dyDescent="0.2">
      <c r="A1198" s="36"/>
    </row>
    <row r="1199" spans="1:1" x14ac:dyDescent="0.2">
      <c r="A1199" s="36"/>
    </row>
    <row r="1200" spans="1:1" x14ac:dyDescent="0.2">
      <c r="A1200" s="36"/>
    </row>
    <row r="1201" spans="1:1" x14ac:dyDescent="0.2">
      <c r="A1201" s="36"/>
    </row>
    <row r="1202" spans="1:1" x14ac:dyDescent="0.2">
      <c r="A1202" s="36"/>
    </row>
    <row r="1203" spans="1:1" x14ac:dyDescent="0.2">
      <c r="A1203" s="36"/>
    </row>
    <row r="1204" spans="1:1" x14ac:dyDescent="0.2">
      <c r="A1204" s="36"/>
    </row>
    <row r="1205" spans="1:1" x14ac:dyDescent="0.2">
      <c r="A1205" s="36"/>
    </row>
    <row r="1206" spans="1:1" x14ac:dyDescent="0.2">
      <c r="A1206" s="36"/>
    </row>
    <row r="1207" spans="1:1" x14ac:dyDescent="0.2">
      <c r="A1207" s="36"/>
    </row>
    <row r="1208" spans="1:1" x14ac:dyDescent="0.2">
      <c r="A1208" s="36"/>
    </row>
    <row r="1209" spans="1:1" x14ac:dyDescent="0.2">
      <c r="A1209" s="36"/>
    </row>
    <row r="1210" spans="1:1" x14ac:dyDescent="0.2">
      <c r="A1210" s="36"/>
    </row>
    <row r="1211" spans="1:1" x14ac:dyDescent="0.2">
      <c r="A1211" s="36"/>
    </row>
    <row r="1212" spans="1:1" x14ac:dyDescent="0.2">
      <c r="A1212" s="36"/>
    </row>
    <row r="1213" spans="1:1" x14ac:dyDescent="0.2">
      <c r="A1213" s="36"/>
    </row>
    <row r="1214" spans="1:1" x14ac:dyDescent="0.2">
      <c r="A1214" s="36"/>
    </row>
    <row r="1215" spans="1:1" x14ac:dyDescent="0.2">
      <c r="A1215" s="36"/>
    </row>
    <row r="1216" spans="1:1" x14ac:dyDescent="0.2">
      <c r="A1216" s="36"/>
    </row>
    <row r="1217" spans="1:1" x14ac:dyDescent="0.2">
      <c r="A1217" s="36"/>
    </row>
    <row r="1218" spans="1:1" x14ac:dyDescent="0.2">
      <c r="A1218" s="36"/>
    </row>
    <row r="1219" spans="1:1" x14ac:dyDescent="0.2">
      <c r="A1219" s="36"/>
    </row>
    <row r="1220" spans="1:1" x14ac:dyDescent="0.2">
      <c r="A1220" s="36"/>
    </row>
    <row r="1221" spans="1:1" x14ac:dyDescent="0.2">
      <c r="A1221" s="36"/>
    </row>
    <row r="1222" spans="1:1" x14ac:dyDescent="0.2">
      <c r="A1222" s="36"/>
    </row>
    <row r="1223" spans="1:1" x14ac:dyDescent="0.2">
      <c r="A1223" s="36"/>
    </row>
    <row r="1224" spans="1:1" x14ac:dyDescent="0.2">
      <c r="A1224" s="36"/>
    </row>
    <row r="1225" spans="1:1" x14ac:dyDescent="0.2">
      <c r="A1225" s="36"/>
    </row>
    <row r="1226" spans="1:1" x14ac:dyDescent="0.2">
      <c r="A1226" s="36"/>
    </row>
    <row r="1227" spans="1:1" x14ac:dyDescent="0.2">
      <c r="A1227" s="36"/>
    </row>
    <row r="1228" spans="1:1" x14ac:dyDescent="0.2">
      <c r="A1228" s="36"/>
    </row>
    <row r="1229" spans="1:1" x14ac:dyDescent="0.2">
      <c r="A1229" s="36"/>
    </row>
    <row r="1230" spans="1:1" x14ac:dyDescent="0.2">
      <c r="A1230" s="36"/>
    </row>
    <row r="1231" spans="1:1" x14ac:dyDescent="0.2">
      <c r="A1231" s="36"/>
    </row>
    <row r="1232" spans="1:1" x14ac:dyDescent="0.2">
      <c r="A1232" s="36"/>
    </row>
    <row r="1233" spans="1:1" x14ac:dyDescent="0.2">
      <c r="A1233" s="36"/>
    </row>
    <row r="1234" spans="1:1" x14ac:dyDescent="0.2">
      <c r="A1234" s="36"/>
    </row>
    <row r="1235" spans="1:1" x14ac:dyDescent="0.2">
      <c r="A1235" s="36"/>
    </row>
    <row r="1236" spans="1:1" x14ac:dyDescent="0.2">
      <c r="A1236" s="36"/>
    </row>
    <row r="1237" spans="1:1" x14ac:dyDescent="0.2">
      <c r="A1237" s="36"/>
    </row>
    <row r="1238" spans="1:1" x14ac:dyDescent="0.2">
      <c r="A1238" s="36"/>
    </row>
    <row r="1239" spans="1:1" x14ac:dyDescent="0.2">
      <c r="A1239" s="36"/>
    </row>
    <row r="1240" spans="1:1" x14ac:dyDescent="0.2">
      <c r="A1240" s="36"/>
    </row>
    <row r="1241" spans="1:1" x14ac:dyDescent="0.2">
      <c r="A1241" s="36"/>
    </row>
    <row r="1242" spans="1:1" x14ac:dyDescent="0.2">
      <c r="A1242" s="36"/>
    </row>
    <row r="1243" spans="1:1" x14ac:dyDescent="0.2">
      <c r="A1243" s="36"/>
    </row>
    <row r="1244" spans="1:1" x14ac:dyDescent="0.2">
      <c r="A1244" s="36"/>
    </row>
    <row r="1245" spans="1:1" x14ac:dyDescent="0.2">
      <c r="A1245" s="36"/>
    </row>
    <row r="1246" spans="1:1" x14ac:dyDescent="0.2">
      <c r="A1246" s="36"/>
    </row>
    <row r="1247" spans="1:1" x14ac:dyDescent="0.2">
      <c r="A1247" s="36"/>
    </row>
    <row r="1248" spans="1:1" x14ac:dyDescent="0.2">
      <c r="A1248" s="36"/>
    </row>
    <row r="1249" spans="1:1" x14ac:dyDescent="0.2">
      <c r="A1249" s="36"/>
    </row>
    <row r="1250" spans="1:1" x14ac:dyDescent="0.2">
      <c r="A1250" s="36"/>
    </row>
    <row r="1251" spans="1:1" x14ac:dyDescent="0.2">
      <c r="A1251" s="36"/>
    </row>
    <row r="1252" spans="1:1" x14ac:dyDescent="0.2">
      <c r="A1252" s="36"/>
    </row>
    <row r="1253" spans="1:1" x14ac:dyDescent="0.2">
      <c r="A1253" s="36"/>
    </row>
    <row r="1254" spans="1:1" x14ac:dyDescent="0.2">
      <c r="A1254" s="36"/>
    </row>
    <row r="1255" spans="1:1" x14ac:dyDescent="0.2">
      <c r="A1255" s="36"/>
    </row>
    <row r="1256" spans="1:1" x14ac:dyDescent="0.2">
      <c r="A1256" s="36"/>
    </row>
    <row r="1257" spans="1:1" x14ac:dyDescent="0.2">
      <c r="A1257" s="36"/>
    </row>
    <row r="1258" spans="1:1" x14ac:dyDescent="0.2">
      <c r="A1258" s="36"/>
    </row>
    <row r="1259" spans="1:1" x14ac:dyDescent="0.2">
      <c r="A1259" s="36"/>
    </row>
    <row r="1260" spans="1:1" x14ac:dyDescent="0.2">
      <c r="A1260" s="36"/>
    </row>
    <row r="1261" spans="1:1" x14ac:dyDescent="0.2">
      <c r="A1261" s="36"/>
    </row>
    <row r="1262" spans="1:1" x14ac:dyDescent="0.2">
      <c r="A1262" s="36"/>
    </row>
    <row r="1263" spans="1:1" x14ac:dyDescent="0.2">
      <c r="A1263" s="36"/>
    </row>
    <row r="1264" spans="1:1" x14ac:dyDescent="0.2">
      <c r="A1264" s="36"/>
    </row>
    <row r="1265" spans="1:1" x14ac:dyDescent="0.2">
      <c r="A1265" s="36"/>
    </row>
    <row r="1266" spans="1:1" x14ac:dyDescent="0.2">
      <c r="A1266" s="36"/>
    </row>
    <row r="1267" spans="1:1" x14ac:dyDescent="0.2">
      <c r="A1267" s="36"/>
    </row>
    <row r="1268" spans="1:1" x14ac:dyDescent="0.2">
      <c r="A1268" s="36"/>
    </row>
    <row r="1269" spans="1:1" x14ac:dyDescent="0.2">
      <c r="A1269" s="36"/>
    </row>
    <row r="1270" spans="1:1" x14ac:dyDescent="0.2">
      <c r="A1270" s="36"/>
    </row>
    <row r="1271" spans="1:1" x14ac:dyDescent="0.2">
      <c r="A1271" s="36"/>
    </row>
    <row r="1272" spans="1:1" x14ac:dyDescent="0.2">
      <c r="A1272" s="36"/>
    </row>
    <row r="1273" spans="1:1" x14ac:dyDescent="0.2">
      <c r="A1273" s="36"/>
    </row>
    <row r="1274" spans="1:1" x14ac:dyDescent="0.2">
      <c r="A1274" s="36"/>
    </row>
    <row r="1275" spans="1:1" x14ac:dyDescent="0.2">
      <c r="A1275" s="36"/>
    </row>
    <row r="1276" spans="1:1" x14ac:dyDescent="0.2">
      <c r="A1276" s="36"/>
    </row>
    <row r="1277" spans="1:1" x14ac:dyDescent="0.2">
      <c r="A1277" s="36"/>
    </row>
    <row r="1278" spans="1:1" x14ac:dyDescent="0.2">
      <c r="A1278" s="36"/>
    </row>
    <row r="1279" spans="1:1" x14ac:dyDescent="0.2">
      <c r="A1279" s="36"/>
    </row>
    <row r="1280" spans="1:1" x14ac:dyDescent="0.2">
      <c r="A1280" s="36"/>
    </row>
    <row r="1281" spans="1:1" x14ac:dyDescent="0.2">
      <c r="A1281" s="36"/>
    </row>
    <row r="1282" spans="1:1" x14ac:dyDescent="0.2">
      <c r="A1282" s="36"/>
    </row>
    <row r="1283" spans="1:1" x14ac:dyDescent="0.2">
      <c r="A1283" s="36"/>
    </row>
    <row r="1284" spans="1:1" x14ac:dyDescent="0.2">
      <c r="A1284" s="36"/>
    </row>
    <row r="1285" spans="1:1" x14ac:dyDescent="0.2">
      <c r="A1285" s="36"/>
    </row>
    <row r="1286" spans="1:1" x14ac:dyDescent="0.2">
      <c r="A1286" s="36"/>
    </row>
    <row r="1287" spans="1:1" x14ac:dyDescent="0.2">
      <c r="A1287" s="36"/>
    </row>
    <row r="1288" spans="1:1" x14ac:dyDescent="0.2">
      <c r="A1288" s="36"/>
    </row>
    <row r="1289" spans="1:1" x14ac:dyDescent="0.2">
      <c r="A1289" s="36"/>
    </row>
    <row r="1290" spans="1:1" x14ac:dyDescent="0.2">
      <c r="A1290" s="36"/>
    </row>
    <row r="1291" spans="1:1" x14ac:dyDescent="0.2">
      <c r="A1291" s="36"/>
    </row>
    <row r="1292" spans="1:1" x14ac:dyDescent="0.2">
      <c r="A1292" s="36"/>
    </row>
    <row r="1293" spans="1:1" x14ac:dyDescent="0.2">
      <c r="A1293" s="36"/>
    </row>
    <row r="1294" spans="1:1" x14ac:dyDescent="0.2">
      <c r="A1294" s="36"/>
    </row>
    <row r="1295" spans="1:1" x14ac:dyDescent="0.2">
      <c r="A1295" s="36"/>
    </row>
    <row r="1296" spans="1:1" x14ac:dyDescent="0.2">
      <c r="A1296" s="36"/>
    </row>
    <row r="1297" spans="1:1" x14ac:dyDescent="0.2">
      <c r="A1297" s="36"/>
    </row>
    <row r="1298" spans="1:1" x14ac:dyDescent="0.2">
      <c r="A1298" s="36"/>
    </row>
    <row r="1299" spans="1:1" x14ac:dyDescent="0.2">
      <c r="A1299" s="36"/>
    </row>
    <row r="1300" spans="1:1" x14ac:dyDescent="0.2">
      <c r="A1300" s="36"/>
    </row>
    <row r="1301" spans="1:1" x14ac:dyDescent="0.2">
      <c r="A1301" s="36"/>
    </row>
    <row r="1302" spans="1:1" x14ac:dyDescent="0.2">
      <c r="A1302" s="36"/>
    </row>
    <row r="1303" spans="1:1" x14ac:dyDescent="0.2">
      <c r="A1303" s="36"/>
    </row>
    <row r="1304" spans="1:1" x14ac:dyDescent="0.2">
      <c r="A1304" s="36"/>
    </row>
    <row r="1305" spans="1:1" x14ac:dyDescent="0.2">
      <c r="A1305" s="36"/>
    </row>
    <row r="1306" spans="1:1" x14ac:dyDescent="0.2">
      <c r="A1306" s="36"/>
    </row>
    <row r="1307" spans="1:1" x14ac:dyDescent="0.2">
      <c r="A1307" s="36"/>
    </row>
    <row r="1308" spans="1:1" x14ac:dyDescent="0.2">
      <c r="A1308" s="36"/>
    </row>
    <row r="1309" spans="1:1" x14ac:dyDescent="0.2">
      <c r="A1309" s="36"/>
    </row>
    <row r="1310" spans="1:1" x14ac:dyDescent="0.2">
      <c r="A1310" s="36"/>
    </row>
    <row r="1311" spans="1:1" x14ac:dyDescent="0.2">
      <c r="A1311" s="36"/>
    </row>
    <row r="1312" spans="1:1" x14ac:dyDescent="0.2">
      <c r="A1312" s="36"/>
    </row>
    <row r="1313" spans="1:1" x14ac:dyDescent="0.2">
      <c r="A1313" s="36"/>
    </row>
    <row r="1314" spans="1:1" x14ac:dyDescent="0.2">
      <c r="A1314" s="36"/>
    </row>
    <row r="1315" spans="1:1" x14ac:dyDescent="0.2">
      <c r="A1315" s="36"/>
    </row>
    <row r="1316" spans="1:1" x14ac:dyDescent="0.2">
      <c r="A1316" s="36"/>
    </row>
    <row r="1317" spans="1:1" x14ac:dyDescent="0.2">
      <c r="A1317" s="36"/>
    </row>
    <row r="1318" spans="1:1" x14ac:dyDescent="0.2">
      <c r="A1318" s="36"/>
    </row>
    <row r="1319" spans="1:1" x14ac:dyDescent="0.2">
      <c r="A1319" s="36"/>
    </row>
    <row r="1320" spans="1:1" x14ac:dyDescent="0.2">
      <c r="A1320" s="36"/>
    </row>
    <row r="1321" spans="1:1" x14ac:dyDescent="0.2">
      <c r="A1321" s="36"/>
    </row>
    <row r="1322" spans="1:1" x14ac:dyDescent="0.2">
      <c r="A1322" s="36"/>
    </row>
    <row r="1323" spans="1:1" x14ac:dyDescent="0.2">
      <c r="A1323" s="36"/>
    </row>
    <row r="1324" spans="1:1" x14ac:dyDescent="0.2">
      <c r="A1324" s="36"/>
    </row>
    <row r="1325" spans="1:1" x14ac:dyDescent="0.2">
      <c r="A1325" s="36"/>
    </row>
    <row r="1326" spans="1:1" x14ac:dyDescent="0.2">
      <c r="A1326" s="36"/>
    </row>
    <row r="1327" spans="1:1" x14ac:dyDescent="0.2">
      <c r="A1327" s="36"/>
    </row>
    <row r="1328" spans="1:1" x14ac:dyDescent="0.2">
      <c r="A1328" s="36"/>
    </row>
    <row r="1329" spans="1:1" x14ac:dyDescent="0.2">
      <c r="A1329" s="36"/>
    </row>
    <row r="1330" spans="1:1" x14ac:dyDescent="0.2">
      <c r="A1330" s="36"/>
    </row>
    <row r="1331" spans="1:1" x14ac:dyDescent="0.2">
      <c r="A1331" s="36"/>
    </row>
    <row r="1332" spans="1:1" x14ac:dyDescent="0.2">
      <c r="A1332" s="36"/>
    </row>
    <row r="1333" spans="1:1" x14ac:dyDescent="0.2">
      <c r="A1333" s="36"/>
    </row>
    <row r="1334" spans="1:1" x14ac:dyDescent="0.2">
      <c r="A1334" s="36"/>
    </row>
    <row r="1335" spans="1:1" x14ac:dyDescent="0.2">
      <c r="A1335" s="36"/>
    </row>
    <row r="1336" spans="1:1" x14ac:dyDescent="0.2">
      <c r="A1336" s="36"/>
    </row>
    <row r="1337" spans="1:1" x14ac:dyDescent="0.2">
      <c r="A1337" s="36"/>
    </row>
    <row r="1338" spans="1:1" x14ac:dyDescent="0.2">
      <c r="A1338" s="36"/>
    </row>
    <row r="1339" spans="1:1" x14ac:dyDescent="0.2">
      <c r="A1339" s="36"/>
    </row>
    <row r="1340" spans="1:1" x14ac:dyDescent="0.2">
      <c r="A1340" s="36"/>
    </row>
    <row r="1341" spans="1:1" x14ac:dyDescent="0.2">
      <c r="A1341" s="36"/>
    </row>
    <row r="1342" spans="1:1" x14ac:dyDescent="0.2">
      <c r="A1342" s="36"/>
    </row>
    <row r="1343" spans="1:1" x14ac:dyDescent="0.2">
      <c r="A1343" s="36"/>
    </row>
    <row r="1344" spans="1:1" x14ac:dyDescent="0.2">
      <c r="A1344" s="36"/>
    </row>
    <row r="1345" spans="1:1" x14ac:dyDescent="0.2">
      <c r="A1345" s="36"/>
    </row>
    <row r="1346" spans="1:1" x14ac:dyDescent="0.2">
      <c r="A1346" s="36"/>
    </row>
    <row r="1347" spans="1:1" x14ac:dyDescent="0.2">
      <c r="A1347" s="36"/>
    </row>
    <row r="1348" spans="1:1" x14ac:dyDescent="0.2">
      <c r="A1348" s="36"/>
    </row>
    <row r="1349" spans="1:1" x14ac:dyDescent="0.2">
      <c r="A1349" s="36"/>
    </row>
    <row r="1350" spans="1:1" x14ac:dyDescent="0.2">
      <c r="A1350" s="36"/>
    </row>
    <row r="1351" spans="1:1" x14ac:dyDescent="0.2">
      <c r="A1351" s="36"/>
    </row>
    <row r="1352" spans="1:1" x14ac:dyDescent="0.2">
      <c r="A1352" s="36"/>
    </row>
    <row r="1353" spans="1:1" x14ac:dyDescent="0.2">
      <c r="A1353" s="36"/>
    </row>
    <row r="1354" spans="1:1" x14ac:dyDescent="0.2">
      <c r="A1354" s="36"/>
    </row>
    <row r="1355" spans="1:1" x14ac:dyDescent="0.2">
      <c r="A1355" s="36"/>
    </row>
    <row r="1356" spans="1:1" x14ac:dyDescent="0.2">
      <c r="A1356" s="36"/>
    </row>
    <row r="1357" spans="1:1" x14ac:dyDescent="0.2">
      <c r="A1357" s="36"/>
    </row>
    <row r="1358" spans="1:1" x14ac:dyDescent="0.2">
      <c r="A1358" s="36"/>
    </row>
    <row r="1359" spans="1:1" x14ac:dyDescent="0.2">
      <c r="A1359" s="36"/>
    </row>
    <row r="1360" spans="1:1" x14ac:dyDescent="0.2">
      <c r="A1360" s="36"/>
    </row>
    <row r="1361" spans="1:1" x14ac:dyDescent="0.2">
      <c r="A1361" s="36"/>
    </row>
    <row r="1362" spans="1:1" x14ac:dyDescent="0.2">
      <c r="A1362" s="36"/>
    </row>
    <row r="1363" spans="1:1" x14ac:dyDescent="0.2">
      <c r="A1363" s="36"/>
    </row>
    <row r="1364" spans="1:1" x14ac:dyDescent="0.2">
      <c r="A1364" s="36"/>
    </row>
    <row r="1365" spans="1:1" x14ac:dyDescent="0.2">
      <c r="A1365" s="36"/>
    </row>
    <row r="1366" spans="1:1" x14ac:dyDescent="0.2">
      <c r="A1366" s="36"/>
    </row>
    <row r="1367" spans="1:1" x14ac:dyDescent="0.2">
      <c r="A1367" s="36"/>
    </row>
    <row r="1368" spans="1:1" x14ac:dyDescent="0.2">
      <c r="A1368" s="36"/>
    </row>
    <row r="1369" spans="1:1" x14ac:dyDescent="0.2">
      <c r="A1369" s="36"/>
    </row>
    <row r="1370" spans="1:1" x14ac:dyDescent="0.2">
      <c r="A1370" s="36"/>
    </row>
    <row r="1371" spans="1:1" x14ac:dyDescent="0.2">
      <c r="A1371" s="36"/>
    </row>
    <row r="1372" spans="1:1" x14ac:dyDescent="0.2">
      <c r="A1372" s="36"/>
    </row>
    <row r="1373" spans="1:1" x14ac:dyDescent="0.2">
      <c r="A1373" s="36"/>
    </row>
    <row r="1374" spans="1:1" x14ac:dyDescent="0.2">
      <c r="A1374" s="36"/>
    </row>
    <row r="1375" spans="1:1" x14ac:dyDescent="0.2">
      <c r="A1375" s="36"/>
    </row>
    <row r="1376" spans="1:1" x14ac:dyDescent="0.2">
      <c r="A1376" s="36"/>
    </row>
    <row r="1377" spans="1:1" x14ac:dyDescent="0.2">
      <c r="A1377" s="36"/>
    </row>
    <row r="1378" spans="1:1" x14ac:dyDescent="0.2">
      <c r="A1378" s="36"/>
    </row>
    <row r="1379" spans="1:1" x14ac:dyDescent="0.2">
      <c r="A1379" s="36"/>
    </row>
    <row r="1380" spans="1:1" x14ac:dyDescent="0.2">
      <c r="A1380" s="36"/>
    </row>
    <row r="1381" spans="1:1" x14ac:dyDescent="0.2">
      <c r="A1381" s="36"/>
    </row>
    <row r="1382" spans="1:1" x14ac:dyDescent="0.2">
      <c r="A1382" s="36"/>
    </row>
    <row r="1383" spans="1:1" x14ac:dyDescent="0.2">
      <c r="A1383" s="36"/>
    </row>
    <row r="1384" spans="1:1" x14ac:dyDescent="0.2">
      <c r="A1384" s="36"/>
    </row>
    <row r="1385" spans="1:1" x14ac:dyDescent="0.2">
      <c r="A1385" s="36"/>
    </row>
    <row r="1386" spans="1:1" x14ac:dyDescent="0.2">
      <c r="A1386" s="36"/>
    </row>
    <row r="1387" spans="1:1" x14ac:dyDescent="0.2">
      <c r="A1387" s="36"/>
    </row>
    <row r="1388" spans="1:1" x14ac:dyDescent="0.2">
      <c r="A1388" s="36"/>
    </row>
    <row r="1389" spans="1:1" x14ac:dyDescent="0.2">
      <c r="A1389" s="36"/>
    </row>
    <row r="1390" spans="1:1" x14ac:dyDescent="0.2">
      <c r="A1390" s="36"/>
    </row>
    <row r="1391" spans="1:1" x14ac:dyDescent="0.2">
      <c r="A1391" s="36"/>
    </row>
    <row r="1392" spans="1:1" x14ac:dyDescent="0.2">
      <c r="A1392" s="36"/>
    </row>
    <row r="1393" spans="1:1" x14ac:dyDescent="0.2">
      <c r="A1393" s="36"/>
    </row>
    <row r="1394" spans="1:1" x14ac:dyDescent="0.2">
      <c r="A1394" s="36"/>
    </row>
    <row r="1395" spans="1:1" x14ac:dyDescent="0.2">
      <c r="A1395" s="36"/>
    </row>
    <row r="1396" spans="1:1" x14ac:dyDescent="0.2">
      <c r="A1396" s="36"/>
    </row>
    <row r="1397" spans="1:1" x14ac:dyDescent="0.2">
      <c r="A1397" s="36"/>
    </row>
    <row r="1398" spans="1:1" x14ac:dyDescent="0.2">
      <c r="A1398" s="36"/>
    </row>
    <row r="1399" spans="1:1" x14ac:dyDescent="0.2">
      <c r="A1399" s="36"/>
    </row>
    <row r="1400" spans="1:1" x14ac:dyDescent="0.2">
      <c r="A1400" s="36"/>
    </row>
    <row r="1401" spans="1:1" x14ac:dyDescent="0.2">
      <c r="A1401" s="36"/>
    </row>
    <row r="1402" spans="1:1" x14ac:dyDescent="0.2">
      <c r="A1402" s="36"/>
    </row>
    <row r="1403" spans="1:1" x14ac:dyDescent="0.2">
      <c r="A1403" s="36"/>
    </row>
    <row r="1404" spans="1:1" x14ac:dyDescent="0.2">
      <c r="A1404" s="36"/>
    </row>
    <row r="1405" spans="1:1" x14ac:dyDescent="0.2">
      <c r="A1405" s="36"/>
    </row>
    <row r="1406" spans="1:1" x14ac:dyDescent="0.2">
      <c r="A1406" s="36"/>
    </row>
    <row r="1407" spans="1:1" x14ac:dyDescent="0.2">
      <c r="A1407" s="36"/>
    </row>
    <row r="1408" spans="1:1" x14ac:dyDescent="0.2">
      <c r="A1408" s="36"/>
    </row>
    <row r="1409" spans="1:1" x14ac:dyDescent="0.2">
      <c r="A1409" s="36"/>
    </row>
    <row r="1410" spans="1:1" x14ac:dyDescent="0.2">
      <c r="A1410" s="36"/>
    </row>
    <row r="1411" spans="1:1" x14ac:dyDescent="0.2">
      <c r="A1411" s="36"/>
    </row>
    <row r="1412" spans="1:1" x14ac:dyDescent="0.2">
      <c r="A1412" s="36"/>
    </row>
    <row r="1413" spans="1:1" x14ac:dyDescent="0.2">
      <c r="A1413" s="36"/>
    </row>
    <row r="1414" spans="1:1" x14ac:dyDescent="0.2">
      <c r="A1414" s="36"/>
    </row>
    <row r="1415" spans="1:1" x14ac:dyDescent="0.2">
      <c r="A1415" s="36"/>
    </row>
    <row r="1416" spans="1:1" x14ac:dyDescent="0.2">
      <c r="A1416" s="36"/>
    </row>
    <row r="1417" spans="1:1" x14ac:dyDescent="0.2">
      <c r="A1417" s="36"/>
    </row>
    <row r="1418" spans="1:1" x14ac:dyDescent="0.2">
      <c r="A1418" s="36"/>
    </row>
    <row r="1419" spans="1:1" x14ac:dyDescent="0.2">
      <c r="A1419" s="36"/>
    </row>
    <row r="1420" spans="1:1" x14ac:dyDescent="0.2">
      <c r="A1420" s="36"/>
    </row>
    <row r="1421" spans="1:1" x14ac:dyDescent="0.2">
      <c r="A1421" s="36"/>
    </row>
    <row r="1422" spans="1:1" x14ac:dyDescent="0.2">
      <c r="A1422" s="36"/>
    </row>
    <row r="1423" spans="1:1" x14ac:dyDescent="0.2">
      <c r="A1423" s="36"/>
    </row>
    <row r="1424" spans="1:1" x14ac:dyDescent="0.2">
      <c r="A1424" s="36"/>
    </row>
    <row r="1425" spans="1:1" x14ac:dyDescent="0.2">
      <c r="A1425" s="36"/>
    </row>
    <row r="1426" spans="1:1" x14ac:dyDescent="0.2">
      <c r="A1426" s="36"/>
    </row>
    <row r="1427" spans="1:1" x14ac:dyDescent="0.2">
      <c r="A1427" s="36"/>
    </row>
    <row r="1428" spans="1:1" x14ac:dyDescent="0.2">
      <c r="A1428" s="36"/>
    </row>
    <row r="1429" spans="1:1" x14ac:dyDescent="0.2">
      <c r="A1429" s="36"/>
    </row>
    <row r="1430" spans="1:1" x14ac:dyDescent="0.2">
      <c r="A1430" s="36"/>
    </row>
    <row r="1431" spans="1:1" x14ac:dyDescent="0.2">
      <c r="A1431" s="36"/>
    </row>
    <row r="1432" spans="1:1" x14ac:dyDescent="0.2">
      <c r="A1432" s="36"/>
    </row>
    <row r="1433" spans="1:1" x14ac:dyDescent="0.2">
      <c r="A1433" s="36"/>
    </row>
    <row r="1434" spans="1:1" x14ac:dyDescent="0.2">
      <c r="A1434" s="36"/>
    </row>
    <row r="1435" spans="1:1" x14ac:dyDescent="0.2">
      <c r="A1435" s="36"/>
    </row>
    <row r="1436" spans="1:1" x14ac:dyDescent="0.2">
      <c r="A1436" s="36"/>
    </row>
    <row r="1437" spans="1:1" x14ac:dyDescent="0.2">
      <c r="A1437" s="36"/>
    </row>
    <row r="1438" spans="1:1" x14ac:dyDescent="0.2">
      <c r="A1438" s="36"/>
    </row>
    <row r="1439" spans="1:1" x14ac:dyDescent="0.2">
      <c r="A1439" s="36"/>
    </row>
    <row r="1440" spans="1:1" x14ac:dyDescent="0.2">
      <c r="A1440" s="36"/>
    </row>
    <row r="1441" spans="1:1" x14ac:dyDescent="0.2">
      <c r="A1441" s="36"/>
    </row>
    <row r="1442" spans="1:1" x14ac:dyDescent="0.2">
      <c r="A1442" s="36"/>
    </row>
    <row r="1443" spans="1:1" x14ac:dyDescent="0.2">
      <c r="A1443" s="36"/>
    </row>
    <row r="1444" spans="1:1" x14ac:dyDescent="0.2">
      <c r="A1444" s="36"/>
    </row>
    <row r="1445" spans="1:1" x14ac:dyDescent="0.2">
      <c r="A1445" s="36"/>
    </row>
    <row r="1446" spans="1:1" x14ac:dyDescent="0.2">
      <c r="A1446" s="36"/>
    </row>
    <row r="1447" spans="1:1" x14ac:dyDescent="0.2">
      <c r="A1447" s="36"/>
    </row>
    <row r="1448" spans="1:1" x14ac:dyDescent="0.2">
      <c r="A1448" s="36"/>
    </row>
    <row r="1449" spans="1:1" x14ac:dyDescent="0.2">
      <c r="A1449" s="36"/>
    </row>
    <row r="1450" spans="1:1" x14ac:dyDescent="0.2">
      <c r="A1450" s="36"/>
    </row>
    <row r="1451" spans="1:1" x14ac:dyDescent="0.2">
      <c r="A1451" s="36"/>
    </row>
    <row r="1452" spans="1:1" x14ac:dyDescent="0.2">
      <c r="A1452" s="36"/>
    </row>
    <row r="1453" spans="1:1" x14ac:dyDescent="0.2">
      <c r="A1453" s="36"/>
    </row>
    <row r="1454" spans="1:1" x14ac:dyDescent="0.2">
      <c r="A1454" s="36"/>
    </row>
    <row r="1455" spans="1:1" x14ac:dyDescent="0.2">
      <c r="A1455" s="36"/>
    </row>
    <row r="1456" spans="1:1" x14ac:dyDescent="0.2">
      <c r="A1456" s="36"/>
    </row>
    <row r="1457" spans="1:1" x14ac:dyDescent="0.2">
      <c r="A1457" s="36"/>
    </row>
    <row r="1458" spans="1:1" x14ac:dyDescent="0.2">
      <c r="A1458" s="36"/>
    </row>
    <row r="1459" spans="1:1" x14ac:dyDescent="0.2">
      <c r="A1459" s="36"/>
    </row>
    <row r="1460" spans="1:1" x14ac:dyDescent="0.2">
      <c r="A1460" s="36"/>
    </row>
    <row r="1461" spans="1:1" x14ac:dyDescent="0.2">
      <c r="A1461" s="36"/>
    </row>
    <row r="1462" spans="1:1" x14ac:dyDescent="0.2">
      <c r="A1462" s="36"/>
    </row>
    <row r="1463" spans="1:1" x14ac:dyDescent="0.2">
      <c r="A1463" s="36"/>
    </row>
    <row r="1464" spans="1:1" x14ac:dyDescent="0.2">
      <c r="A1464" s="36"/>
    </row>
    <row r="1465" spans="1:1" x14ac:dyDescent="0.2">
      <c r="A1465" s="36"/>
    </row>
    <row r="1466" spans="1:1" x14ac:dyDescent="0.2">
      <c r="A1466" s="36"/>
    </row>
    <row r="1467" spans="1:1" x14ac:dyDescent="0.2">
      <c r="A1467" s="36"/>
    </row>
    <row r="1468" spans="1:1" x14ac:dyDescent="0.2">
      <c r="A1468" s="36"/>
    </row>
    <row r="1469" spans="1:1" x14ac:dyDescent="0.2">
      <c r="A1469" s="36"/>
    </row>
    <row r="1470" spans="1:1" x14ac:dyDescent="0.2">
      <c r="A1470" s="36"/>
    </row>
    <row r="1471" spans="1:1" x14ac:dyDescent="0.2">
      <c r="A1471" s="36"/>
    </row>
    <row r="1472" spans="1:1" x14ac:dyDescent="0.2">
      <c r="A1472" s="36"/>
    </row>
    <row r="1473" spans="1:1" x14ac:dyDescent="0.2">
      <c r="A1473" s="36"/>
    </row>
    <row r="1474" spans="1:1" x14ac:dyDescent="0.2">
      <c r="A1474" s="36"/>
    </row>
    <row r="1475" spans="1:1" x14ac:dyDescent="0.2">
      <c r="A1475" s="36"/>
    </row>
    <row r="1476" spans="1:1" x14ac:dyDescent="0.2">
      <c r="A1476" s="36"/>
    </row>
    <row r="1477" spans="1:1" x14ac:dyDescent="0.2">
      <c r="A1477" s="36"/>
    </row>
    <row r="1478" spans="1:1" x14ac:dyDescent="0.2">
      <c r="A1478" s="36"/>
    </row>
    <row r="1479" spans="1:1" x14ac:dyDescent="0.2">
      <c r="A1479" s="36"/>
    </row>
    <row r="1480" spans="1:1" x14ac:dyDescent="0.2">
      <c r="A1480" s="36"/>
    </row>
    <row r="1481" spans="1:1" x14ac:dyDescent="0.2">
      <c r="A1481" s="36"/>
    </row>
    <row r="1482" spans="1:1" x14ac:dyDescent="0.2">
      <c r="A1482" s="36"/>
    </row>
    <row r="1483" spans="1:1" x14ac:dyDescent="0.2">
      <c r="A1483" s="36"/>
    </row>
    <row r="1484" spans="1:1" x14ac:dyDescent="0.2">
      <c r="A1484" s="36"/>
    </row>
    <row r="1485" spans="1:1" x14ac:dyDescent="0.2">
      <c r="A1485" s="36"/>
    </row>
    <row r="1486" spans="1:1" x14ac:dyDescent="0.2">
      <c r="A1486" s="36"/>
    </row>
    <row r="1487" spans="1:1" x14ac:dyDescent="0.2">
      <c r="A1487" s="36"/>
    </row>
    <row r="1488" spans="1:1" x14ac:dyDescent="0.2">
      <c r="A1488" s="36"/>
    </row>
    <row r="1489" spans="1:1" x14ac:dyDescent="0.2">
      <c r="A1489" s="36"/>
    </row>
    <row r="1490" spans="1:1" x14ac:dyDescent="0.2">
      <c r="A1490" s="36"/>
    </row>
    <row r="1491" spans="1:1" x14ac:dyDescent="0.2">
      <c r="A1491" s="36"/>
    </row>
    <row r="1492" spans="1:1" x14ac:dyDescent="0.2">
      <c r="A1492" s="36"/>
    </row>
    <row r="1493" spans="1:1" x14ac:dyDescent="0.2">
      <c r="A1493" s="36"/>
    </row>
    <row r="1494" spans="1:1" x14ac:dyDescent="0.2">
      <c r="A1494" s="36"/>
    </row>
    <row r="1495" spans="1:1" x14ac:dyDescent="0.2">
      <c r="A1495" s="36"/>
    </row>
    <row r="1496" spans="1:1" x14ac:dyDescent="0.2">
      <c r="A1496" s="36"/>
    </row>
    <row r="1497" spans="1:1" x14ac:dyDescent="0.2">
      <c r="A1497" s="36"/>
    </row>
    <row r="1498" spans="1:1" x14ac:dyDescent="0.2">
      <c r="A1498" s="36"/>
    </row>
    <row r="1499" spans="1:1" x14ac:dyDescent="0.2">
      <c r="A1499" s="36"/>
    </row>
    <row r="1500" spans="1:1" x14ac:dyDescent="0.2">
      <c r="A1500" s="36"/>
    </row>
    <row r="1501" spans="1:1" x14ac:dyDescent="0.2">
      <c r="A1501" s="36"/>
    </row>
    <row r="1502" spans="1:1" x14ac:dyDescent="0.2">
      <c r="A1502" s="36"/>
    </row>
    <row r="1503" spans="1:1" x14ac:dyDescent="0.2">
      <c r="A1503" s="36"/>
    </row>
    <row r="1504" spans="1:1" x14ac:dyDescent="0.2">
      <c r="A1504" s="36"/>
    </row>
    <row r="1505" spans="1:1" x14ac:dyDescent="0.2">
      <c r="A1505" s="36"/>
    </row>
    <row r="1506" spans="1:1" x14ac:dyDescent="0.2">
      <c r="A1506" s="36"/>
    </row>
    <row r="1507" spans="1:1" x14ac:dyDescent="0.2">
      <c r="A1507" s="36"/>
    </row>
    <row r="1508" spans="1:1" x14ac:dyDescent="0.2">
      <c r="A1508" s="36"/>
    </row>
    <row r="1509" spans="1:1" x14ac:dyDescent="0.2">
      <c r="A1509" s="36"/>
    </row>
    <row r="1510" spans="1:1" x14ac:dyDescent="0.2">
      <c r="A1510" s="36"/>
    </row>
    <row r="1511" spans="1:1" x14ac:dyDescent="0.2">
      <c r="A1511" s="36"/>
    </row>
    <row r="1512" spans="1:1" x14ac:dyDescent="0.2">
      <c r="A1512" s="36"/>
    </row>
    <row r="1513" spans="1:1" x14ac:dyDescent="0.2">
      <c r="A1513" s="36"/>
    </row>
    <row r="1514" spans="1:1" x14ac:dyDescent="0.2">
      <c r="A1514" s="36"/>
    </row>
    <row r="1515" spans="1:1" x14ac:dyDescent="0.2">
      <c r="A1515" s="36"/>
    </row>
    <row r="1516" spans="1:1" x14ac:dyDescent="0.2">
      <c r="A1516" s="36"/>
    </row>
    <row r="1517" spans="1:1" x14ac:dyDescent="0.2">
      <c r="A1517" s="36"/>
    </row>
    <row r="1518" spans="1:1" x14ac:dyDescent="0.2">
      <c r="A1518" s="36"/>
    </row>
    <row r="1519" spans="1:1" x14ac:dyDescent="0.2">
      <c r="A1519" s="36"/>
    </row>
    <row r="1520" spans="1:1" x14ac:dyDescent="0.2">
      <c r="A1520" s="36"/>
    </row>
    <row r="1521" spans="1:1" x14ac:dyDescent="0.2">
      <c r="A1521" s="36"/>
    </row>
    <row r="1522" spans="1:1" x14ac:dyDescent="0.2">
      <c r="A1522" s="36"/>
    </row>
    <row r="1523" spans="1:1" x14ac:dyDescent="0.2">
      <c r="A1523" s="36"/>
    </row>
    <row r="1524" spans="1:1" x14ac:dyDescent="0.2">
      <c r="A1524" s="36"/>
    </row>
    <row r="1525" spans="1:1" x14ac:dyDescent="0.2">
      <c r="A1525" s="36"/>
    </row>
    <row r="1526" spans="1:1" x14ac:dyDescent="0.2">
      <c r="A1526" s="36"/>
    </row>
    <row r="1527" spans="1:1" x14ac:dyDescent="0.2">
      <c r="A1527" s="36"/>
    </row>
    <row r="1528" spans="1:1" x14ac:dyDescent="0.2">
      <c r="A1528" s="36"/>
    </row>
    <row r="1529" spans="1:1" x14ac:dyDescent="0.2">
      <c r="A1529" s="36"/>
    </row>
    <row r="1530" spans="1:1" x14ac:dyDescent="0.2">
      <c r="A1530" s="36"/>
    </row>
    <row r="1531" spans="1:1" x14ac:dyDescent="0.2">
      <c r="A1531" s="36"/>
    </row>
    <row r="1532" spans="1:1" x14ac:dyDescent="0.2">
      <c r="A1532" s="36"/>
    </row>
    <row r="1533" spans="1:1" x14ac:dyDescent="0.2">
      <c r="A1533" s="36"/>
    </row>
    <row r="1534" spans="1:1" x14ac:dyDescent="0.2">
      <c r="A1534" s="36"/>
    </row>
    <row r="1535" spans="1:1" x14ac:dyDescent="0.2">
      <c r="A1535" s="36"/>
    </row>
    <row r="1536" spans="1:1" x14ac:dyDescent="0.2">
      <c r="A1536" s="36"/>
    </row>
    <row r="1537" spans="1:1" x14ac:dyDescent="0.2">
      <c r="A1537" s="36"/>
    </row>
    <row r="1538" spans="1:1" x14ac:dyDescent="0.2">
      <c r="A1538" s="36"/>
    </row>
    <row r="1539" spans="1:1" x14ac:dyDescent="0.2">
      <c r="A1539" s="36"/>
    </row>
    <row r="1540" spans="1:1" x14ac:dyDescent="0.2">
      <c r="A1540" s="36"/>
    </row>
    <row r="1541" spans="1:1" x14ac:dyDescent="0.2">
      <c r="A1541" s="36"/>
    </row>
    <row r="1542" spans="1:1" x14ac:dyDescent="0.2">
      <c r="A1542" s="36"/>
    </row>
    <row r="1543" spans="1:1" x14ac:dyDescent="0.2">
      <c r="A1543" s="36"/>
    </row>
    <row r="1544" spans="1:1" x14ac:dyDescent="0.2">
      <c r="A1544" s="36"/>
    </row>
    <row r="1545" spans="1:1" x14ac:dyDescent="0.2">
      <c r="A1545" s="36"/>
    </row>
    <row r="1546" spans="1:1" x14ac:dyDescent="0.2">
      <c r="A1546" s="36"/>
    </row>
    <row r="1547" spans="1:1" x14ac:dyDescent="0.2">
      <c r="A1547" s="36"/>
    </row>
    <row r="1548" spans="1:1" x14ac:dyDescent="0.2">
      <c r="A1548" s="36"/>
    </row>
    <row r="1549" spans="1:1" x14ac:dyDescent="0.2">
      <c r="A1549" s="36"/>
    </row>
    <row r="1550" spans="1:1" x14ac:dyDescent="0.2">
      <c r="A1550" s="36"/>
    </row>
    <row r="1551" spans="1:1" x14ac:dyDescent="0.2">
      <c r="A1551" s="36"/>
    </row>
    <row r="1552" spans="1:1" x14ac:dyDescent="0.2">
      <c r="A1552" s="36"/>
    </row>
    <row r="1553" spans="1:1" x14ac:dyDescent="0.2">
      <c r="A1553" s="36"/>
    </row>
    <row r="1554" spans="1:1" x14ac:dyDescent="0.2">
      <c r="A1554" s="36"/>
    </row>
    <row r="1555" spans="1:1" x14ac:dyDescent="0.2">
      <c r="A1555" s="36"/>
    </row>
    <row r="1556" spans="1:1" x14ac:dyDescent="0.2">
      <c r="A1556" s="36"/>
    </row>
    <row r="1557" spans="1:1" x14ac:dyDescent="0.2">
      <c r="A1557" s="36"/>
    </row>
    <row r="1558" spans="1:1" x14ac:dyDescent="0.2">
      <c r="A1558" s="36"/>
    </row>
    <row r="1559" spans="1:1" x14ac:dyDescent="0.2">
      <c r="A1559" s="36"/>
    </row>
    <row r="1560" spans="1:1" x14ac:dyDescent="0.2">
      <c r="A1560" s="36"/>
    </row>
    <row r="1561" spans="1:1" x14ac:dyDescent="0.2">
      <c r="A1561" s="36"/>
    </row>
    <row r="1562" spans="1:1" x14ac:dyDescent="0.2">
      <c r="A1562" s="36"/>
    </row>
    <row r="1563" spans="1:1" x14ac:dyDescent="0.2">
      <c r="A1563" s="36"/>
    </row>
    <row r="1564" spans="1:1" x14ac:dyDescent="0.2">
      <c r="A1564" s="36"/>
    </row>
    <row r="1565" spans="1:1" x14ac:dyDescent="0.2">
      <c r="A1565" s="36"/>
    </row>
    <row r="1566" spans="1:1" x14ac:dyDescent="0.2">
      <c r="A1566" s="36"/>
    </row>
    <row r="1567" spans="1:1" x14ac:dyDescent="0.2">
      <c r="A1567" s="36"/>
    </row>
    <row r="1568" spans="1:1" x14ac:dyDescent="0.2">
      <c r="A1568" s="36"/>
    </row>
    <row r="1569" spans="1:1" x14ac:dyDescent="0.2">
      <c r="A1569" s="36"/>
    </row>
    <row r="1570" spans="1:1" x14ac:dyDescent="0.2">
      <c r="A1570" s="36"/>
    </row>
    <row r="1571" spans="1:1" x14ac:dyDescent="0.2">
      <c r="A1571" s="36"/>
    </row>
    <row r="1572" spans="1:1" x14ac:dyDescent="0.2">
      <c r="A1572" s="36"/>
    </row>
    <row r="1573" spans="1:1" x14ac:dyDescent="0.2">
      <c r="A1573" s="36"/>
    </row>
    <row r="1574" spans="1:1" x14ac:dyDescent="0.2">
      <c r="A1574" s="36"/>
    </row>
    <row r="1575" spans="1:1" x14ac:dyDescent="0.2">
      <c r="A1575" s="36"/>
    </row>
    <row r="1576" spans="1:1" x14ac:dyDescent="0.2">
      <c r="A1576" s="36"/>
    </row>
    <row r="1577" spans="1:1" x14ac:dyDescent="0.2">
      <c r="A1577" s="36"/>
    </row>
    <row r="1578" spans="1:1" x14ac:dyDescent="0.2">
      <c r="A1578" s="36"/>
    </row>
    <row r="1579" spans="1:1" x14ac:dyDescent="0.2">
      <c r="A1579" s="36"/>
    </row>
    <row r="1580" spans="1:1" x14ac:dyDescent="0.2">
      <c r="A1580" s="36"/>
    </row>
    <row r="1581" spans="1:1" x14ac:dyDescent="0.2">
      <c r="A1581" s="36"/>
    </row>
    <row r="1582" spans="1:1" x14ac:dyDescent="0.2">
      <c r="A1582" s="36"/>
    </row>
    <row r="1583" spans="1:1" x14ac:dyDescent="0.2">
      <c r="A1583" s="36"/>
    </row>
    <row r="1584" spans="1:1" x14ac:dyDescent="0.2">
      <c r="A1584" s="36"/>
    </row>
    <row r="1585" spans="1:1" x14ac:dyDescent="0.2">
      <c r="A1585" s="36"/>
    </row>
    <row r="1586" spans="1:1" x14ac:dyDescent="0.2">
      <c r="A1586" s="36"/>
    </row>
    <row r="1587" spans="1:1" x14ac:dyDescent="0.2">
      <c r="A1587" s="36"/>
    </row>
    <row r="1588" spans="1:1" x14ac:dyDescent="0.2">
      <c r="A1588" s="36"/>
    </row>
    <row r="1589" spans="1:1" x14ac:dyDescent="0.2">
      <c r="A1589" s="36"/>
    </row>
    <row r="1590" spans="1:1" x14ac:dyDescent="0.2">
      <c r="A1590" s="36"/>
    </row>
    <row r="1591" spans="1:1" x14ac:dyDescent="0.2">
      <c r="A1591" s="36"/>
    </row>
    <row r="1592" spans="1:1" x14ac:dyDescent="0.2">
      <c r="A1592" s="36"/>
    </row>
    <row r="1593" spans="1:1" x14ac:dyDescent="0.2">
      <c r="A1593" s="36"/>
    </row>
    <row r="1594" spans="1:1" x14ac:dyDescent="0.2">
      <c r="A1594" s="36"/>
    </row>
    <row r="1595" spans="1:1" x14ac:dyDescent="0.2">
      <c r="A1595" s="36"/>
    </row>
    <row r="1596" spans="1:1" x14ac:dyDescent="0.2">
      <c r="A1596" s="36"/>
    </row>
    <row r="1597" spans="1:1" x14ac:dyDescent="0.2">
      <c r="A1597" s="36"/>
    </row>
    <row r="1598" spans="1:1" x14ac:dyDescent="0.2">
      <c r="A1598" s="36"/>
    </row>
    <row r="1599" spans="1:1" x14ac:dyDescent="0.2">
      <c r="A1599" s="36"/>
    </row>
    <row r="1600" spans="1:1" x14ac:dyDescent="0.2">
      <c r="A1600" s="36"/>
    </row>
    <row r="1601" spans="1:1" x14ac:dyDescent="0.2">
      <c r="A1601" s="36"/>
    </row>
    <row r="1602" spans="1:1" x14ac:dyDescent="0.2">
      <c r="A1602" s="36"/>
    </row>
    <row r="1603" spans="1:1" x14ac:dyDescent="0.2">
      <c r="A1603" s="36"/>
    </row>
    <row r="1604" spans="1:1" x14ac:dyDescent="0.2">
      <c r="A1604" s="36"/>
    </row>
    <row r="1605" spans="1:1" x14ac:dyDescent="0.2">
      <c r="A1605" s="36"/>
    </row>
    <row r="1606" spans="1:1" x14ac:dyDescent="0.2">
      <c r="A1606" s="36"/>
    </row>
    <row r="1607" spans="1:1" x14ac:dyDescent="0.2">
      <c r="A1607" s="36"/>
    </row>
    <row r="1608" spans="1:1" x14ac:dyDescent="0.2">
      <c r="A1608" s="36"/>
    </row>
    <row r="1609" spans="1:1" x14ac:dyDescent="0.2">
      <c r="A1609" s="36"/>
    </row>
    <row r="1610" spans="1:1" x14ac:dyDescent="0.2">
      <c r="A1610" s="36"/>
    </row>
    <row r="1611" spans="1:1" x14ac:dyDescent="0.2">
      <c r="A1611" s="36"/>
    </row>
    <row r="1612" spans="1:1" x14ac:dyDescent="0.2">
      <c r="A1612" s="36"/>
    </row>
    <row r="1613" spans="1:1" x14ac:dyDescent="0.2">
      <c r="A1613" s="36"/>
    </row>
    <row r="1614" spans="1:1" x14ac:dyDescent="0.2">
      <c r="A1614" s="36"/>
    </row>
    <row r="1615" spans="1:1" x14ac:dyDescent="0.2">
      <c r="A1615" s="36"/>
    </row>
    <row r="1616" spans="1:1" x14ac:dyDescent="0.2">
      <c r="A1616" s="36"/>
    </row>
    <row r="1617" spans="1:1" x14ac:dyDescent="0.2">
      <c r="A1617" s="36"/>
    </row>
    <row r="1618" spans="1:1" x14ac:dyDescent="0.2">
      <c r="A1618" s="36"/>
    </row>
    <row r="1619" spans="1:1" x14ac:dyDescent="0.2">
      <c r="A1619" s="36"/>
    </row>
    <row r="1620" spans="1:1" x14ac:dyDescent="0.2">
      <c r="A1620" s="36"/>
    </row>
    <row r="1621" spans="1:1" x14ac:dyDescent="0.2">
      <c r="A1621" s="36"/>
    </row>
    <row r="1622" spans="1:1" x14ac:dyDescent="0.2">
      <c r="A1622" s="36"/>
    </row>
    <row r="1623" spans="1:1" x14ac:dyDescent="0.2">
      <c r="A1623" s="36"/>
    </row>
    <row r="1624" spans="1:1" x14ac:dyDescent="0.2">
      <c r="A1624" s="36"/>
    </row>
    <row r="1625" spans="1:1" x14ac:dyDescent="0.2">
      <c r="A1625" s="36"/>
    </row>
    <row r="1626" spans="1:1" x14ac:dyDescent="0.2">
      <c r="A1626" s="36"/>
    </row>
    <row r="1627" spans="1:1" x14ac:dyDescent="0.2">
      <c r="A1627" s="36"/>
    </row>
    <row r="1628" spans="1:1" x14ac:dyDescent="0.2">
      <c r="A1628" s="36"/>
    </row>
    <row r="1629" spans="1:1" x14ac:dyDescent="0.2">
      <c r="A1629" s="36"/>
    </row>
    <row r="1630" spans="1:1" x14ac:dyDescent="0.2">
      <c r="A1630" s="36"/>
    </row>
    <row r="1631" spans="1:1" x14ac:dyDescent="0.2">
      <c r="A1631" s="36"/>
    </row>
    <row r="1632" spans="1:1" x14ac:dyDescent="0.2">
      <c r="A1632" s="36"/>
    </row>
    <row r="1633" spans="1:1" x14ac:dyDescent="0.2">
      <c r="A1633" s="36"/>
    </row>
    <row r="1634" spans="1:1" x14ac:dyDescent="0.2">
      <c r="A1634" s="36"/>
    </row>
    <row r="1635" spans="1:1" x14ac:dyDescent="0.2">
      <c r="A1635" s="36"/>
    </row>
    <row r="1636" spans="1:1" x14ac:dyDescent="0.2">
      <c r="A1636" s="36"/>
    </row>
    <row r="1637" spans="1:1" x14ac:dyDescent="0.2">
      <c r="A1637" s="36"/>
    </row>
    <row r="1638" spans="1:1" x14ac:dyDescent="0.2">
      <c r="A1638" s="36"/>
    </row>
    <row r="1639" spans="1:1" x14ac:dyDescent="0.2">
      <c r="A1639" s="36"/>
    </row>
    <row r="1640" spans="1:1" x14ac:dyDescent="0.2">
      <c r="A1640" s="36"/>
    </row>
    <row r="1641" spans="1:1" x14ac:dyDescent="0.2">
      <c r="A1641" s="36"/>
    </row>
    <row r="1642" spans="1:1" x14ac:dyDescent="0.2">
      <c r="A1642" s="36"/>
    </row>
    <row r="1643" spans="1:1" x14ac:dyDescent="0.2">
      <c r="A1643" s="36"/>
    </row>
    <row r="1644" spans="1:1" x14ac:dyDescent="0.2">
      <c r="A1644" s="36"/>
    </row>
    <row r="1645" spans="1:1" x14ac:dyDescent="0.2">
      <c r="A1645" s="36"/>
    </row>
    <row r="1646" spans="1:1" x14ac:dyDescent="0.2">
      <c r="A1646" s="36"/>
    </row>
    <row r="1647" spans="1:1" x14ac:dyDescent="0.2">
      <c r="A1647" s="36"/>
    </row>
    <row r="1648" spans="1:1" x14ac:dyDescent="0.2">
      <c r="A1648" s="36"/>
    </row>
    <row r="1649" spans="1:1" x14ac:dyDescent="0.2">
      <c r="A1649" s="36"/>
    </row>
    <row r="1650" spans="1:1" x14ac:dyDescent="0.2">
      <c r="A1650" s="36"/>
    </row>
    <row r="1651" spans="1:1" x14ac:dyDescent="0.2">
      <c r="A1651" s="36"/>
    </row>
    <row r="1652" spans="1:1" x14ac:dyDescent="0.2">
      <c r="A1652" s="36"/>
    </row>
    <row r="1653" spans="1:1" x14ac:dyDescent="0.2">
      <c r="A1653" s="36"/>
    </row>
    <row r="1654" spans="1:1" x14ac:dyDescent="0.2">
      <c r="A1654" s="36"/>
    </row>
    <row r="1655" spans="1:1" x14ac:dyDescent="0.2">
      <c r="A1655" s="36"/>
    </row>
    <row r="1656" spans="1:1" x14ac:dyDescent="0.2">
      <c r="A1656" s="36"/>
    </row>
    <row r="1657" spans="1:1" x14ac:dyDescent="0.2">
      <c r="A1657" s="36"/>
    </row>
    <row r="1658" spans="1:1" x14ac:dyDescent="0.2">
      <c r="A1658" s="36"/>
    </row>
    <row r="1659" spans="1:1" x14ac:dyDescent="0.2">
      <c r="A1659" s="36"/>
    </row>
    <row r="1660" spans="1:1" x14ac:dyDescent="0.2">
      <c r="A1660" s="36"/>
    </row>
    <row r="1661" spans="1:1" x14ac:dyDescent="0.2">
      <c r="A1661" s="36"/>
    </row>
    <row r="1662" spans="1:1" x14ac:dyDescent="0.2">
      <c r="A1662" s="36"/>
    </row>
    <row r="1663" spans="1:1" x14ac:dyDescent="0.2">
      <c r="A1663" s="36"/>
    </row>
    <row r="1664" spans="1:1" x14ac:dyDescent="0.2">
      <c r="A1664" s="36"/>
    </row>
    <row r="1665" spans="1:1" x14ac:dyDescent="0.2">
      <c r="A1665" s="36"/>
    </row>
    <row r="1666" spans="1:1" x14ac:dyDescent="0.2">
      <c r="A1666" s="36"/>
    </row>
    <row r="1667" spans="1:1" x14ac:dyDescent="0.2">
      <c r="A1667" s="36"/>
    </row>
    <row r="1668" spans="1:1" x14ac:dyDescent="0.2">
      <c r="A1668" s="36"/>
    </row>
    <row r="1669" spans="1:1" x14ac:dyDescent="0.2">
      <c r="A1669" s="36"/>
    </row>
    <row r="1670" spans="1:1" x14ac:dyDescent="0.2">
      <c r="A1670" s="36"/>
    </row>
    <row r="1671" spans="1:1" x14ac:dyDescent="0.2">
      <c r="A1671" s="36"/>
    </row>
    <row r="1672" spans="1:1" x14ac:dyDescent="0.2">
      <c r="A1672" s="36"/>
    </row>
    <row r="1673" spans="1:1" x14ac:dyDescent="0.2">
      <c r="A1673" s="36"/>
    </row>
    <row r="1674" spans="1:1" x14ac:dyDescent="0.2">
      <c r="A1674" s="36"/>
    </row>
    <row r="1675" spans="1:1" x14ac:dyDescent="0.2">
      <c r="A1675" s="36"/>
    </row>
    <row r="1676" spans="1:1" x14ac:dyDescent="0.2">
      <c r="A1676" s="36"/>
    </row>
    <row r="1677" spans="1:1" x14ac:dyDescent="0.2">
      <c r="A1677" s="36"/>
    </row>
    <row r="1678" spans="1:1" x14ac:dyDescent="0.2">
      <c r="A1678" s="36"/>
    </row>
    <row r="1679" spans="1:1" x14ac:dyDescent="0.2">
      <c r="A1679" s="36"/>
    </row>
    <row r="1680" spans="1:1" x14ac:dyDescent="0.2">
      <c r="A1680" s="36"/>
    </row>
    <row r="1681" spans="1:1" x14ac:dyDescent="0.2">
      <c r="A1681" s="36"/>
    </row>
    <row r="1682" spans="1:1" x14ac:dyDescent="0.2">
      <c r="A1682" s="36"/>
    </row>
    <row r="1683" spans="1:1" x14ac:dyDescent="0.2">
      <c r="A1683" s="36"/>
    </row>
    <row r="1684" spans="1:1" x14ac:dyDescent="0.2">
      <c r="A1684" s="36"/>
    </row>
    <row r="1685" spans="1:1" x14ac:dyDescent="0.2">
      <c r="A1685" s="36"/>
    </row>
    <row r="1686" spans="1:1" x14ac:dyDescent="0.2">
      <c r="A1686" s="36"/>
    </row>
    <row r="1687" spans="1:1" x14ac:dyDescent="0.2">
      <c r="A1687" s="36"/>
    </row>
    <row r="1688" spans="1:1" x14ac:dyDescent="0.2">
      <c r="A1688" s="36"/>
    </row>
    <row r="1689" spans="1:1" x14ac:dyDescent="0.2">
      <c r="A1689" s="36"/>
    </row>
    <row r="1690" spans="1:1" x14ac:dyDescent="0.2">
      <c r="A1690" s="36"/>
    </row>
    <row r="1691" spans="1:1" x14ac:dyDescent="0.2">
      <c r="A1691" s="36"/>
    </row>
    <row r="1692" spans="1:1" x14ac:dyDescent="0.2">
      <c r="A1692" s="36"/>
    </row>
    <row r="1693" spans="1:1" x14ac:dyDescent="0.2">
      <c r="A1693" s="36"/>
    </row>
    <row r="1694" spans="1:1" x14ac:dyDescent="0.2">
      <c r="A1694" s="36"/>
    </row>
    <row r="1695" spans="1:1" x14ac:dyDescent="0.2">
      <c r="A1695" s="36"/>
    </row>
    <row r="1696" spans="1:1" x14ac:dyDescent="0.2">
      <c r="A1696" s="36"/>
    </row>
    <row r="1697" spans="1:1" x14ac:dyDescent="0.2">
      <c r="A1697" s="36"/>
    </row>
    <row r="1698" spans="1:1" x14ac:dyDescent="0.2">
      <c r="A1698" s="36"/>
    </row>
    <row r="1699" spans="1:1" x14ac:dyDescent="0.2">
      <c r="A1699" s="36"/>
    </row>
    <row r="1700" spans="1:1" x14ac:dyDescent="0.2">
      <c r="A1700" s="36"/>
    </row>
    <row r="1701" spans="1:1" x14ac:dyDescent="0.2">
      <c r="A1701" s="36"/>
    </row>
    <row r="1702" spans="1:1" x14ac:dyDescent="0.2">
      <c r="A1702" s="36"/>
    </row>
    <row r="1703" spans="1:1" x14ac:dyDescent="0.2">
      <c r="A1703" s="36"/>
    </row>
    <row r="1704" spans="1:1" x14ac:dyDescent="0.2">
      <c r="A1704" s="36"/>
    </row>
    <row r="1705" spans="1:1" x14ac:dyDescent="0.2">
      <c r="A1705" s="36"/>
    </row>
    <row r="1706" spans="1:1" x14ac:dyDescent="0.2">
      <c r="A1706" s="36"/>
    </row>
    <row r="1707" spans="1:1" x14ac:dyDescent="0.2">
      <c r="A1707" s="36"/>
    </row>
    <row r="1708" spans="1:1" x14ac:dyDescent="0.2">
      <c r="A1708" s="36"/>
    </row>
    <row r="1709" spans="1:1" x14ac:dyDescent="0.2">
      <c r="A1709" s="36"/>
    </row>
    <row r="1710" spans="1:1" x14ac:dyDescent="0.2">
      <c r="A1710" s="36"/>
    </row>
    <row r="1711" spans="1:1" x14ac:dyDescent="0.2">
      <c r="A1711" s="36"/>
    </row>
    <row r="1712" spans="1:1" x14ac:dyDescent="0.2">
      <c r="A1712" s="36"/>
    </row>
    <row r="1713" spans="1:1" x14ac:dyDescent="0.2">
      <c r="A1713" s="36"/>
    </row>
    <row r="1714" spans="1:1" x14ac:dyDescent="0.2">
      <c r="A1714" s="36"/>
    </row>
    <row r="1715" spans="1:1" x14ac:dyDescent="0.2">
      <c r="A1715" s="36"/>
    </row>
    <row r="1716" spans="1:1" x14ac:dyDescent="0.2">
      <c r="A1716" s="36"/>
    </row>
    <row r="1717" spans="1:1" x14ac:dyDescent="0.2">
      <c r="A1717" s="36"/>
    </row>
    <row r="1718" spans="1:1" x14ac:dyDescent="0.2">
      <c r="A1718" s="36"/>
    </row>
    <row r="1719" spans="1:1" x14ac:dyDescent="0.2">
      <c r="A1719" s="36"/>
    </row>
    <row r="1720" spans="1:1" x14ac:dyDescent="0.2">
      <c r="A1720" s="36"/>
    </row>
    <row r="1721" spans="1:1" x14ac:dyDescent="0.2">
      <c r="A1721" s="36"/>
    </row>
    <row r="1722" spans="1:1" x14ac:dyDescent="0.2">
      <c r="A1722" s="36"/>
    </row>
    <row r="1723" spans="1:1" x14ac:dyDescent="0.2">
      <c r="A1723" s="36"/>
    </row>
    <row r="1724" spans="1:1" x14ac:dyDescent="0.2">
      <c r="A1724" s="36"/>
    </row>
    <row r="1725" spans="1:1" x14ac:dyDescent="0.2">
      <c r="A1725" s="36"/>
    </row>
    <row r="1726" spans="1:1" x14ac:dyDescent="0.2">
      <c r="A1726" s="36"/>
    </row>
    <row r="1727" spans="1:1" x14ac:dyDescent="0.2">
      <c r="A1727" s="36"/>
    </row>
    <row r="1728" spans="1:1" x14ac:dyDescent="0.2">
      <c r="A1728" s="36"/>
    </row>
    <row r="1729" spans="1:1" x14ac:dyDescent="0.2">
      <c r="A1729" s="36"/>
    </row>
    <row r="1730" spans="1:1" x14ac:dyDescent="0.2">
      <c r="A1730" s="36"/>
    </row>
    <row r="1731" spans="1:1" x14ac:dyDescent="0.2">
      <c r="A1731" s="36"/>
    </row>
    <row r="1732" spans="1:1" x14ac:dyDescent="0.2">
      <c r="A1732" s="36"/>
    </row>
    <row r="1733" spans="1:1" x14ac:dyDescent="0.2">
      <c r="A1733" s="36"/>
    </row>
    <row r="1734" spans="1:1" x14ac:dyDescent="0.2">
      <c r="A1734" s="36"/>
    </row>
    <row r="1735" spans="1:1" x14ac:dyDescent="0.2">
      <c r="A1735" s="36"/>
    </row>
    <row r="1736" spans="1:1" x14ac:dyDescent="0.2">
      <c r="A1736" s="36"/>
    </row>
    <row r="1737" spans="1:1" x14ac:dyDescent="0.2">
      <c r="A1737" s="36"/>
    </row>
    <row r="1738" spans="1:1" x14ac:dyDescent="0.2">
      <c r="A1738" s="36"/>
    </row>
    <row r="1739" spans="1:1" x14ac:dyDescent="0.2">
      <c r="A1739" s="36"/>
    </row>
    <row r="1740" spans="1:1" x14ac:dyDescent="0.2">
      <c r="A1740" s="36"/>
    </row>
    <row r="1741" spans="1:1" x14ac:dyDescent="0.2">
      <c r="A1741" s="36"/>
    </row>
    <row r="1742" spans="1:1" x14ac:dyDescent="0.2">
      <c r="A1742" s="36"/>
    </row>
    <row r="1743" spans="1:1" x14ac:dyDescent="0.2">
      <c r="A1743" s="36"/>
    </row>
    <row r="1744" spans="1:1" x14ac:dyDescent="0.2">
      <c r="A1744" s="36"/>
    </row>
    <row r="1745" spans="1:1" x14ac:dyDescent="0.2">
      <c r="A1745" s="36"/>
    </row>
    <row r="1746" spans="1:1" x14ac:dyDescent="0.2">
      <c r="A1746" s="36"/>
    </row>
    <row r="1747" spans="1:1" x14ac:dyDescent="0.2">
      <c r="A1747" s="36"/>
    </row>
    <row r="1748" spans="1:1" x14ac:dyDescent="0.2">
      <c r="A1748" s="36"/>
    </row>
    <row r="1749" spans="1:1" x14ac:dyDescent="0.2">
      <c r="A1749" s="36"/>
    </row>
    <row r="1750" spans="1:1" x14ac:dyDescent="0.2">
      <c r="A1750" s="36"/>
    </row>
    <row r="1751" spans="1:1" x14ac:dyDescent="0.2">
      <c r="A1751" s="36"/>
    </row>
    <row r="1752" spans="1:1" x14ac:dyDescent="0.2">
      <c r="A1752" s="36"/>
    </row>
    <row r="1753" spans="1:1" x14ac:dyDescent="0.2">
      <c r="A1753" s="36"/>
    </row>
    <row r="1754" spans="1:1" x14ac:dyDescent="0.2">
      <c r="A1754" s="36"/>
    </row>
    <row r="1755" spans="1:1" x14ac:dyDescent="0.2">
      <c r="A1755" s="36"/>
    </row>
    <row r="1756" spans="1:1" x14ac:dyDescent="0.2">
      <c r="A1756" s="36"/>
    </row>
    <row r="1757" spans="1:1" x14ac:dyDescent="0.2">
      <c r="A1757" s="36"/>
    </row>
    <row r="1758" spans="1:1" x14ac:dyDescent="0.2">
      <c r="A1758" s="36"/>
    </row>
    <row r="1759" spans="1:1" x14ac:dyDescent="0.2">
      <c r="A1759" s="36"/>
    </row>
    <row r="1760" spans="1:1" x14ac:dyDescent="0.2">
      <c r="A1760" s="36"/>
    </row>
    <row r="1761" spans="1:1" x14ac:dyDescent="0.2">
      <c r="A1761" s="36"/>
    </row>
    <row r="1762" spans="1:1" x14ac:dyDescent="0.2">
      <c r="A1762" s="36"/>
    </row>
    <row r="1763" spans="1:1" x14ac:dyDescent="0.2">
      <c r="A1763" s="36"/>
    </row>
    <row r="1764" spans="1:1" x14ac:dyDescent="0.2">
      <c r="A1764" s="36"/>
    </row>
    <row r="1765" spans="1:1" x14ac:dyDescent="0.2">
      <c r="A1765" s="36"/>
    </row>
    <row r="1766" spans="1:1" x14ac:dyDescent="0.2">
      <c r="A1766" s="36"/>
    </row>
    <row r="1767" spans="1:1" x14ac:dyDescent="0.2">
      <c r="A1767" s="36"/>
    </row>
    <row r="1768" spans="1:1" x14ac:dyDescent="0.2">
      <c r="A1768" s="36"/>
    </row>
    <row r="1769" spans="1:1" x14ac:dyDescent="0.2">
      <c r="A1769" s="36"/>
    </row>
    <row r="1770" spans="1:1" x14ac:dyDescent="0.2">
      <c r="A1770" s="36"/>
    </row>
    <row r="1771" spans="1:1" x14ac:dyDescent="0.2">
      <c r="A1771" s="36"/>
    </row>
    <row r="1772" spans="1:1" x14ac:dyDescent="0.2">
      <c r="A1772" s="36"/>
    </row>
    <row r="1773" spans="1:1" x14ac:dyDescent="0.2">
      <c r="A1773" s="36"/>
    </row>
    <row r="1774" spans="1:1" x14ac:dyDescent="0.2">
      <c r="A1774" s="36"/>
    </row>
    <row r="1775" spans="1:1" x14ac:dyDescent="0.2">
      <c r="A1775" s="36"/>
    </row>
    <row r="1776" spans="1:1" x14ac:dyDescent="0.2">
      <c r="A1776" s="36"/>
    </row>
    <row r="1777" spans="1:1" x14ac:dyDescent="0.2">
      <c r="A1777" s="36"/>
    </row>
    <row r="1778" spans="1:1" x14ac:dyDescent="0.2">
      <c r="A1778" s="36"/>
    </row>
    <row r="1779" spans="1:1" x14ac:dyDescent="0.2">
      <c r="A1779" s="36"/>
    </row>
    <row r="1780" spans="1:1" x14ac:dyDescent="0.2">
      <c r="A1780" s="36"/>
    </row>
    <row r="1781" spans="1:1" x14ac:dyDescent="0.2">
      <c r="A1781" s="36"/>
    </row>
    <row r="1782" spans="1:1" x14ac:dyDescent="0.2">
      <c r="A1782" s="36"/>
    </row>
    <row r="1783" spans="1:1" x14ac:dyDescent="0.2">
      <c r="A1783" s="36"/>
    </row>
    <row r="1784" spans="1:1" x14ac:dyDescent="0.2">
      <c r="A1784" s="36"/>
    </row>
    <row r="1785" spans="1:1" x14ac:dyDescent="0.2">
      <c r="A1785" s="36"/>
    </row>
    <row r="1786" spans="1:1" x14ac:dyDescent="0.2">
      <c r="A1786" s="36"/>
    </row>
    <row r="1787" spans="1:1" x14ac:dyDescent="0.2">
      <c r="A1787" s="36"/>
    </row>
    <row r="1788" spans="1:1" x14ac:dyDescent="0.2">
      <c r="A1788" s="36"/>
    </row>
    <row r="1789" spans="1:1" x14ac:dyDescent="0.2">
      <c r="A1789" s="36"/>
    </row>
    <row r="1790" spans="1:1" x14ac:dyDescent="0.2">
      <c r="A1790" s="36"/>
    </row>
    <row r="1791" spans="1:1" x14ac:dyDescent="0.2">
      <c r="A1791" s="36"/>
    </row>
    <row r="1792" spans="1:1" x14ac:dyDescent="0.2">
      <c r="A1792" s="36"/>
    </row>
    <row r="1793" spans="1:1" x14ac:dyDescent="0.2">
      <c r="A1793" s="36"/>
    </row>
    <row r="1794" spans="1:1" x14ac:dyDescent="0.2">
      <c r="A1794" s="36"/>
    </row>
    <row r="1795" spans="1:1" x14ac:dyDescent="0.2">
      <c r="A1795" s="36"/>
    </row>
    <row r="1796" spans="1:1" x14ac:dyDescent="0.2">
      <c r="A1796" s="36"/>
    </row>
    <row r="1797" spans="1:1" x14ac:dyDescent="0.2">
      <c r="A1797" s="36"/>
    </row>
    <row r="1798" spans="1:1" x14ac:dyDescent="0.2">
      <c r="A1798" s="36"/>
    </row>
    <row r="1799" spans="1:1" x14ac:dyDescent="0.2">
      <c r="A1799" s="36"/>
    </row>
    <row r="1800" spans="1:1" x14ac:dyDescent="0.2">
      <c r="A1800" s="36"/>
    </row>
    <row r="1801" spans="1:1" x14ac:dyDescent="0.2">
      <c r="A1801" s="36"/>
    </row>
    <row r="1802" spans="1:1" x14ac:dyDescent="0.2">
      <c r="A1802" s="36"/>
    </row>
    <row r="1803" spans="1:1" x14ac:dyDescent="0.2">
      <c r="A1803" s="36"/>
    </row>
    <row r="1804" spans="1:1" x14ac:dyDescent="0.2">
      <c r="A1804" s="36"/>
    </row>
    <row r="1805" spans="1:1" x14ac:dyDescent="0.2">
      <c r="A1805" s="36"/>
    </row>
    <row r="1806" spans="1:1" x14ac:dyDescent="0.2">
      <c r="A1806" s="36"/>
    </row>
    <row r="1807" spans="1:1" x14ac:dyDescent="0.2">
      <c r="A1807" s="36"/>
    </row>
    <row r="1808" spans="1:1" x14ac:dyDescent="0.2">
      <c r="A1808" s="36"/>
    </row>
    <row r="1809" spans="1:1" x14ac:dyDescent="0.2">
      <c r="A1809" s="36"/>
    </row>
    <row r="1810" spans="1:1" x14ac:dyDescent="0.2">
      <c r="A1810" s="36"/>
    </row>
    <row r="1811" spans="1:1" x14ac:dyDescent="0.2">
      <c r="A1811" s="36"/>
    </row>
    <row r="1812" spans="1:1" x14ac:dyDescent="0.2">
      <c r="A1812" s="36"/>
    </row>
    <row r="1813" spans="1:1" x14ac:dyDescent="0.2">
      <c r="A1813" s="36"/>
    </row>
    <row r="1814" spans="1:1" x14ac:dyDescent="0.2">
      <c r="A1814" s="36"/>
    </row>
    <row r="1815" spans="1:1" x14ac:dyDescent="0.2">
      <c r="A1815" s="36"/>
    </row>
    <row r="1816" spans="1:1" x14ac:dyDescent="0.2">
      <c r="A1816" s="36"/>
    </row>
    <row r="1817" spans="1:1" x14ac:dyDescent="0.2">
      <c r="A1817" s="36"/>
    </row>
    <row r="1818" spans="1:1" x14ac:dyDescent="0.2">
      <c r="A1818" s="36"/>
    </row>
    <row r="1819" spans="1:1" x14ac:dyDescent="0.2">
      <c r="A1819" s="36"/>
    </row>
    <row r="1820" spans="1:1" x14ac:dyDescent="0.2">
      <c r="A1820" s="36"/>
    </row>
    <row r="1821" spans="1:1" x14ac:dyDescent="0.2">
      <c r="A1821" s="36"/>
    </row>
    <row r="1822" spans="1:1" x14ac:dyDescent="0.2">
      <c r="A1822" s="36"/>
    </row>
    <row r="1823" spans="1:1" x14ac:dyDescent="0.2">
      <c r="A1823" s="36"/>
    </row>
    <row r="1824" spans="1:1" x14ac:dyDescent="0.2">
      <c r="A1824" s="36"/>
    </row>
    <row r="1825" spans="1:1" x14ac:dyDescent="0.2">
      <c r="A1825" s="36"/>
    </row>
    <row r="1826" spans="1:1" x14ac:dyDescent="0.2">
      <c r="A1826" s="36"/>
    </row>
    <row r="1827" spans="1:1" x14ac:dyDescent="0.2">
      <c r="A1827" s="36"/>
    </row>
    <row r="1828" spans="1:1" x14ac:dyDescent="0.2">
      <c r="A1828" s="36"/>
    </row>
    <row r="1829" spans="1:1" x14ac:dyDescent="0.2">
      <c r="A1829" s="36"/>
    </row>
    <row r="1830" spans="1:1" x14ac:dyDescent="0.2">
      <c r="A1830" s="36"/>
    </row>
    <row r="1831" spans="1:1" x14ac:dyDescent="0.2">
      <c r="A1831" s="36"/>
    </row>
    <row r="1832" spans="1:1" x14ac:dyDescent="0.2">
      <c r="A1832" s="36"/>
    </row>
    <row r="1833" spans="1:1" x14ac:dyDescent="0.2">
      <c r="A1833" s="36"/>
    </row>
    <row r="1834" spans="1:1" x14ac:dyDescent="0.2">
      <c r="A1834" s="36"/>
    </row>
    <row r="1835" spans="1:1" x14ac:dyDescent="0.2">
      <c r="A1835" s="36"/>
    </row>
    <row r="1836" spans="1:1" x14ac:dyDescent="0.2">
      <c r="A1836" s="36"/>
    </row>
    <row r="1837" spans="1:1" x14ac:dyDescent="0.2">
      <c r="A1837" s="36"/>
    </row>
    <row r="1838" spans="1:1" x14ac:dyDescent="0.2">
      <c r="A1838" s="36"/>
    </row>
    <row r="1839" spans="1:1" x14ac:dyDescent="0.2">
      <c r="A1839" s="36"/>
    </row>
    <row r="1840" spans="1:1" x14ac:dyDescent="0.2">
      <c r="A1840" s="36"/>
    </row>
    <row r="1841" spans="1:1" x14ac:dyDescent="0.2">
      <c r="A1841" s="36"/>
    </row>
    <row r="1842" spans="1:1" x14ac:dyDescent="0.2">
      <c r="A1842" s="36"/>
    </row>
    <row r="1843" spans="1:1" x14ac:dyDescent="0.2">
      <c r="A1843" s="36"/>
    </row>
    <row r="1844" spans="1:1" x14ac:dyDescent="0.2">
      <c r="A1844" s="36"/>
    </row>
    <row r="1845" spans="1:1" x14ac:dyDescent="0.2">
      <c r="A1845" s="36"/>
    </row>
    <row r="1846" spans="1:1" x14ac:dyDescent="0.2">
      <c r="A1846" s="36"/>
    </row>
    <row r="1847" spans="1:1" x14ac:dyDescent="0.2">
      <c r="A1847" s="36"/>
    </row>
    <row r="1848" spans="1:1" x14ac:dyDescent="0.2">
      <c r="A1848" s="36"/>
    </row>
    <row r="1849" spans="1:1" x14ac:dyDescent="0.2">
      <c r="A1849" s="36"/>
    </row>
    <row r="1850" spans="1:1" x14ac:dyDescent="0.2">
      <c r="A1850" s="36"/>
    </row>
    <row r="1851" spans="1:1" x14ac:dyDescent="0.2">
      <c r="A1851" s="36"/>
    </row>
    <row r="1852" spans="1:1" x14ac:dyDescent="0.2">
      <c r="A1852" s="36"/>
    </row>
    <row r="1853" spans="1:1" x14ac:dyDescent="0.2">
      <c r="A1853" s="36"/>
    </row>
    <row r="1854" spans="1:1" x14ac:dyDescent="0.2">
      <c r="A1854" s="36"/>
    </row>
    <row r="1855" spans="1:1" x14ac:dyDescent="0.2">
      <c r="A1855" s="36"/>
    </row>
    <row r="1856" spans="1:1" x14ac:dyDescent="0.2">
      <c r="A1856" s="36"/>
    </row>
    <row r="1857" spans="1:1" x14ac:dyDescent="0.2">
      <c r="A1857" s="36"/>
    </row>
    <row r="1858" spans="1:1" x14ac:dyDescent="0.2">
      <c r="A1858" s="36"/>
    </row>
    <row r="1859" spans="1:1" x14ac:dyDescent="0.2">
      <c r="A1859" s="36"/>
    </row>
    <row r="1860" spans="1:1" x14ac:dyDescent="0.2">
      <c r="A1860" s="36"/>
    </row>
    <row r="1861" spans="1:1" x14ac:dyDescent="0.2">
      <c r="A1861" s="36"/>
    </row>
    <row r="1862" spans="1:1" x14ac:dyDescent="0.2">
      <c r="A1862" s="36"/>
    </row>
    <row r="1863" spans="1:1" x14ac:dyDescent="0.2">
      <c r="A1863" s="36"/>
    </row>
    <row r="1864" spans="1:1" x14ac:dyDescent="0.2">
      <c r="A1864" s="36"/>
    </row>
    <row r="1865" spans="1:1" x14ac:dyDescent="0.2">
      <c r="A1865" s="36"/>
    </row>
    <row r="1866" spans="1:1" x14ac:dyDescent="0.2">
      <c r="A1866" s="36"/>
    </row>
    <row r="1867" spans="1:1" x14ac:dyDescent="0.2">
      <c r="A1867" s="36"/>
    </row>
    <row r="1868" spans="1:1" x14ac:dyDescent="0.2">
      <c r="A1868" s="36"/>
    </row>
    <row r="1869" spans="1:1" x14ac:dyDescent="0.2">
      <c r="A1869" s="36"/>
    </row>
    <row r="1870" spans="1:1" x14ac:dyDescent="0.2">
      <c r="A1870" s="36"/>
    </row>
    <row r="1871" spans="1:1" x14ac:dyDescent="0.2">
      <c r="A1871" s="36"/>
    </row>
    <row r="1872" spans="1:1" x14ac:dyDescent="0.2">
      <c r="A1872" s="36"/>
    </row>
    <row r="1873" spans="1:1" x14ac:dyDescent="0.2">
      <c r="A1873" s="36"/>
    </row>
    <row r="1874" spans="1:1" x14ac:dyDescent="0.2">
      <c r="A1874" s="36"/>
    </row>
    <row r="1875" spans="1:1" x14ac:dyDescent="0.2">
      <c r="A1875" s="36"/>
    </row>
    <row r="1876" spans="1:1" x14ac:dyDescent="0.2">
      <c r="A1876" s="36"/>
    </row>
    <row r="1877" spans="1:1" x14ac:dyDescent="0.2">
      <c r="A1877" s="36"/>
    </row>
    <row r="1878" spans="1:1" x14ac:dyDescent="0.2">
      <c r="A1878" s="36"/>
    </row>
    <row r="1879" spans="1:1" x14ac:dyDescent="0.2">
      <c r="A1879" s="36"/>
    </row>
    <row r="1880" spans="1:1" x14ac:dyDescent="0.2">
      <c r="A1880" s="36"/>
    </row>
    <row r="1881" spans="1:1" x14ac:dyDescent="0.2">
      <c r="A1881" s="36"/>
    </row>
    <row r="1882" spans="1:1" x14ac:dyDescent="0.2">
      <c r="A1882" s="36"/>
    </row>
    <row r="1883" spans="1:1" x14ac:dyDescent="0.2">
      <c r="A1883" s="36"/>
    </row>
    <row r="1884" spans="1:1" x14ac:dyDescent="0.2">
      <c r="A1884" s="36"/>
    </row>
    <row r="1885" spans="1:1" x14ac:dyDescent="0.2">
      <c r="A1885" s="36"/>
    </row>
    <row r="1886" spans="1:1" x14ac:dyDescent="0.2">
      <c r="A1886" s="36"/>
    </row>
    <row r="1887" spans="1:1" x14ac:dyDescent="0.2">
      <c r="A1887" s="36"/>
    </row>
    <row r="1888" spans="1:1" x14ac:dyDescent="0.2">
      <c r="A1888" s="36"/>
    </row>
    <row r="1889" spans="1:1" x14ac:dyDescent="0.2">
      <c r="A1889" s="36"/>
    </row>
    <row r="1890" spans="1:1" x14ac:dyDescent="0.2">
      <c r="A1890" s="36"/>
    </row>
    <row r="1891" spans="1:1" x14ac:dyDescent="0.2">
      <c r="A1891" s="36"/>
    </row>
    <row r="1892" spans="1:1" x14ac:dyDescent="0.2">
      <c r="A1892" s="36"/>
    </row>
    <row r="1893" spans="1:1" x14ac:dyDescent="0.2">
      <c r="A1893" s="36"/>
    </row>
    <row r="1894" spans="1:1" x14ac:dyDescent="0.2">
      <c r="A1894" s="36"/>
    </row>
    <row r="1895" spans="1:1" x14ac:dyDescent="0.2">
      <c r="A1895" s="36"/>
    </row>
    <row r="1896" spans="1:1" x14ac:dyDescent="0.2">
      <c r="A1896" s="36"/>
    </row>
    <row r="1897" spans="1:1" x14ac:dyDescent="0.2">
      <c r="A1897" s="36"/>
    </row>
    <row r="1898" spans="1:1" x14ac:dyDescent="0.2">
      <c r="A1898" s="36"/>
    </row>
    <row r="1899" spans="1:1" x14ac:dyDescent="0.2">
      <c r="A1899" s="36"/>
    </row>
    <row r="1900" spans="1:1" x14ac:dyDescent="0.2">
      <c r="A1900" s="36"/>
    </row>
    <row r="1901" spans="1:1" x14ac:dyDescent="0.2">
      <c r="A1901" s="36"/>
    </row>
    <row r="1902" spans="1:1" x14ac:dyDescent="0.2">
      <c r="A1902" s="36"/>
    </row>
    <row r="1903" spans="1:1" x14ac:dyDescent="0.2">
      <c r="A1903" s="36"/>
    </row>
    <row r="1904" spans="1:1" x14ac:dyDescent="0.2">
      <c r="A1904" s="36"/>
    </row>
    <row r="1905" spans="1:1" x14ac:dyDescent="0.2">
      <c r="A1905" s="36"/>
    </row>
    <row r="1906" spans="1:1" x14ac:dyDescent="0.2">
      <c r="A1906" s="36"/>
    </row>
    <row r="1907" spans="1:1" x14ac:dyDescent="0.2">
      <c r="A1907" s="36"/>
    </row>
    <row r="1908" spans="1:1" x14ac:dyDescent="0.2">
      <c r="A1908" s="36"/>
    </row>
    <row r="1909" spans="1:1" x14ac:dyDescent="0.2">
      <c r="A1909" s="36"/>
    </row>
    <row r="1910" spans="1:1" x14ac:dyDescent="0.2">
      <c r="A1910" s="36"/>
    </row>
    <row r="1911" spans="1:1" x14ac:dyDescent="0.2">
      <c r="A1911" s="36"/>
    </row>
    <row r="1912" spans="1:1" x14ac:dyDescent="0.2">
      <c r="A1912" s="36"/>
    </row>
    <row r="1913" spans="1:1" x14ac:dyDescent="0.2">
      <c r="A1913" s="36"/>
    </row>
    <row r="1914" spans="1:1" x14ac:dyDescent="0.2">
      <c r="A1914" s="36"/>
    </row>
    <row r="1915" spans="1:1" x14ac:dyDescent="0.2">
      <c r="A1915" s="36"/>
    </row>
    <row r="1916" spans="1:1" x14ac:dyDescent="0.2">
      <c r="A1916" s="36"/>
    </row>
    <row r="1917" spans="1:1" x14ac:dyDescent="0.2">
      <c r="A1917" s="36"/>
    </row>
    <row r="1918" spans="1:1" x14ac:dyDescent="0.2">
      <c r="A1918" s="36"/>
    </row>
    <row r="1919" spans="1:1" x14ac:dyDescent="0.2">
      <c r="A1919" s="36"/>
    </row>
    <row r="1920" spans="1:1" x14ac:dyDescent="0.2">
      <c r="A1920" s="36"/>
    </row>
    <row r="1921" spans="1:1" x14ac:dyDescent="0.2">
      <c r="A1921" s="36"/>
    </row>
    <row r="1922" spans="1:1" x14ac:dyDescent="0.2">
      <c r="A1922" s="36"/>
    </row>
    <row r="1923" spans="1:1" x14ac:dyDescent="0.2">
      <c r="A1923" s="36"/>
    </row>
    <row r="1924" spans="1:1" x14ac:dyDescent="0.2">
      <c r="A1924" s="36"/>
    </row>
    <row r="1925" spans="1:1" x14ac:dyDescent="0.2">
      <c r="A1925" s="36"/>
    </row>
    <row r="1926" spans="1:1" x14ac:dyDescent="0.2">
      <c r="A1926" s="36"/>
    </row>
    <row r="1927" spans="1:1" x14ac:dyDescent="0.2">
      <c r="A1927" s="36"/>
    </row>
    <row r="1928" spans="1:1" x14ac:dyDescent="0.2">
      <c r="A1928" s="36"/>
    </row>
    <row r="1929" spans="1:1" x14ac:dyDescent="0.2">
      <c r="A1929" s="36"/>
    </row>
    <row r="1930" spans="1:1" x14ac:dyDescent="0.2">
      <c r="A1930" s="36"/>
    </row>
    <row r="1931" spans="1:1" x14ac:dyDescent="0.2">
      <c r="A1931" s="36"/>
    </row>
    <row r="1932" spans="1:1" x14ac:dyDescent="0.2">
      <c r="A1932" s="36"/>
    </row>
    <row r="1933" spans="1:1" x14ac:dyDescent="0.2">
      <c r="A1933" s="36"/>
    </row>
    <row r="1934" spans="1:1" x14ac:dyDescent="0.2">
      <c r="A1934" s="36"/>
    </row>
    <row r="1935" spans="1:1" x14ac:dyDescent="0.2">
      <c r="A1935" s="36"/>
    </row>
    <row r="1936" spans="1:1" x14ac:dyDescent="0.2">
      <c r="A1936" s="36"/>
    </row>
    <row r="1937" spans="1:1" x14ac:dyDescent="0.2">
      <c r="A1937" s="36"/>
    </row>
    <row r="1938" spans="1:1" x14ac:dyDescent="0.2">
      <c r="A1938" s="36"/>
    </row>
    <row r="1939" spans="1:1" x14ac:dyDescent="0.2">
      <c r="A1939" s="36"/>
    </row>
    <row r="1940" spans="1:1" x14ac:dyDescent="0.2">
      <c r="A1940" s="36"/>
    </row>
    <row r="1941" spans="1:1" x14ac:dyDescent="0.2">
      <c r="A1941" s="36"/>
    </row>
    <row r="1942" spans="1:1" x14ac:dyDescent="0.2">
      <c r="A1942" s="36"/>
    </row>
    <row r="1943" spans="1:1" x14ac:dyDescent="0.2">
      <c r="A1943" s="36"/>
    </row>
    <row r="1944" spans="1:1" x14ac:dyDescent="0.2">
      <c r="A1944" s="36"/>
    </row>
    <row r="1945" spans="1:1" x14ac:dyDescent="0.2">
      <c r="A1945" s="36"/>
    </row>
    <row r="1946" spans="1:1" x14ac:dyDescent="0.2">
      <c r="A1946" s="36"/>
    </row>
    <row r="1947" spans="1:1" x14ac:dyDescent="0.2">
      <c r="A1947" s="36"/>
    </row>
    <row r="1948" spans="1:1" x14ac:dyDescent="0.2">
      <c r="A1948" s="36"/>
    </row>
    <row r="1949" spans="1:1" x14ac:dyDescent="0.2">
      <c r="A1949" s="36"/>
    </row>
    <row r="1950" spans="1:1" x14ac:dyDescent="0.2">
      <c r="A1950" s="36"/>
    </row>
    <row r="1951" spans="1:1" x14ac:dyDescent="0.2">
      <c r="A1951" s="36"/>
    </row>
    <row r="1952" spans="1:1" x14ac:dyDescent="0.2">
      <c r="A1952" s="36"/>
    </row>
    <row r="1953" spans="1:1" x14ac:dyDescent="0.2">
      <c r="A1953" s="36"/>
    </row>
    <row r="1954" spans="1:1" x14ac:dyDescent="0.2">
      <c r="A1954" s="36"/>
    </row>
    <row r="1955" spans="1:1" x14ac:dyDescent="0.2">
      <c r="A1955" s="36"/>
    </row>
    <row r="1956" spans="1:1" x14ac:dyDescent="0.2">
      <c r="A1956" s="36"/>
    </row>
    <row r="1957" spans="1:1" x14ac:dyDescent="0.2">
      <c r="A1957" s="36"/>
    </row>
    <row r="1958" spans="1:1" x14ac:dyDescent="0.2">
      <c r="A1958" s="36"/>
    </row>
    <row r="1959" spans="1:1" x14ac:dyDescent="0.2">
      <c r="A1959" s="36"/>
    </row>
    <row r="1960" spans="1:1" x14ac:dyDescent="0.2">
      <c r="A1960" s="36"/>
    </row>
    <row r="1961" spans="1:1" x14ac:dyDescent="0.2">
      <c r="A1961" s="36"/>
    </row>
    <row r="1962" spans="1:1" x14ac:dyDescent="0.2">
      <c r="A1962" s="36"/>
    </row>
    <row r="1963" spans="1:1" x14ac:dyDescent="0.2">
      <c r="A1963" s="36"/>
    </row>
    <row r="1964" spans="1:1" x14ac:dyDescent="0.2">
      <c r="A1964" s="36"/>
    </row>
    <row r="1965" spans="1:1" x14ac:dyDescent="0.2">
      <c r="A1965" s="36"/>
    </row>
    <row r="1966" spans="1:1" x14ac:dyDescent="0.2">
      <c r="A1966" s="36"/>
    </row>
    <row r="1967" spans="1:1" x14ac:dyDescent="0.2">
      <c r="A1967" s="36"/>
    </row>
    <row r="1968" spans="1:1" x14ac:dyDescent="0.2">
      <c r="A1968" s="36"/>
    </row>
    <row r="1969" spans="1:1" x14ac:dyDescent="0.2">
      <c r="A1969" s="36"/>
    </row>
    <row r="1970" spans="1:1" x14ac:dyDescent="0.2">
      <c r="A1970" s="36"/>
    </row>
    <row r="1971" spans="1:1" x14ac:dyDescent="0.2">
      <c r="A1971" s="36"/>
    </row>
    <row r="1972" spans="1:1" x14ac:dyDescent="0.2">
      <c r="A1972" s="36"/>
    </row>
    <row r="1973" spans="1:1" x14ac:dyDescent="0.2">
      <c r="A1973" s="36"/>
    </row>
    <row r="1974" spans="1:1" x14ac:dyDescent="0.2">
      <c r="A1974" s="36"/>
    </row>
    <row r="1975" spans="1:1" x14ac:dyDescent="0.2">
      <c r="A1975" s="36"/>
    </row>
    <row r="1976" spans="1:1" x14ac:dyDescent="0.2">
      <c r="A1976" s="36"/>
    </row>
    <row r="1977" spans="1:1" x14ac:dyDescent="0.2">
      <c r="A1977" s="36"/>
    </row>
    <row r="1978" spans="1:1" x14ac:dyDescent="0.2">
      <c r="A1978" s="36"/>
    </row>
    <row r="1979" spans="1:1" x14ac:dyDescent="0.2">
      <c r="A1979" s="36"/>
    </row>
    <row r="1980" spans="1:1" x14ac:dyDescent="0.2">
      <c r="A1980" s="36"/>
    </row>
    <row r="1981" spans="1:1" x14ac:dyDescent="0.2">
      <c r="A1981" s="36"/>
    </row>
    <row r="1982" spans="1:1" x14ac:dyDescent="0.2">
      <c r="A1982" s="36"/>
    </row>
    <row r="1983" spans="1:1" x14ac:dyDescent="0.2">
      <c r="A1983" s="36"/>
    </row>
    <row r="1984" spans="1:1" x14ac:dyDescent="0.2">
      <c r="A1984" s="36"/>
    </row>
    <row r="1985" spans="1:1" x14ac:dyDescent="0.2">
      <c r="A1985" s="36"/>
    </row>
    <row r="1986" spans="1:1" x14ac:dyDescent="0.2">
      <c r="A1986" s="36"/>
    </row>
    <row r="1987" spans="1:1" x14ac:dyDescent="0.2">
      <c r="A1987" s="36"/>
    </row>
    <row r="1988" spans="1:1" x14ac:dyDescent="0.2">
      <c r="A1988" s="36"/>
    </row>
    <row r="1989" spans="1:1" x14ac:dyDescent="0.2">
      <c r="A1989" s="36"/>
    </row>
    <row r="1990" spans="1:1" x14ac:dyDescent="0.2">
      <c r="A1990" s="36"/>
    </row>
    <row r="1991" spans="1:1" x14ac:dyDescent="0.2">
      <c r="A1991" s="36"/>
    </row>
    <row r="1992" spans="1:1" x14ac:dyDescent="0.2">
      <c r="A1992" s="36"/>
    </row>
    <row r="1993" spans="1:1" x14ac:dyDescent="0.2">
      <c r="A1993" s="36"/>
    </row>
    <row r="1994" spans="1:1" x14ac:dyDescent="0.2">
      <c r="A1994" s="36"/>
    </row>
    <row r="1995" spans="1:1" x14ac:dyDescent="0.2">
      <c r="A1995" s="36"/>
    </row>
    <row r="1996" spans="1:1" x14ac:dyDescent="0.2">
      <c r="A1996" s="36"/>
    </row>
    <row r="1997" spans="1:1" x14ac:dyDescent="0.2">
      <c r="A1997" s="36"/>
    </row>
    <row r="1998" spans="1:1" x14ac:dyDescent="0.2">
      <c r="A1998" s="36"/>
    </row>
    <row r="1999" spans="1:1" x14ac:dyDescent="0.2">
      <c r="A1999" s="36"/>
    </row>
    <row r="2000" spans="1:1" x14ac:dyDescent="0.2">
      <c r="A2000" s="36"/>
    </row>
    <row r="2001" spans="1:1" x14ac:dyDescent="0.2">
      <c r="A2001" s="36"/>
    </row>
    <row r="2002" spans="1:1" x14ac:dyDescent="0.2">
      <c r="A2002" s="36"/>
    </row>
    <row r="2003" spans="1:1" x14ac:dyDescent="0.2">
      <c r="A2003" s="36"/>
    </row>
    <row r="2004" spans="1:1" x14ac:dyDescent="0.2">
      <c r="A2004" s="36"/>
    </row>
    <row r="2005" spans="1:1" x14ac:dyDescent="0.2">
      <c r="A2005" s="36"/>
    </row>
    <row r="2006" spans="1:1" x14ac:dyDescent="0.2">
      <c r="A2006" s="36"/>
    </row>
    <row r="2007" spans="1:1" x14ac:dyDescent="0.2">
      <c r="A2007" s="36"/>
    </row>
    <row r="2008" spans="1:1" x14ac:dyDescent="0.2">
      <c r="A2008" s="36"/>
    </row>
    <row r="2009" spans="1:1" x14ac:dyDescent="0.2">
      <c r="A2009" s="36"/>
    </row>
    <row r="2010" spans="1:1" x14ac:dyDescent="0.2">
      <c r="A2010" s="36"/>
    </row>
    <row r="2011" spans="1:1" x14ac:dyDescent="0.2">
      <c r="A2011" s="36"/>
    </row>
    <row r="2012" spans="1:1" x14ac:dyDescent="0.2">
      <c r="A2012" s="36"/>
    </row>
    <row r="2013" spans="1:1" x14ac:dyDescent="0.2">
      <c r="A2013" s="36"/>
    </row>
    <row r="2014" spans="1:1" x14ac:dyDescent="0.2">
      <c r="A2014" s="36"/>
    </row>
    <row r="2015" spans="1:1" x14ac:dyDescent="0.2">
      <c r="A2015" s="36"/>
    </row>
    <row r="2016" spans="1:1" x14ac:dyDescent="0.2">
      <c r="A2016" s="36"/>
    </row>
    <row r="2017" spans="1:1" x14ac:dyDescent="0.2">
      <c r="A2017" s="36"/>
    </row>
    <row r="2018" spans="1:1" x14ac:dyDescent="0.2">
      <c r="A2018" s="36"/>
    </row>
    <row r="2019" spans="1:1" x14ac:dyDescent="0.2">
      <c r="A2019" s="36"/>
    </row>
    <row r="2020" spans="1:1" x14ac:dyDescent="0.2">
      <c r="A2020" s="36"/>
    </row>
    <row r="2021" spans="1:1" x14ac:dyDescent="0.2">
      <c r="A2021" s="36"/>
    </row>
    <row r="2022" spans="1:1" x14ac:dyDescent="0.2">
      <c r="A2022" s="36"/>
    </row>
    <row r="2023" spans="1:1" x14ac:dyDescent="0.2">
      <c r="A2023" s="36"/>
    </row>
    <row r="2024" spans="1:1" x14ac:dyDescent="0.2">
      <c r="A2024" s="36"/>
    </row>
    <row r="2025" spans="1:1" x14ac:dyDescent="0.2">
      <c r="A2025" s="36"/>
    </row>
    <row r="2026" spans="1:1" x14ac:dyDescent="0.2">
      <c r="A2026" s="36"/>
    </row>
    <row r="2027" spans="1:1" x14ac:dyDescent="0.2">
      <c r="A2027" s="36"/>
    </row>
    <row r="2028" spans="1:1" x14ac:dyDescent="0.2">
      <c r="A2028" s="36"/>
    </row>
    <row r="2029" spans="1:1" x14ac:dyDescent="0.2">
      <c r="A2029" s="36"/>
    </row>
    <row r="2030" spans="1:1" x14ac:dyDescent="0.2">
      <c r="A2030" s="36"/>
    </row>
    <row r="2031" spans="1:1" x14ac:dyDescent="0.2">
      <c r="A2031" s="36"/>
    </row>
    <row r="2032" spans="1:1" x14ac:dyDescent="0.2">
      <c r="A2032" s="36"/>
    </row>
    <row r="2033" spans="1:1" x14ac:dyDescent="0.2">
      <c r="A2033" s="36"/>
    </row>
    <row r="2034" spans="1:1" x14ac:dyDescent="0.2">
      <c r="A2034" s="36"/>
    </row>
    <row r="2035" spans="1:1" x14ac:dyDescent="0.2">
      <c r="A2035" s="36"/>
    </row>
    <row r="2036" spans="1:1" x14ac:dyDescent="0.2">
      <c r="A2036" s="36"/>
    </row>
    <row r="2037" spans="1:1" x14ac:dyDescent="0.2">
      <c r="A2037" s="36"/>
    </row>
    <row r="2038" spans="1:1" x14ac:dyDescent="0.2">
      <c r="A2038" s="36"/>
    </row>
    <row r="2039" spans="1:1" x14ac:dyDescent="0.2">
      <c r="A2039" s="36"/>
    </row>
    <row r="2040" spans="1:1" x14ac:dyDescent="0.2">
      <c r="A2040" s="36"/>
    </row>
    <row r="2041" spans="1:1" x14ac:dyDescent="0.2">
      <c r="A2041" s="36"/>
    </row>
    <row r="2042" spans="1:1" x14ac:dyDescent="0.2">
      <c r="A2042" s="36"/>
    </row>
    <row r="2043" spans="1:1" x14ac:dyDescent="0.2">
      <c r="A2043" s="36"/>
    </row>
    <row r="2044" spans="1:1" x14ac:dyDescent="0.2">
      <c r="A2044" s="36"/>
    </row>
    <row r="2045" spans="1:1" x14ac:dyDescent="0.2">
      <c r="A2045" s="36"/>
    </row>
    <row r="2046" spans="1:1" x14ac:dyDescent="0.2">
      <c r="A2046" s="36"/>
    </row>
    <row r="2047" spans="1:1" x14ac:dyDescent="0.2">
      <c r="A2047" s="36"/>
    </row>
    <row r="2048" spans="1:1" x14ac:dyDescent="0.2">
      <c r="A2048" s="36"/>
    </row>
    <row r="2049" spans="1:1" x14ac:dyDescent="0.2">
      <c r="A2049" s="36"/>
    </row>
    <row r="2050" spans="1:1" x14ac:dyDescent="0.2">
      <c r="A2050" s="36"/>
    </row>
    <row r="2051" spans="1:1" x14ac:dyDescent="0.2">
      <c r="A2051" s="36"/>
    </row>
    <row r="2052" spans="1:1" x14ac:dyDescent="0.2">
      <c r="A2052" s="36"/>
    </row>
    <row r="2053" spans="1:1" x14ac:dyDescent="0.2">
      <c r="A2053" s="36"/>
    </row>
    <row r="2054" spans="1:1" x14ac:dyDescent="0.2">
      <c r="A2054" s="36"/>
    </row>
    <row r="2055" spans="1:1" x14ac:dyDescent="0.2">
      <c r="A2055" s="36"/>
    </row>
    <row r="2056" spans="1:1" x14ac:dyDescent="0.2">
      <c r="A2056" s="36"/>
    </row>
    <row r="2057" spans="1:1" x14ac:dyDescent="0.2">
      <c r="A2057" s="36"/>
    </row>
    <row r="2058" spans="1:1" x14ac:dyDescent="0.2">
      <c r="A2058" s="36"/>
    </row>
    <row r="2059" spans="1:1" x14ac:dyDescent="0.2">
      <c r="A2059" s="36"/>
    </row>
    <row r="2060" spans="1:1" x14ac:dyDescent="0.2">
      <c r="A2060" s="36"/>
    </row>
    <row r="2061" spans="1:1" x14ac:dyDescent="0.2">
      <c r="A2061" s="36"/>
    </row>
    <row r="2062" spans="1:1" x14ac:dyDescent="0.2">
      <c r="A2062" s="36"/>
    </row>
    <row r="2063" spans="1:1" x14ac:dyDescent="0.2">
      <c r="A2063" s="36"/>
    </row>
    <row r="2064" spans="1:1" x14ac:dyDescent="0.2">
      <c r="A2064" s="36"/>
    </row>
    <row r="2065" spans="1:1" x14ac:dyDescent="0.2">
      <c r="A2065" s="36"/>
    </row>
    <row r="2066" spans="1:1" x14ac:dyDescent="0.2">
      <c r="A2066" s="36"/>
    </row>
    <row r="2067" spans="1:1" x14ac:dyDescent="0.2">
      <c r="A2067" s="36"/>
    </row>
    <row r="2068" spans="1:1" x14ac:dyDescent="0.2">
      <c r="A2068" s="36"/>
    </row>
    <row r="2069" spans="1:1" x14ac:dyDescent="0.2">
      <c r="A2069" s="36"/>
    </row>
    <row r="2070" spans="1:1" x14ac:dyDescent="0.2">
      <c r="A2070" s="36"/>
    </row>
    <row r="2071" spans="1:1" x14ac:dyDescent="0.2">
      <c r="A2071" s="36"/>
    </row>
    <row r="2072" spans="1:1" x14ac:dyDescent="0.2">
      <c r="A2072" s="36"/>
    </row>
    <row r="2073" spans="1:1" x14ac:dyDescent="0.2">
      <c r="A2073" s="36"/>
    </row>
    <row r="2074" spans="1:1" x14ac:dyDescent="0.2">
      <c r="A2074" s="36"/>
    </row>
    <row r="2075" spans="1:1" x14ac:dyDescent="0.2">
      <c r="A2075" s="36"/>
    </row>
    <row r="2076" spans="1:1" x14ac:dyDescent="0.2">
      <c r="A2076" s="36"/>
    </row>
    <row r="2077" spans="1:1" x14ac:dyDescent="0.2">
      <c r="A2077" s="36"/>
    </row>
    <row r="2078" spans="1:1" x14ac:dyDescent="0.2">
      <c r="A2078" s="36"/>
    </row>
    <row r="2079" spans="1:1" x14ac:dyDescent="0.2">
      <c r="A2079" s="36"/>
    </row>
    <row r="2080" spans="1:1" x14ac:dyDescent="0.2">
      <c r="A2080" s="36"/>
    </row>
    <row r="2081" spans="1:1" x14ac:dyDescent="0.2">
      <c r="A2081" s="36"/>
    </row>
    <row r="2082" spans="1:1" x14ac:dyDescent="0.2">
      <c r="A2082" s="36"/>
    </row>
    <row r="2083" spans="1:1" x14ac:dyDescent="0.2">
      <c r="A2083" s="36"/>
    </row>
    <row r="2084" spans="1:1" x14ac:dyDescent="0.2">
      <c r="A2084" s="36"/>
    </row>
    <row r="2085" spans="1:1" x14ac:dyDescent="0.2">
      <c r="A2085" s="36"/>
    </row>
    <row r="2086" spans="1:1" x14ac:dyDescent="0.2">
      <c r="A2086" s="36"/>
    </row>
    <row r="2087" spans="1:1" x14ac:dyDescent="0.2">
      <c r="A2087" s="36"/>
    </row>
    <row r="2088" spans="1:1" x14ac:dyDescent="0.2">
      <c r="A2088" s="36"/>
    </row>
    <row r="2089" spans="1:1" x14ac:dyDescent="0.2">
      <c r="A2089" s="36"/>
    </row>
    <row r="2090" spans="1:1" x14ac:dyDescent="0.2">
      <c r="A2090" s="36"/>
    </row>
    <row r="2091" spans="1:1" x14ac:dyDescent="0.2">
      <c r="A2091" s="36"/>
    </row>
    <row r="2092" spans="1:1" x14ac:dyDescent="0.2">
      <c r="A2092" s="36"/>
    </row>
    <row r="2093" spans="1:1" x14ac:dyDescent="0.2">
      <c r="A2093" s="36"/>
    </row>
    <row r="2094" spans="1:1" x14ac:dyDescent="0.2">
      <c r="A2094" s="36"/>
    </row>
    <row r="2095" spans="1:1" x14ac:dyDescent="0.2">
      <c r="A2095" s="36"/>
    </row>
    <row r="2096" spans="1:1" x14ac:dyDescent="0.2">
      <c r="A2096" s="36"/>
    </row>
    <row r="2097" spans="1:1" x14ac:dyDescent="0.2">
      <c r="A2097" s="36"/>
    </row>
    <row r="2098" spans="1:1" x14ac:dyDescent="0.2">
      <c r="A2098" s="36"/>
    </row>
    <row r="2099" spans="1:1" x14ac:dyDescent="0.2">
      <c r="A2099" s="36"/>
    </row>
    <row r="2100" spans="1:1" x14ac:dyDescent="0.2">
      <c r="A2100" s="36"/>
    </row>
    <row r="2101" spans="1:1" x14ac:dyDescent="0.2">
      <c r="A2101" s="36"/>
    </row>
    <row r="2102" spans="1:1" x14ac:dyDescent="0.2">
      <c r="A2102" s="36"/>
    </row>
    <row r="2103" spans="1:1" x14ac:dyDescent="0.2">
      <c r="A2103" s="36"/>
    </row>
    <row r="2104" spans="1:1" x14ac:dyDescent="0.2">
      <c r="A2104" s="36"/>
    </row>
    <row r="2105" spans="1:1" x14ac:dyDescent="0.2">
      <c r="A2105" s="36"/>
    </row>
    <row r="2106" spans="1:1" x14ac:dyDescent="0.2">
      <c r="A2106" s="36"/>
    </row>
    <row r="2107" spans="1:1" x14ac:dyDescent="0.2">
      <c r="A2107" s="36"/>
    </row>
    <row r="2108" spans="1:1" x14ac:dyDescent="0.2">
      <c r="A2108" s="36"/>
    </row>
    <row r="2109" spans="1:1" x14ac:dyDescent="0.2">
      <c r="A2109" s="36"/>
    </row>
    <row r="2110" spans="1:1" x14ac:dyDescent="0.2">
      <c r="A2110" s="36"/>
    </row>
    <row r="2111" spans="1:1" x14ac:dyDescent="0.2">
      <c r="A2111" s="36"/>
    </row>
    <row r="2112" spans="1:1" x14ac:dyDescent="0.2">
      <c r="A2112" s="36"/>
    </row>
    <row r="2113" spans="1:1" x14ac:dyDescent="0.2">
      <c r="A2113" s="36"/>
    </row>
    <row r="2114" spans="1:1" x14ac:dyDescent="0.2">
      <c r="A2114" s="36"/>
    </row>
    <row r="2115" spans="1:1" x14ac:dyDescent="0.2">
      <c r="A2115" s="36"/>
    </row>
    <row r="2116" spans="1:1" x14ac:dyDescent="0.2">
      <c r="A2116" s="36"/>
    </row>
    <row r="2117" spans="1:1" x14ac:dyDescent="0.2">
      <c r="A2117" s="36"/>
    </row>
    <row r="2118" spans="1:1" x14ac:dyDescent="0.2">
      <c r="A2118" s="36"/>
    </row>
    <row r="2119" spans="1:1" x14ac:dyDescent="0.2">
      <c r="A2119" s="36"/>
    </row>
    <row r="2120" spans="1:1" x14ac:dyDescent="0.2">
      <c r="A2120" s="36"/>
    </row>
    <row r="2121" spans="1:1" x14ac:dyDescent="0.2">
      <c r="A2121" s="36"/>
    </row>
    <row r="2122" spans="1:1" x14ac:dyDescent="0.2">
      <c r="A2122" s="36"/>
    </row>
    <row r="2123" spans="1:1" x14ac:dyDescent="0.2">
      <c r="A2123" s="36"/>
    </row>
    <row r="2124" spans="1:1" x14ac:dyDescent="0.2">
      <c r="A2124" s="36"/>
    </row>
    <row r="2125" spans="1:1" x14ac:dyDescent="0.2">
      <c r="A2125" s="36"/>
    </row>
    <row r="2126" spans="1:1" x14ac:dyDescent="0.2">
      <c r="A2126" s="36"/>
    </row>
    <row r="2127" spans="1:1" x14ac:dyDescent="0.2">
      <c r="A2127" s="36"/>
    </row>
    <row r="2128" spans="1:1" x14ac:dyDescent="0.2">
      <c r="A2128" s="36"/>
    </row>
    <row r="2129" spans="1:1" x14ac:dyDescent="0.2">
      <c r="A2129" s="36"/>
    </row>
    <row r="2130" spans="1:1" x14ac:dyDescent="0.2">
      <c r="A2130" s="36"/>
    </row>
    <row r="2131" spans="1:1" x14ac:dyDescent="0.2">
      <c r="A2131" s="36"/>
    </row>
    <row r="2132" spans="1:1" x14ac:dyDescent="0.2">
      <c r="A2132" s="36"/>
    </row>
    <row r="2133" spans="1:1" x14ac:dyDescent="0.2">
      <c r="A2133" s="36"/>
    </row>
    <row r="2134" spans="1:1" x14ac:dyDescent="0.2">
      <c r="A2134" s="36"/>
    </row>
    <row r="2135" spans="1:1" x14ac:dyDescent="0.2">
      <c r="A2135" s="36"/>
    </row>
    <row r="2136" spans="1:1" x14ac:dyDescent="0.2">
      <c r="A2136" s="36"/>
    </row>
    <row r="2137" spans="1:1" x14ac:dyDescent="0.2">
      <c r="A2137" s="36"/>
    </row>
    <row r="2138" spans="1:1" x14ac:dyDescent="0.2">
      <c r="A2138" s="36"/>
    </row>
    <row r="2139" spans="1:1" x14ac:dyDescent="0.2">
      <c r="A2139" s="36"/>
    </row>
    <row r="2140" spans="1:1" x14ac:dyDescent="0.2">
      <c r="A2140" s="36"/>
    </row>
    <row r="2141" spans="1:1" x14ac:dyDescent="0.2">
      <c r="A2141" s="36"/>
    </row>
    <row r="2142" spans="1:1" x14ac:dyDescent="0.2">
      <c r="A2142" s="36"/>
    </row>
    <row r="2143" spans="1:1" x14ac:dyDescent="0.2">
      <c r="A2143" s="36"/>
    </row>
    <row r="2144" spans="1:1" x14ac:dyDescent="0.2">
      <c r="A2144" s="36"/>
    </row>
    <row r="2145" spans="1:1" x14ac:dyDescent="0.2">
      <c r="A2145" s="36"/>
    </row>
    <row r="2146" spans="1:1" x14ac:dyDescent="0.2">
      <c r="A2146" s="36"/>
    </row>
    <row r="2147" spans="1:1" x14ac:dyDescent="0.2">
      <c r="A2147" s="36"/>
    </row>
    <row r="2148" spans="1:1" x14ac:dyDescent="0.2">
      <c r="A2148" s="36"/>
    </row>
    <row r="2149" spans="1:1" x14ac:dyDescent="0.2">
      <c r="A2149" s="36"/>
    </row>
    <row r="2150" spans="1:1" x14ac:dyDescent="0.2">
      <c r="A2150" s="36"/>
    </row>
    <row r="2151" spans="1:1" x14ac:dyDescent="0.2">
      <c r="A2151" s="36"/>
    </row>
    <row r="2152" spans="1:1" x14ac:dyDescent="0.2">
      <c r="A2152" s="36"/>
    </row>
    <row r="2153" spans="1:1" x14ac:dyDescent="0.2">
      <c r="A2153" s="36"/>
    </row>
    <row r="2154" spans="1:1" x14ac:dyDescent="0.2">
      <c r="A2154" s="36"/>
    </row>
    <row r="2155" spans="1:1" x14ac:dyDescent="0.2">
      <c r="A2155" s="36"/>
    </row>
    <row r="2156" spans="1:1" x14ac:dyDescent="0.2">
      <c r="A2156" s="36"/>
    </row>
    <row r="2157" spans="1:1" x14ac:dyDescent="0.2">
      <c r="A2157" s="36"/>
    </row>
    <row r="2158" spans="1:1" x14ac:dyDescent="0.2">
      <c r="A2158" s="36"/>
    </row>
    <row r="2159" spans="1:1" x14ac:dyDescent="0.2">
      <c r="A2159" s="36"/>
    </row>
    <row r="2160" spans="1:1" x14ac:dyDescent="0.2">
      <c r="A2160" s="36"/>
    </row>
    <row r="2161" spans="1:1" x14ac:dyDescent="0.2">
      <c r="A2161" s="36"/>
    </row>
    <row r="2162" spans="1:1" x14ac:dyDescent="0.2">
      <c r="A2162" s="36"/>
    </row>
    <row r="2163" spans="1:1" x14ac:dyDescent="0.2">
      <c r="A2163" s="36"/>
    </row>
    <row r="2164" spans="1:1" x14ac:dyDescent="0.2">
      <c r="A2164" s="36"/>
    </row>
    <row r="2165" spans="1:1" x14ac:dyDescent="0.2">
      <c r="A2165" s="36"/>
    </row>
    <row r="2166" spans="1:1" x14ac:dyDescent="0.2">
      <c r="A2166" s="36"/>
    </row>
    <row r="2167" spans="1:1" x14ac:dyDescent="0.2">
      <c r="A2167" s="36"/>
    </row>
    <row r="2168" spans="1:1" x14ac:dyDescent="0.2">
      <c r="A2168" s="36"/>
    </row>
    <row r="2169" spans="1:1" x14ac:dyDescent="0.2">
      <c r="A2169" s="36"/>
    </row>
    <row r="2170" spans="1:1" x14ac:dyDescent="0.2">
      <c r="A2170" s="36"/>
    </row>
    <row r="2171" spans="1:1" x14ac:dyDescent="0.2">
      <c r="A2171" s="36"/>
    </row>
    <row r="2172" spans="1:1" x14ac:dyDescent="0.2">
      <c r="A2172" s="36"/>
    </row>
    <row r="2173" spans="1:1" x14ac:dyDescent="0.2">
      <c r="A2173" s="36"/>
    </row>
    <row r="2174" spans="1:1" x14ac:dyDescent="0.2">
      <c r="A2174" s="36"/>
    </row>
    <row r="2175" spans="1:1" x14ac:dyDescent="0.2">
      <c r="A2175" s="36"/>
    </row>
    <row r="2176" spans="1:1" x14ac:dyDescent="0.2">
      <c r="A2176" s="36"/>
    </row>
    <row r="2177" spans="1:1" x14ac:dyDescent="0.2">
      <c r="A2177" s="36"/>
    </row>
    <row r="2178" spans="1:1" x14ac:dyDescent="0.2">
      <c r="A2178" s="36"/>
    </row>
    <row r="2179" spans="1:1" x14ac:dyDescent="0.2">
      <c r="A2179" s="36"/>
    </row>
    <row r="2180" spans="1:1" x14ac:dyDescent="0.2">
      <c r="A2180" s="36"/>
    </row>
    <row r="2181" spans="1:1" x14ac:dyDescent="0.2">
      <c r="A2181" s="36"/>
    </row>
    <row r="2182" spans="1:1" x14ac:dyDescent="0.2">
      <c r="A2182" s="36"/>
    </row>
    <row r="2183" spans="1:1" x14ac:dyDescent="0.2">
      <c r="A2183" s="36"/>
    </row>
    <row r="2184" spans="1:1" x14ac:dyDescent="0.2">
      <c r="A2184" s="36"/>
    </row>
    <row r="2185" spans="1:1" x14ac:dyDescent="0.2">
      <c r="A2185" s="36"/>
    </row>
    <row r="2186" spans="1:1" x14ac:dyDescent="0.2">
      <c r="A2186" s="36"/>
    </row>
    <row r="2187" spans="1:1" x14ac:dyDescent="0.2">
      <c r="A2187" s="36"/>
    </row>
    <row r="2188" spans="1:1" x14ac:dyDescent="0.2">
      <c r="A2188" s="36"/>
    </row>
    <row r="2189" spans="1:1" x14ac:dyDescent="0.2">
      <c r="A2189" s="36"/>
    </row>
    <row r="2190" spans="1:1" x14ac:dyDescent="0.2">
      <c r="A2190" s="36"/>
    </row>
    <row r="2191" spans="1:1" x14ac:dyDescent="0.2">
      <c r="A2191" s="36"/>
    </row>
    <row r="2192" spans="1:1" x14ac:dyDescent="0.2">
      <c r="A2192" s="36"/>
    </row>
    <row r="2193" spans="1:1" x14ac:dyDescent="0.2">
      <c r="A2193" s="36"/>
    </row>
    <row r="2194" spans="1:1" x14ac:dyDescent="0.2">
      <c r="A2194" s="36"/>
    </row>
    <row r="2195" spans="1:1" x14ac:dyDescent="0.2">
      <c r="A2195" s="36"/>
    </row>
    <row r="2196" spans="1:1" x14ac:dyDescent="0.2">
      <c r="A2196" s="36"/>
    </row>
    <row r="2197" spans="1:1" x14ac:dyDescent="0.2">
      <c r="A2197" s="36"/>
    </row>
    <row r="2198" spans="1:1" x14ac:dyDescent="0.2">
      <c r="A2198" s="36"/>
    </row>
    <row r="2199" spans="1:1" x14ac:dyDescent="0.2">
      <c r="A2199" s="36"/>
    </row>
    <row r="2200" spans="1:1" x14ac:dyDescent="0.2">
      <c r="A2200" s="36"/>
    </row>
    <row r="2201" spans="1:1" x14ac:dyDescent="0.2">
      <c r="A2201" s="36"/>
    </row>
    <row r="2202" spans="1:1" x14ac:dyDescent="0.2">
      <c r="A2202" s="36"/>
    </row>
    <row r="2203" spans="1:1" x14ac:dyDescent="0.2">
      <c r="A2203" s="36"/>
    </row>
    <row r="2204" spans="1:1" x14ac:dyDescent="0.2">
      <c r="A2204" s="36"/>
    </row>
    <row r="2205" spans="1:1" x14ac:dyDescent="0.2">
      <c r="A2205" s="36"/>
    </row>
    <row r="2206" spans="1:1" x14ac:dyDescent="0.2">
      <c r="A2206" s="36"/>
    </row>
    <row r="2207" spans="1:1" x14ac:dyDescent="0.2">
      <c r="A2207" s="36"/>
    </row>
    <row r="2208" spans="1:1" x14ac:dyDescent="0.2">
      <c r="A2208" s="36"/>
    </row>
    <row r="2209" spans="1:1" x14ac:dyDescent="0.2">
      <c r="A2209" s="36"/>
    </row>
    <row r="2210" spans="1:1" x14ac:dyDescent="0.2">
      <c r="A2210" s="36"/>
    </row>
    <row r="2211" spans="1:1" x14ac:dyDescent="0.2">
      <c r="A2211" s="36"/>
    </row>
    <row r="2212" spans="1:1" x14ac:dyDescent="0.2">
      <c r="A2212" s="36"/>
    </row>
    <row r="2213" spans="1:1" x14ac:dyDescent="0.2">
      <c r="A2213" s="36"/>
    </row>
    <row r="2214" spans="1:1" x14ac:dyDescent="0.2">
      <c r="A2214" s="36"/>
    </row>
    <row r="2215" spans="1:1" x14ac:dyDescent="0.2">
      <c r="A2215" s="36"/>
    </row>
    <row r="2216" spans="1:1" x14ac:dyDescent="0.2">
      <c r="A2216" s="36"/>
    </row>
    <row r="2217" spans="1:1" x14ac:dyDescent="0.2">
      <c r="A2217" s="36"/>
    </row>
    <row r="2218" spans="1:1" x14ac:dyDescent="0.2">
      <c r="A2218" s="36"/>
    </row>
    <row r="2219" spans="1:1" x14ac:dyDescent="0.2">
      <c r="A2219" s="36"/>
    </row>
    <row r="2220" spans="1:1" x14ac:dyDescent="0.2">
      <c r="A2220" s="36"/>
    </row>
    <row r="2221" spans="1:1" x14ac:dyDescent="0.2">
      <c r="A2221" s="36"/>
    </row>
    <row r="2222" spans="1:1" x14ac:dyDescent="0.2">
      <c r="A2222" s="36"/>
    </row>
    <row r="2223" spans="1:1" x14ac:dyDescent="0.2">
      <c r="A2223" s="36"/>
    </row>
    <row r="2224" spans="1:1" x14ac:dyDescent="0.2">
      <c r="A2224" s="36"/>
    </row>
    <row r="2225" spans="1:1" x14ac:dyDescent="0.2">
      <c r="A2225" s="36"/>
    </row>
    <row r="2226" spans="1:1" x14ac:dyDescent="0.2">
      <c r="A2226" s="36"/>
    </row>
    <row r="2227" spans="1:1" x14ac:dyDescent="0.2">
      <c r="A2227" s="36"/>
    </row>
    <row r="2228" spans="1:1" x14ac:dyDescent="0.2">
      <c r="A2228" s="36"/>
    </row>
    <row r="2229" spans="1:1" x14ac:dyDescent="0.2">
      <c r="A2229" s="36"/>
    </row>
    <row r="2230" spans="1:1" x14ac:dyDescent="0.2">
      <c r="A2230" s="36"/>
    </row>
    <row r="2231" spans="1:1" x14ac:dyDescent="0.2">
      <c r="A2231" s="36"/>
    </row>
    <row r="2232" spans="1:1" x14ac:dyDescent="0.2">
      <c r="A2232" s="36"/>
    </row>
    <row r="2233" spans="1:1" x14ac:dyDescent="0.2">
      <c r="A2233" s="36"/>
    </row>
    <row r="2234" spans="1:1" x14ac:dyDescent="0.2">
      <c r="A2234" s="36"/>
    </row>
    <row r="2235" spans="1:1" x14ac:dyDescent="0.2">
      <c r="A2235" s="36"/>
    </row>
    <row r="2236" spans="1:1" x14ac:dyDescent="0.2">
      <c r="A2236" s="36"/>
    </row>
    <row r="2237" spans="1:1" x14ac:dyDescent="0.2">
      <c r="A2237" s="36"/>
    </row>
    <row r="2238" spans="1:1" x14ac:dyDescent="0.2">
      <c r="A2238" s="36"/>
    </row>
    <row r="2239" spans="1:1" x14ac:dyDescent="0.2">
      <c r="A2239" s="36"/>
    </row>
    <row r="2240" spans="1:1" x14ac:dyDescent="0.2">
      <c r="A2240" s="36"/>
    </row>
    <row r="2241" spans="1:1" x14ac:dyDescent="0.2">
      <c r="A2241" s="36"/>
    </row>
    <row r="2242" spans="1:1" x14ac:dyDescent="0.2">
      <c r="A2242" s="36"/>
    </row>
    <row r="2243" spans="1:1" x14ac:dyDescent="0.2">
      <c r="A2243" s="36"/>
    </row>
    <row r="2244" spans="1:1" x14ac:dyDescent="0.2">
      <c r="A2244" s="36"/>
    </row>
    <row r="2245" spans="1:1" x14ac:dyDescent="0.2">
      <c r="A2245" s="36"/>
    </row>
    <row r="2246" spans="1:1" x14ac:dyDescent="0.2">
      <c r="A2246" s="36"/>
    </row>
    <row r="2247" spans="1:1" x14ac:dyDescent="0.2">
      <c r="A2247" s="36"/>
    </row>
    <row r="2248" spans="1:1" x14ac:dyDescent="0.2">
      <c r="A2248" s="36"/>
    </row>
    <row r="2249" spans="1:1" x14ac:dyDescent="0.2">
      <c r="A2249" s="36"/>
    </row>
    <row r="2250" spans="1:1" x14ac:dyDescent="0.2">
      <c r="A2250" s="36"/>
    </row>
    <row r="2251" spans="1:1" x14ac:dyDescent="0.2">
      <c r="A2251" s="36"/>
    </row>
    <row r="2252" spans="1:1" x14ac:dyDescent="0.2">
      <c r="A2252" s="36"/>
    </row>
    <row r="2253" spans="1:1" x14ac:dyDescent="0.2">
      <c r="A2253" s="36"/>
    </row>
    <row r="2254" spans="1:1" x14ac:dyDescent="0.2">
      <c r="A2254" s="36"/>
    </row>
    <row r="2255" spans="1:1" x14ac:dyDescent="0.2">
      <c r="A2255" s="36"/>
    </row>
    <row r="2256" spans="1:1" x14ac:dyDescent="0.2">
      <c r="A2256" s="36"/>
    </row>
    <row r="2257" spans="1:1" x14ac:dyDescent="0.2">
      <c r="A2257" s="36"/>
    </row>
    <row r="2258" spans="1:1" x14ac:dyDescent="0.2">
      <c r="A2258" s="36"/>
    </row>
    <row r="2259" spans="1:1" x14ac:dyDescent="0.2">
      <c r="A2259" s="36"/>
    </row>
    <row r="2260" spans="1:1" x14ac:dyDescent="0.2">
      <c r="A2260" s="36"/>
    </row>
    <row r="2261" spans="1:1" x14ac:dyDescent="0.2">
      <c r="A2261" s="36"/>
    </row>
    <row r="2262" spans="1:1" x14ac:dyDescent="0.2">
      <c r="A2262" s="36"/>
    </row>
    <row r="2263" spans="1:1" x14ac:dyDescent="0.2">
      <c r="A2263" s="36"/>
    </row>
    <row r="2264" spans="1:1" x14ac:dyDescent="0.2">
      <c r="A2264" s="36"/>
    </row>
    <row r="2265" spans="1:1" x14ac:dyDescent="0.2">
      <c r="A2265" s="36"/>
    </row>
    <row r="2266" spans="1:1" x14ac:dyDescent="0.2">
      <c r="A2266" s="36"/>
    </row>
    <row r="2267" spans="1:1" x14ac:dyDescent="0.2">
      <c r="A2267" s="36"/>
    </row>
    <row r="2268" spans="1:1" x14ac:dyDescent="0.2">
      <c r="A2268" s="36"/>
    </row>
    <row r="2269" spans="1:1" x14ac:dyDescent="0.2">
      <c r="A2269" s="36"/>
    </row>
    <row r="2270" spans="1:1" x14ac:dyDescent="0.2">
      <c r="A2270" s="36"/>
    </row>
    <row r="2271" spans="1:1" x14ac:dyDescent="0.2">
      <c r="A2271" s="36"/>
    </row>
    <row r="2272" spans="1:1" x14ac:dyDescent="0.2">
      <c r="A2272" s="36"/>
    </row>
    <row r="2273" spans="1:1" x14ac:dyDescent="0.2">
      <c r="A2273" s="36"/>
    </row>
    <row r="2274" spans="1:1" x14ac:dyDescent="0.2">
      <c r="A2274" s="36"/>
    </row>
    <row r="2275" spans="1:1" x14ac:dyDescent="0.2">
      <c r="A2275" s="36"/>
    </row>
    <row r="2276" spans="1:1" x14ac:dyDescent="0.2">
      <c r="A2276" s="36"/>
    </row>
    <row r="2277" spans="1:1" x14ac:dyDescent="0.2">
      <c r="A2277" s="36"/>
    </row>
    <row r="2278" spans="1:1" x14ac:dyDescent="0.2">
      <c r="A2278" s="36"/>
    </row>
    <row r="2279" spans="1:1" x14ac:dyDescent="0.2">
      <c r="A2279" s="36"/>
    </row>
    <row r="2280" spans="1:1" x14ac:dyDescent="0.2">
      <c r="A2280" s="36"/>
    </row>
    <row r="2281" spans="1:1" x14ac:dyDescent="0.2">
      <c r="A2281" s="36"/>
    </row>
    <row r="2282" spans="1:1" x14ac:dyDescent="0.2">
      <c r="A2282" s="36"/>
    </row>
    <row r="2283" spans="1:1" x14ac:dyDescent="0.2">
      <c r="A2283" s="36"/>
    </row>
    <row r="2284" spans="1:1" x14ac:dyDescent="0.2">
      <c r="A2284" s="36"/>
    </row>
    <row r="2285" spans="1:1" x14ac:dyDescent="0.2">
      <c r="A2285" s="36"/>
    </row>
    <row r="2286" spans="1:1" x14ac:dyDescent="0.2">
      <c r="A2286" s="36"/>
    </row>
    <row r="2287" spans="1:1" x14ac:dyDescent="0.2">
      <c r="A2287" s="36"/>
    </row>
    <row r="2288" spans="1:1" x14ac:dyDescent="0.2">
      <c r="A2288" s="36"/>
    </row>
    <row r="2289" spans="1:1" x14ac:dyDescent="0.2">
      <c r="A2289" s="36"/>
    </row>
    <row r="2290" spans="1:1" x14ac:dyDescent="0.2">
      <c r="A2290" s="36"/>
    </row>
    <row r="2291" spans="1:1" x14ac:dyDescent="0.2">
      <c r="A2291" s="36"/>
    </row>
    <row r="2292" spans="1:1" x14ac:dyDescent="0.2">
      <c r="A2292" s="36"/>
    </row>
    <row r="2293" spans="1:1" x14ac:dyDescent="0.2">
      <c r="A2293" s="36"/>
    </row>
    <row r="2294" spans="1:1" x14ac:dyDescent="0.2">
      <c r="A2294" s="36"/>
    </row>
    <row r="2295" spans="1:1" x14ac:dyDescent="0.2">
      <c r="A2295" s="36"/>
    </row>
    <row r="2296" spans="1:1" x14ac:dyDescent="0.2">
      <c r="A2296" s="36"/>
    </row>
    <row r="2297" spans="1:1" x14ac:dyDescent="0.2">
      <c r="A2297" s="36"/>
    </row>
    <row r="2298" spans="1:1" x14ac:dyDescent="0.2">
      <c r="A2298" s="36"/>
    </row>
    <row r="2299" spans="1:1" x14ac:dyDescent="0.2">
      <c r="A2299" s="36"/>
    </row>
    <row r="2300" spans="1:1" x14ac:dyDescent="0.2">
      <c r="A2300" s="36"/>
    </row>
    <row r="2301" spans="1:1" x14ac:dyDescent="0.2">
      <c r="A2301" s="36"/>
    </row>
    <row r="2302" spans="1:1" x14ac:dyDescent="0.2">
      <c r="A2302" s="36"/>
    </row>
    <row r="2303" spans="1:1" x14ac:dyDescent="0.2">
      <c r="A2303" s="36"/>
    </row>
    <row r="2304" spans="1:1" x14ac:dyDescent="0.2">
      <c r="A2304" s="36"/>
    </row>
    <row r="2305" spans="1:1" x14ac:dyDescent="0.2">
      <c r="A2305" s="36"/>
    </row>
    <row r="2306" spans="1:1" x14ac:dyDescent="0.2">
      <c r="A2306" s="36"/>
    </row>
    <row r="2307" spans="1:1" x14ac:dyDescent="0.2">
      <c r="A2307" s="36"/>
    </row>
    <row r="2308" spans="1:1" x14ac:dyDescent="0.2">
      <c r="A2308" s="36"/>
    </row>
    <row r="2309" spans="1:1" x14ac:dyDescent="0.2">
      <c r="A2309" s="36"/>
    </row>
    <row r="2310" spans="1:1" x14ac:dyDescent="0.2">
      <c r="A2310" s="36"/>
    </row>
    <row r="2311" spans="1:1" x14ac:dyDescent="0.2">
      <c r="A2311" s="36"/>
    </row>
    <row r="2312" spans="1:1" x14ac:dyDescent="0.2">
      <c r="A2312" s="36"/>
    </row>
    <row r="2313" spans="1:1" x14ac:dyDescent="0.2">
      <c r="A2313" s="36"/>
    </row>
    <row r="2314" spans="1:1" x14ac:dyDescent="0.2">
      <c r="A2314" s="36"/>
    </row>
    <row r="2315" spans="1:1" x14ac:dyDescent="0.2">
      <c r="A2315" s="36"/>
    </row>
    <row r="2316" spans="1:1" x14ac:dyDescent="0.2">
      <c r="A2316" s="36"/>
    </row>
    <row r="2317" spans="1:1" x14ac:dyDescent="0.2">
      <c r="A2317" s="36"/>
    </row>
    <row r="2318" spans="1:1" x14ac:dyDescent="0.2">
      <c r="A2318" s="36"/>
    </row>
    <row r="2319" spans="1:1" x14ac:dyDescent="0.2">
      <c r="A2319" s="36"/>
    </row>
    <row r="2320" spans="1:1" x14ac:dyDescent="0.2">
      <c r="A2320" s="36"/>
    </row>
    <row r="2321" spans="1:1" x14ac:dyDescent="0.2">
      <c r="A2321" s="36"/>
    </row>
    <row r="2322" spans="1:1" x14ac:dyDescent="0.2">
      <c r="A2322" s="36"/>
    </row>
    <row r="2323" spans="1:1" x14ac:dyDescent="0.2">
      <c r="A2323" s="36"/>
    </row>
    <row r="2324" spans="1:1" x14ac:dyDescent="0.2">
      <c r="A2324" s="36"/>
    </row>
    <row r="2325" spans="1:1" x14ac:dyDescent="0.2">
      <c r="A2325" s="36"/>
    </row>
    <row r="2326" spans="1:1" x14ac:dyDescent="0.2">
      <c r="A2326" s="36"/>
    </row>
    <row r="2327" spans="1:1" x14ac:dyDescent="0.2">
      <c r="A2327" s="36"/>
    </row>
    <row r="2328" spans="1:1" x14ac:dyDescent="0.2">
      <c r="A2328" s="36"/>
    </row>
    <row r="2329" spans="1:1" x14ac:dyDescent="0.2">
      <c r="A2329" s="36"/>
    </row>
    <row r="2330" spans="1:1" x14ac:dyDescent="0.2">
      <c r="A2330" s="36"/>
    </row>
    <row r="2331" spans="1:1" x14ac:dyDescent="0.2">
      <c r="A2331" s="36"/>
    </row>
    <row r="2332" spans="1:1" x14ac:dyDescent="0.2">
      <c r="A2332" s="36"/>
    </row>
    <row r="2333" spans="1:1" x14ac:dyDescent="0.2">
      <c r="A2333" s="36"/>
    </row>
    <row r="2334" spans="1:1" x14ac:dyDescent="0.2">
      <c r="A2334" s="36"/>
    </row>
    <row r="2335" spans="1:1" x14ac:dyDescent="0.2">
      <c r="A2335" s="36"/>
    </row>
    <row r="2336" spans="1:1" x14ac:dyDescent="0.2">
      <c r="A2336" s="36"/>
    </row>
    <row r="2337" spans="1:1" x14ac:dyDescent="0.2">
      <c r="A2337" s="36"/>
    </row>
    <row r="2338" spans="1:1" x14ac:dyDescent="0.2">
      <c r="A2338" s="36"/>
    </row>
    <row r="2339" spans="1:1" x14ac:dyDescent="0.2">
      <c r="A2339" s="36"/>
    </row>
    <row r="2340" spans="1:1" x14ac:dyDescent="0.2">
      <c r="A2340" s="36"/>
    </row>
    <row r="2341" spans="1:1" x14ac:dyDescent="0.2">
      <c r="A2341" s="36"/>
    </row>
    <row r="2342" spans="1:1" x14ac:dyDescent="0.2">
      <c r="A2342" s="36"/>
    </row>
    <row r="2343" spans="1:1" x14ac:dyDescent="0.2">
      <c r="A2343" s="36"/>
    </row>
    <row r="2344" spans="1:1" x14ac:dyDescent="0.2">
      <c r="A2344" s="36"/>
    </row>
    <row r="2345" spans="1:1" x14ac:dyDescent="0.2">
      <c r="A2345" s="36"/>
    </row>
    <row r="2346" spans="1:1" x14ac:dyDescent="0.2">
      <c r="A2346" s="36"/>
    </row>
    <row r="2347" spans="1:1" x14ac:dyDescent="0.2">
      <c r="A2347" s="36"/>
    </row>
    <row r="2348" spans="1:1" x14ac:dyDescent="0.2">
      <c r="A2348" s="36"/>
    </row>
    <row r="2349" spans="1:1" x14ac:dyDescent="0.2">
      <c r="A2349" s="36"/>
    </row>
    <row r="2350" spans="1:1" x14ac:dyDescent="0.2">
      <c r="A2350" s="36"/>
    </row>
    <row r="2351" spans="1:1" x14ac:dyDescent="0.2">
      <c r="A2351" s="36"/>
    </row>
    <row r="2352" spans="1:1" x14ac:dyDescent="0.2">
      <c r="A2352" s="36"/>
    </row>
    <row r="2353" spans="1:1" x14ac:dyDescent="0.2">
      <c r="A2353" s="36"/>
    </row>
    <row r="2354" spans="1:1" x14ac:dyDescent="0.2">
      <c r="A2354" s="36"/>
    </row>
    <row r="2355" spans="1:1" x14ac:dyDescent="0.2">
      <c r="A2355" s="36"/>
    </row>
    <row r="2356" spans="1:1" x14ac:dyDescent="0.2">
      <c r="A2356" s="36"/>
    </row>
    <row r="2357" spans="1:1" x14ac:dyDescent="0.2">
      <c r="A2357" s="36"/>
    </row>
    <row r="2358" spans="1:1" x14ac:dyDescent="0.2">
      <c r="A2358" s="36"/>
    </row>
    <row r="2359" spans="1:1" x14ac:dyDescent="0.2">
      <c r="A2359" s="36"/>
    </row>
    <row r="2360" spans="1:1" x14ac:dyDescent="0.2">
      <c r="A2360" s="36"/>
    </row>
    <row r="2361" spans="1:1" x14ac:dyDescent="0.2">
      <c r="A2361" s="36"/>
    </row>
    <row r="2362" spans="1:1" x14ac:dyDescent="0.2">
      <c r="A2362" s="36"/>
    </row>
    <row r="2363" spans="1:1" x14ac:dyDescent="0.2">
      <c r="A2363" s="36"/>
    </row>
    <row r="2364" spans="1:1" x14ac:dyDescent="0.2">
      <c r="A2364" s="36"/>
    </row>
    <row r="2365" spans="1:1" x14ac:dyDescent="0.2">
      <c r="A2365" s="36"/>
    </row>
    <row r="2366" spans="1:1" x14ac:dyDescent="0.2">
      <c r="A2366" s="36"/>
    </row>
    <row r="2367" spans="1:1" x14ac:dyDescent="0.2">
      <c r="A2367" s="36"/>
    </row>
    <row r="2368" spans="1:1" x14ac:dyDescent="0.2">
      <c r="A2368" s="36"/>
    </row>
    <row r="2369" spans="1:1" x14ac:dyDescent="0.2">
      <c r="A2369" s="36"/>
    </row>
    <row r="2370" spans="1:1" x14ac:dyDescent="0.2">
      <c r="A2370" s="36"/>
    </row>
    <row r="2371" spans="1:1" x14ac:dyDescent="0.2">
      <c r="A2371" s="36"/>
    </row>
    <row r="2372" spans="1:1" x14ac:dyDescent="0.2">
      <c r="A2372" s="36"/>
    </row>
    <row r="2373" spans="1:1" x14ac:dyDescent="0.2">
      <c r="A2373" s="36"/>
    </row>
    <row r="2374" spans="1:1" x14ac:dyDescent="0.2">
      <c r="A2374" s="36"/>
    </row>
    <row r="2375" spans="1:1" x14ac:dyDescent="0.2">
      <c r="A2375" s="36"/>
    </row>
    <row r="2376" spans="1:1" x14ac:dyDescent="0.2">
      <c r="A2376" s="36"/>
    </row>
    <row r="2377" spans="1:1" x14ac:dyDescent="0.2">
      <c r="A2377" s="36"/>
    </row>
    <row r="2378" spans="1:1" x14ac:dyDescent="0.2">
      <c r="A2378" s="36"/>
    </row>
    <row r="2379" spans="1:1" x14ac:dyDescent="0.2">
      <c r="A2379" s="36"/>
    </row>
    <row r="2380" spans="1:1" x14ac:dyDescent="0.2">
      <c r="A2380" s="36"/>
    </row>
    <row r="2381" spans="1:1" x14ac:dyDescent="0.2">
      <c r="A2381" s="36"/>
    </row>
    <row r="2382" spans="1:1" x14ac:dyDescent="0.2">
      <c r="A2382" s="36"/>
    </row>
    <row r="2383" spans="1:1" x14ac:dyDescent="0.2">
      <c r="A2383" s="36"/>
    </row>
    <row r="2384" spans="1:1" x14ac:dyDescent="0.2">
      <c r="A2384" s="36"/>
    </row>
    <row r="2385" spans="1:1" x14ac:dyDescent="0.2">
      <c r="A2385" s="36"/>
    </row>
    <row r="2386" spans="1:1" x14ac:dyDescent="0.2">
      <c r="A2386" s="36"/>
    </row>
    <row r="2387" spans="1:1" x14ac:dyDescent="0.2">
      <c r="A2387" s="36"/>
    </row>
    <row r="2388" spans="1:1" x14ac:dyDescent="0.2">
      <c r="A2388" s="36"/>
    </row>
    <row r="2389" spans="1:1" x14ac:dyDescent="0.2">
      <c r="A2389" s="36"/>
    </row>
    <row r="2390" spans="1:1" x14ac:dyDescent="0.2">
      <c r="A2390" s="36"/>
    </row>
    <row r="2391" spans="1:1" x14ac:dyDescent="0.2">
      <c r="A2391" s="36"/>
    </row>
    <row r="2392" spans="1:1" x14ac:dyDescent="0.2">
      <c r="A2392" s="36"/>
    </row>
    <row r="2393" spans="1:1" x14ac:dyDescent="0.2">
      <c r="A2393" s="36"/>
    </row>
    <row r="2394" spans="1:1" x14ac:dyDescent="0.2">
      <c r="A2394" s="36"/>
    </row>
    <row r="2395" spans="1:1" x14ac:dyDescent="0.2">
      <c r="A2395" s="36"/>
    </row>
    <row r="2396" spans="1:1" x14ac:dyDescent="0.2">
      <c r="A2396" s="36"/>
    </row>
    <row r="2397" spans="1:1" x14ac:dyDescent="0.2">
      <c r="A2397" s="36"/>
    </row>
    <row r="2398" spans="1:1" x14ac:dyDescent="0.2">
      <c r="A2398" s="36"/>
    </row>
    <row r="2399" spans="1:1" x14ac:dyDescent="0.2">
      <c r="A2399" s="36"/>
    </row>
    <row r="2400" spans="1:1" x14ac:dyDescent="0.2">
      <c r="A2400" s="36"/>
    </row>
    <row r="2401" spans="1:1" x14ac:dyDescent="0.2">
      <c r="A2401" s="36"/>
    </row>
    <row r="2402" spans="1:1" x14ac:dyDescent="0.2">
      <c r="A2402" s="36"/>
    </row>
    <row r="2403" spans="1:1" x14ac:dyDescent="0.2">
      <c r="A2403" s="36"/>
    </row>
    <row r="2404" spans="1:1" x14ac:dyDescent="0.2">
      <c r="A2404" s="36"/>
    </row>
    <row r="2405" spans="1:1" x14ac:dyDescent="0.2">
      <c r="A2405" s="36"/>
    </row>
    <row r="2406" spans="1:1" x14ac:dyDescent="0.2">
      <c r="A2406" s="36"/>
    </row>
    <row r="2407" spans="1:1" x14ac:dyDescent="0.2">
      <c r="A2407" s="36"/>
    </row>
    <row r="2408" spans="1:1" x14ac:dyDescent="0.2">
      <c r="A2408" s="36"/>
    </row>
    <row r="2409" spans="1:1" x14ac:dyDescent="0.2">
      <c r="A2409" s="36"/>
    </row>
    <row r="2410" spans="1:1" x14ac:dyDescent="0.2">
      <c r="A2410" s="36"/>
    </row>
    <row r="2411" spans="1:1" x14ac:dyDescent="0.2">
      <c r="A2411" s="36"/>
    </row>
    <row r="2412" spans="1:1" x14ac:dyDescent="0.2">
      <c r="A2412" s="36"/>
    </row>
    <row r="2413" spans="1:1" x14ac:dyDescent="0.2">
      <c r="A2413" s="36"/>
    </row>
    <row r="2414" spans="1:1" x14ac:dyDescent="0.2">
      <c r="A2414" s="36"/>
    </row>
    <row r="2415" spans="1:1" x14ac:dyDescent="0.2">
      <c r="A2415" s="36"/>
    </row>
    <row r="2416" spans="1:1" x14ac:dyDescent="0.2">
      <c r="A2416" s="36"/>
    </row>
    <row r="2417" spans="1:1" x14ac:dyDescent="0.2">
      <c r="A2417" s="36"/>
    </row>
    <row r="2418" spans="1:1" x14ac:dyDescent="0.2">
      <c r="A2418" s="36"/>
    </row>
    <row r="2419" spans="1:1" x14ac:dyDescent="0.2">
      <c r="A2419" s="36"/>
    </row>
    <row r="2420" spans="1:1" x14ac:dyDescent="0.2">
      <c r="A2420" s="36"/>
    </row>
    <row r="2421" spans="1:1" x14ac:dyDescent="0.2">
      <c r="A2421" s="36"/>
    </row>
    <row r="2422" spans="1:1" x14ac:dyDescent="0.2">
      <c r="A2422" s="36"/>
    </row>
    <row r="2423" spans="1:1" x14ac:dyDescent="0.2">
      <c r="A2423" s="36"/>
    </row>
    <row r="2424" spans="1:1" x14ac:dyDescent="0.2">
      <c r="A2424" s="36"/>
    </row>
    <row r="2425" spans="1:1" x14ac:dyDescent="0.2">
      <c r="A2425" s="36"/>
    </row>
    <row r="2426" spans="1:1" x14ac:dyDescent="0.2">
      <c r="A2426" s="36"/>
    </row>
    <row r="2427" spans="1:1" x14ac:dyDescent="0.2">
      <c r="A2427" s="36"/>
    </row>
    <row r="2428" spans="1:1" x14ac:dyDescent="0.2">
      <c r="A2428" s="36"/>
    </row>
    <row r="2429" spans="1:1" x14ac:dyDescent="0.2">
      <c r="A2429" s="36"/>
    </row>
    <row r="2430" spans="1:1" x14ac:dyDescent="0.2">
      <c r="A2430" s="36"/>
    </row>
    <row r="2431" spans="1:1" x14ac:dyDescent="0.2">
      <c r="A2431" s="36"/>
    </row>
    <row r="2432" spans="1:1" x14ac:dyDescent="0.2">
      <c r="A2432" s="36"/>
    </row>
    <row r="2433" spans="1:1" x14ac:dyDescent="0.2">
      <c r="A2433" s="36"/>
    </row>
    <row r="2434" spans="1:1" x14ac:dyDescent="0.2">
      <c r="A2434" s="36"/>
    </row>
    <row r="2435" spans="1:1" x14ac:dyDescent="0.2">
      <c r="A2435" s="36"/>
    </row>
    <row r="2436" spans="1:1" x14ac:dyDescent="0.2">
      <c r="A2436" s="36"/>
    </row>
    <row r="2437" spans="1:1" x14ac:dyDescent="0.2">
      <c r="A2437" s="36"/>
    </row>
    <row r="2438" spans="1:1" x14ac:dyDescent="0.2">
      <c r="A2438" s="36"/>
    </row>
    <row r="2439" spans="1:1" x14ac:dyDescent="0.2">
      <c r="A2439" s="36"/>
    </row>
    <row r="2440" spans="1:1" x14ac:dyDescent="0.2">
      <c r="A2440" s="36"/>
    </row>
    <row r="2441" spans="1:1" x14ac:dyDescent="0.2">
      <c r="A2441" s="36"/>
    </row>
    <row r="2442" spans="1:1" x14ac:dyDescent="0.2">
      <c r="A2442" s="36"/>
    </row>
    <row r="2443" spans="1:1" x14ac:dyDescent="0.2">
      <c r="A2443" s="36"/>
    </row>
    <row r="2444" spans="1:1" x14ac:dyDescent="0.2">
      <c r="A2444" s="36"/>
    </row>
    <row r="2445" spans="1:1" x14ac:dyDescent="0.2">
      <c r="A2445" s="36"/>
    </row>
    <row r="2446" spans="1:1" x14ac:dyDescent="0.2">
      <c r="A2446" s="36"/>
    </row>
    <row r="2447" spans="1:1" x14ac:dyDescent="0.2">
      <c r="A2447" s="36"/>
    </row>
    <row r="2448" spans="1:1" x14ac:dyDescent="0.2">
      <c r="A2448" s="36"/>
    </row>
    <row r="2449" spans="1:1" x14ac:dyDescent="0.2">
      <c r="A2449" s="36"/>
    </row>
    <row r="2450" spans="1:1" x14ac:dyDescent="0.2">
      <c r="A2450" s="36"/>
    </row>
    <row r="2451" spans="1:1" x14ac:dyDescent="0.2">
      <c r="A2451" s="36"/>
    </row>
    <row r="2452" spans="1:1" x14ac:dyDescent="0.2">
      <c r="A2452" s="36"/>
    </row>
    <row r="2453" spans="1:1" x14ac:dyDescent="0.2">
      <c r="A2453" s="36"/>
    </row>
    <row r="2454" spans="1:1" x14ac:dyDescent="0.2">
      <c r="A2454" s="36"/>
    </row>
    <row r="2455" spans="1:1" x14ac:dyDescent="0.2">
      <c r="A2455" s="36"/>
    </row>
    <row r="2456" spans="1:1" x14ac:dyDescent="0.2">
      <c r="A2456" s="36"/>
    </row>
    <row r="2457" spans="1:1" x14ac:dyDescent="0.2">
      <c r="A2457" s="36"/>
    </row>
    <row r="2458" spans="1:1" x14ac:dyDescent="0.2">
      <c r="A2458" s="36"/>
    </row>
    <row r="2459" spans="1:1" x14ac:dyDescent="0.2">
      <c r="A2459" s="36"/>
    </row>
    <row r="2460" spans="1:1" x14ac:dyDescent="0.2">
      <c r="A2460" s="36"/>
    </row>
    <row r="2461" spans="1:1" x14ac:dyDescent="0.2">
      <c r="A2461" s="36"/>
    </row>
    <row r="2462" spans="1:1" x14ac:dyDescent="0.2">
      <c r="A2462" s="36"/>
    </row>
    <row r="2463" spans="1:1" x14ac:dyDescent="0.2">
      <c r="A2463" s="36"/>
    </row>
    <row r="2464" spans="1:1" x14ac:dyDescent="0.2">
      <c r="A2464" s="36"/>
    </row>
    <row r="2465" spans="1:1" x14ac:dyDescent="0.2">
      <c r="A2465" s="36"/>
    </row>
    <row r="2466" spans="1:1" x14ac:dyDescent="0.2">
      <c r="A2466" s="36"/>
    </row>
    <row r="2467" spans="1:1" x14ac:dyDescent="0.2">
      <c r="A2467" s="36"/>
    </row>
    <row r="2468" spans="1:1" x14ac:dyDescent="0.2">
      <c r="A2468" s="36"/>
    </row>
    <row r="2469" spans="1:1" x14ac:dyDescent="0.2">
      <c r="A2469" s="36"/>
    </row>
    <row r="2470" spans="1:1" x14ac:dyDescent="0.2">
      <c r="A2470" s="36"/>
    </row>
    <row r="2471" spans="1:1" x14ac:dyDescent="0.2">
      <c r="A2471" s="36"/>
    </row>
    <row r="2472" spans="1:1" x14ac:dyDescent="0.2">
      <c r="A2472" s="36"/>
    </row>
    <row r="2473" spans="1:1" x14ac:dyDescent="0.2">
      <c r="A2473" s="36"/>
    </row>
    <row r="2474" spans="1:1" x14ac:dyDescent="0.2">
      <c r="A2474" s="36"/>
    </row>
    <row r="2475" spans="1:1" x14ac:dyDescent="0.2">
      <c r="A2475" s="36"/>
    </row>
    <row r="2476" spans="1:1" x14ac:dyDescent="0.2">
      <c r="A2476" s="36"/>
    </row>
    <row r="2477" spans="1:1" x14ac:dyDescent="0.2">
      <c r="A2477" s="36"/>
    </row>
    <row r="2478" spans="1:1" x14ac:dyDescent="0.2">
      <c r="A2478" s="36"/>
    </row>
    <row r="2479" spans="1:1" x14ac:dyDescent="0.2">
      <c r="A2479" s="36"/>
    </row>
    <row r="2480" spans="1:1" x14ac:dyDescent="0.2">
      <c r="A2480" s="36"/>
    </row>
    <row r="2481" spans="1:1" x14ac:dyDescent="0.2">
      <c r="A2481" s="36"/>
    </row>
    <row r="2482" spans="1:1" x14ac:dyDescent="0.2">
      <c r="A2482" s="36"/>
    </row>
    <row r="2483" spans="1:1" x14ac:dyDescent="0.2">
      <c r="A2483" s="36"/>
    </row>
    <row r="2484" spans="1:1" x14ac:dyDescent="0.2">
      <c r="A2484" s="36"/>
    </row>
    <row r="2485" spans="1:1" x14ac:dyDescent="0.2">
      <c r="A2485" s="36"/>
    </row>
    <row r="2486" spans="1:1" x14ac:dyDescent="0.2">
      <c r="A2486" s="36"/>
    </row>
    <row r="2487" spans="1:1" x14ac:dyDescent="0.2">
      <c r="A2487" s="36"/>
    </row>
    <row r="2488" spans="1:1" x14ac:dyDescent="0.2">
      <c r="A2488" s="36"/>
    </row>
    <row r="2489" spans="1:1" x14ac:dyDescent="0.2">
      <c r="A2489" s="36"/>
    </row>
    <row r="2490" spans="1:1" x14ac:dyDescent="0.2">
      <c r="A2490" s="36"/>
    </row>
    <row r="2491" spans="1:1" x14ac:dyDescent="0.2">
      <c r="A2491" s="36"/>
    </row>
    <row r="2492" spans="1:1" x14ac:dyDescent="0.2">
      <c r="A2492" s="36"/>
    </row>
    <row r="2493" spans="1:1" x14ac:dyDescent="0.2">
      <c r="A2493" s="36"/>
    </row>
    <row r="2494" spans="1:1" x14ac:dyDescent="0.2">
      <c r="A2494" s="36"/>
    </row>
    <row r="2495" spans="1:1" x14ac:dyDescent="0.2">
      <c r="A2495" s="36"/>
    </row>
    <row r="2496" spans="1:1" x14ac:dyDescent="0.2">
      <c r="A2496" s="36"/>
    </row>
    <row r="2497" spans="1:1" x14ac:dyDescent="0.2">
      <c r="A2497" s="36"/>
    </row>
    <row r="2498" spans="1:1" x14ac:dyDescent="0.2">
      <c r="A2498" s="36"/>
    </row>
    <row r="2499" spans="1:1" x14ac:dyDescent="0.2">
      <c r="A2499" s="36"/>
    </row>
    <row r="2500" spans="1:1" x14ac:dyDescent="0.2">
      <c r="A2500" s="36"/>
    </row>
    <row r="2501" spans="1:1" x14ac:dyDescent="0.2">
      <c r="A2501" s="36"/>
    </row>
    <row r="2502" spans="1:1" x14ac:dyDescent="0.2">
      <c r="A2502" s="36"/>
    </row>
    <row r="2503" spans="1:1" x14ac:dyDescent="0.2">
      <c r="A2503" s="36"/>
    </row>
    <row r="2504" spans="1:1" x14ac:dyDescent="0.2">
      <c r="A2504" s="36"/>
    </row>
    <row r="2505" spans="1:1" x14ac:dyDescent="0.2">
      <c r="A2505" s="36"/>
    </row>
    <row r="2506" spans="1:1" x14ac:dyDescent="0.2">
      <c r="A2506" s="36"/>
    </row>
    <row r="2507" spans="1:1" x14ac:dyDescent="0.2">
      <c r="A2507" s="36"/>
    </row>
    <row r="2508" spans="1:1" x14ac:dyDescent="0.2">
      <c r="A2508" s="36"/>
    </row>
    <row r="2509" spans="1:1" x14ac:dyDescent="0.2">
      <c r="A2509" s="36"/>
    </row>
    <row r="2510" spans="1:1" x14ac:dyDescent="0.2">
      <c r="A2510" s="36"/>
    </row>
    <row r="2511" spans="1:1" x14ac:dyDescent="0.2">
      <c r="A2511" s="36"/>
    </row>
    <row r="2512" spans="1:1" x14ac:dyDescent="0.2">
      <c r="A2512" s="36"/>
    </row>
    <row r="2513" spans="1:1" x14ac:dyDescent="0.2">
      <c r="A2513" s="36"/>
    </row>
    <row r="2514" spans="1:1" x14ac:dyDescent="0.2">
      <c r="A2514" s="36"/>
    </row>
    <row r="2515" spans="1:1" x14ac:dyDescent="0.2">
      <c r="A2515" s="36"/>
    </row>
    <row r="2516" spans="1:1" x14ac:dyDescent="0.2">
      <c r="A2516" s="36"/>
    </row>
    <row r="2517" spans="1:1" x14ac:dyDescent="0.2">
      <c r="A2517" s="36"/>
    </row>
    <row r="2518" spans="1:1" x14ac:dyDescent="0.2">
      <c r="A2518" s="36"/>
    </row>
    <row r="2519" spans="1:1" x14ac:dyDescent="0.2">
      <c r="A2519" s="36"/>
    </row>
    <row r="2520" spans="1:1" x14ac:dyDescent="0.2">
      <c r="A2520" s="36"/>
    </row>
    <row r="2521" spans="1:1" x14ac:dyDescent="0.2">
      <c r="A2521" s="36"/>
    </row>
    <row r="2522" spans="1:1" x14ac:dyDescent="0.2">
      <c r="A2522" s="36"/>
    </row>
    <row r="2523" spans="1:1" x14ac:dyDescent="0.2">
      <c r="A2523" s="36"/>
    </row>
    <row r="2524" spans="1:1" x14ac:dyDescent="0.2">
      <c r="A2524" s="36"/>
    </row>
    <row r="2525" spans="1:1" x14ac:dyDescent="0.2">
      <c r="A2525" s="36"/>
    </row>
    <row r="2526" spans="1:1" x14ac:dyDescent="0.2">
      <c r="A2526" s="36"/>
    </row>
    <row r="2527" spans="1:1" x14ac:dyDescent="0.2">
      <c r="A2527" s="36"/>
    </row>
    <row r="2528" spans="1:1" x14ac:dyDescent="0.2">
      <c r="A2528" s="36"/>
    </row>
    <row r="2529" spans="1:1" x14ac:dyDescent="0.2">
      <c r="A2529" s="36"/>
    </row>
    <row r="2530" spans="1:1" x14ac:dyDescent="0.2">
      <c r="A2530" s="36"/>
    </row>
    <row r="2531" spans="1:1" x14ac:dyDescent="0.2">
      <c r="A2531" s="36"/>
    </row>
    <row r="2532" spans="1:1" x14ac:dyDescent="0.2">
      <c r="A2532" s="36"/>
    </row>
    <row r="2533" spans="1:1" x14ac:dyDescent="0.2">
      <c r="A2533" s="36"/>
    </row>
    <row r="2534" spans="1:1" x14ac:dyDescent="0.2">
      <c r="A2534" s="36"/>
    </row>
    <row r="2535" spans="1:1" x14ac:dyDescent="0.2">
      <c r="A2535" s="36"/>
    </row>
    <row r="2536" spans="1:1" x14ac:dyDescent="0.2">
      <c r="A2536" s="36"/>
    </row>
    <row r="2537" spans="1:1" x14ac:dyDescent="0.2">
      <c r="A2537" s="36"/>
    </row>
    <row r="2538" spans="1:1" x14ac:dyDescent="0.2">
      <c r="A2538" s="36"/>
    </row>
    <row r="2539" spans="1:1" x14ac:dyDescent="0.2">
      <c r="A2539" s="36"/>
    </row>
    <row r="2540" spans="1:1" x14ac:dyDescent="0.2">
      <c r="A2540" s="36"/>
    </row>
    <row r="2541" spans="1:1" x14ac:dyDescent="0.2">
      <c r="A2541" s="36"/>
    </row>
    <row r="2542" spans="1:1" x14ac:dyDescent="0.2">
      <c r="A2542" s="36"/>
    </row>
    <row r="2543" spans="1:1" x14ac:dyDescent="0.2">
      <c r="A2543" s="36"/>
    </row>
    <row r="2544" spans="1:1" x14ac:dyDescent="0.2">
      <c r="A2544" s="36"/>
    </row>
    <row r="2545" spans="1:1" x14ac:dyDescent="0.2">
      <c r="A2545" s="36"/>
    </row>
    <row r="2546" spans="1:1" x14ac:dyDescent="0.2">
      <c r="A2546" s="36"/>
    </row>
    <row r="2547" spans="1:1" x14ac:dyDescent="0.2">
      <c r="A2547" s="36"/>
    </row>
    <row r="2548" spans="1:1" x14ac:dyDescent="0.2">
      <c r="A2548" s="36"/>
    </row>
    <row r="2549" spans="1:1" x14ac:dyDescent="0.2">
      <c r="A2549" s="36"/>
    </row>
    <row r="2550" spans="1:1" x14ac:dyDescent="0.2">
      <c r="A2550" s="36"/>
    </row>
    <row r="2551" spans="1:1" x14ac:dyDescent="0.2">
      <c r="A2551" s="36"/>
    </row>
    <row r="2552" spans="1:1" x14ac:dyDescent="0.2">
      <c r="A2552" s="36"/>
    </row>
    <row r="2553" spans="1:1" x14ac:dyDescent="0.2">
      <c r="A2553" s="36"/>
    </row>
    <row r="2554" spans="1:1" x14ac:dyDescent="0.2">
      <c r="A2554" s="36"/>
    </row>
    <row r="2555" spans="1:1" x14ac:dyDescent="0.2">
      <c r="A2555" s="36"/>
    </row>
    <row r="2556" spans="1:1" x14ac:dyDescent="0.2">
      <c r="A2556" s="36"/>
    </row>
    <row r="2557" spans="1:1" x14ac:dyDescent="0.2">
      <c r="A2557" s="36"/>
    </row>
    <row r="2558" spans="1:1" x14ac:dyDescent="0.2">
      <c r="A2558" s="36"/>
    </row>
    <row r="2559" spans="1:1" x14ac:dyDescent="0.2">
      <c r="A2559" s="36"/>
    </row>
    <row r="2560" spans="1:1" x14ac:dyDescent="0.2">
      <c r="A2560" s="36"/>
    </row>
    <row r="2561" spans="1:1" x14ac:dyDescent="0.2">
      <c r="A2561" s="36"/>
    </row>
    <row r="2562" spans="1:1" x14ac:dyDescent="0.2">
      <c r="A2562" s="36"/>
    </row>
    <row r="2563" spans="1:1" x14ac:dyDescent="0.2">
      <c r="A2563" s="36"/>
    </row>
    <row r="2564" spans="1:1" x14ac:dyDescent="0.2">
      <c r="A2564" s="36"/>
    </row>
    <row r="2565" spans="1:1" x14ac:dyDescent="0.2">
      <c r="A2565" s="36"/>
    </row>
    <row r="2566" spans="1:1" x14ac:dyDescent="0.2">
      <c r="A2566" s="36"/>
    </row>
    <row r="2567" spans="1:1" x14ac:dyDescent="0.2">
      <c r="A2567" s="36"/>
    </row>
    <row r="2568" spans="1:1" x14ac:dyDescent="0.2">
      <c r="A2568" s="36"/>
    </row>
    <row r="2569" spans="1:1" x14ac:dyDescent="0.2">
      <c r="A2569" s="36"/>
    </row>
    <row r="2570" spans="1:1" x14ac:dyDescent="0.2">
      <c r="A2570" s="36"/>
    </row>
    <row r="2571" spans="1:1" x14ac:dyDescent="0.2">
      <c r="A2571" s="36"/>
    </row>
    <row r="2572" spans="1:1" x14ac:dyDescent="0.2">
      <c r="A2572" s="36"/>
    </row>
    <row r="2573" spans="1:1" x14ac:dyDescent="0.2">
      <c r="A2573" s="36"/>
    </row>
    <row r="2574" spans="1:1" x14ac:dyDescent="0.2">
      <c r="A2574" s="36"/>
    </row>
    <row r="2575" spans="1:1" x14ac:dyDescent="0.2">
      <c r="A2575" s="36"/>
    </row>
    <row r="2576" spans="1:1" x14ac:dyDescent="0.2">
      <c r="A2576" s="36"/>
    </row>
    <row r="2577" spans="1:1" x14ac:dyDescent="0.2">
      <c r="A2577" s="36"/>
    </row>
    <row r="2578" spans="1:1" x14ac:dyDescent="0.2">
      <c r="A2578" s="36"/>
    </row>
    <row r="2579" spans="1:1" x14ac:dyDescent="0.2">
      <c r="A2579" s="36"/>
    </row>
    <row r="2580" spans="1:1" x14ac:dyDescent="0.2">
      <c r="A2580" s="36"/>
    </row>
    <row r="2581" spans="1:1" x14ac:dyDescent="0.2">
      <c r="A2581" s="36"/>
    </row>
    <row r="2582" spans="1:1" x14ac:dyDescent="0.2">
      <c r="A2582" s="36"/>
    </row>
    <row r="2583" spans="1:1" x14ac:dyDescent="0.2">
      <c r="A2583" s="36"/>
    </row>
    <row r="2584" spans="1:1" x14ac:dyDescent="0.2">
      <c r="A2584" s="36"/>
    </row>
    <row r="2585" spans="1:1" x14ac:dyDescent="0.2">
      <c r="A2585" s="36"/>
    </row>
    <row r="2586" spans="1:1" x14ac:dyDescent="0.2">
      <c r="A2586" s="36"/>
    </row>
    <row r="2587" spans="1:1" x14ac:dyDescent="0.2">
      <c r="A2587" s="36"/>
    </row>
    <row r="2588" spans="1:1" x14ac:dyDescent="0.2">
      <c r="A2588" s="36"/>
    </row>
    <row r="2589" spans="1:1" x14ac:dyDescent="0.2">
      <c r="A2589" s="36"/>
    </row>
    <row r="2590" spans="1:1" x14ac:dyDescent="0.2">
      <c r="A2590" s="36"/>
    </row>
    <row r="2591" spans="1:1" x14ac:dyDescent="0.2">
      <c r="A2591" s="36"/>
    </row>
    <row r="2592" spans="1:1" x14ac:dyDescent="0.2">
      <c r="A2592" s="36"/>
    </row>
    <row r="2593" spans="1:1" x14ac:dyDescent="0.2">
      <c r="A2593" s="36"/>
    </row>
    <row r="2594" spans="1:1" x14ac:dyDescent="0.2">
      <c r="A2594" s="36"/>
    </row>
    <row r="2595" spans="1:1" x14ac:dyDescent="0.2">
      <c r="A2595" s="36"/>
    </row>
    <row r="2596" spans="1:1" x14ac:dyDescent="0.2">
      <c r="A2596" s="36"/>
    </row>
    <row r="2597" spans="1:1" x14ac:dyDescent="0.2">
      <c r="A2597" s="36"/>
    </row>
    <row r="2598" spans="1:1" x14ac:dyDescent="0.2">
      <c r="A2598" s="36"/>
    </row>
    <row r="2599" spans="1:1" x14ac:dyDescent="0.2">
      <c r="A2599" s="36"/>
    </row>
    <row r="2600" spans="1:1" x14ac:dyDescent="0.2">
      <c r="A2600" s="36"/>
    </row>
    <row r="2601" spans="1:1" x14ac:dyDescent="0.2">
      <c r="A2601" s="36"/>
    </row>
    <row r="2602" spans="1:1" x14ac:dyDescent="0.2">
      <c r="A2602" s="36"/>
    </row>
    <row r="2603" spans="1:1" x14ac:dyDescent="0.2">
      <c r="A2603" s="36"/>
    </row>
    <row r="2604" spans="1:1" x14ac:dyDescent="0.2">
      <c r="A2604" s="36"/>
    </row>
    <row r="2605" spans="1:1" x14ac:dyDescent="0.2">
      <c r="A2605" s="36"/>
    </row>
    <row r="2606" spans="1:1" x14ac:dyDescent="0.2">
      <c r="A2606" s="36"/>
    </row>
    <row r="2607" spans="1:1" x14ac:dyDescent="0.2">
      <c r="A2607" s="36"/>
    </row>
    <row r="2608" spans="1:1" x14ac:dyDescent="0.2">
      <c r="A2608" s="36"/>
    </row>
    <row r="2609" spans="1:1" x14ac:dyDescent="0.2">
      <c r="A2609" s="36"/>
    </row>
    <row r="2610" spans="1:1" x14ac:dyDescent="0.2">
      <c r="A2610" s="36"/>
    </row>
    <row r="2611" spans="1:1" x14ac:dyDescent="0.2">
      <c r="A2611" s="36"/>
    </row>
    <row r="2612" spans="1:1" x14ac:dyDescent="0.2">
      <c r="A2612" s="36"/>
    </row>
    <row r="2613" spans="1:1" x14ac:dyDescent="0.2">
      <c r="A2613" s="36"/>
    </row>
    <row r="2614" spans="1:1" x14ac:dyDescent="0.2">
      <c r="A2614" s="36"/>
    </row>
    <row r="2615" spans="1:1" x14ac:dyDescent="0.2">
      <c r="A2615" s="36"/>
    </row>
    <row r="2616" spans="1:1" x14ac:dyDescent="0.2">
      <c r="A2616" s="36"/>
    </row>
    <row r="2617" spans="1:1" x14ac:dyDescent="0.2">
      <c r="A2617" s="36"/>
    </row>
    <row r="2618" spans="1:1" x14ac:dyDescent="0.2">
      <c r="A2618" s="36"/>
    </row>
    <row r="2619" spans="1:1" x14ac:dyDescent="0.2">
      <c r="A2619" s="36"/>
    </row>
    <row r="2620" spans="1:1" x14ac:dyDescent="0.2">
      <c r="A2620" s="36"/>
    </row>
    <row r="2621" spans="1:1" x14ac:dyDescent="0.2">
      <c r="A2621" s="36"/>
    </row>
    <row r="2622" spans="1:1" x14ac:dyDescent="0.2">
      <c r="A2622" s="36"/>
    </row>
    <row r="2623" spans="1:1" x14ac:dyDescent="0.2">
      <c r="A2623" s="36"/>
    </row>
    <row r="2624" spans="1:1" x14ac:dyDescent="0.2">
      <c r="A2624" s="36"/>
    </row>
    <row r="2625" spans="1:1" x14ac:dyDescent="0.2">
      <c r="A2625" s="36"/>
    </row>
    <row r="2626" spans="1:1" x14ac:dyDescent="0.2">
      <c r="A2626" s="36"/>
    </row>
    <row r="2627" spans="1:1" x14ac:dyDescent="0.2">
      <c r="A2627" s="36"/>
    </row>
    <row r="2628" spans="1:1" x14ac:dyDescent="0.2">
      <c r="A2628" s="36"/>
    </row>
    <row r="2629" spans="1:1" x14ac:dyDescent="0.2">
      <c r="A2629" s="36"/>
    </row>
    <row r="2630" spans="1:1" x14ac:dyDescent="0.2">
      <c r="A2630" s="36"/>
    </row>
    <row r="2631" spans="1:1" x14ac:dyDescent="0.2">
      <c r="A2631" s="36"/>
    </row>
    <row r="2632" spans="1:1" x14ac:dyDescent="0.2">
      <c r="A2632" s="36"/>
    </row>
    <row r="2633" spans="1:1" x14ac:dyDescent="0.2">
      <c r="A2633" s="36"/>
    </row>
    <row r="2634" spans="1:1" x14ac:dyDescent="0.2">
      <c r="A2634" s="36"/>
    </row>
    <row r="2635" spans="1:1" x14ac:dyDescent="0.2">
      <c r="A2635" s="36"/>
    </row>
    <row r="2636" spans="1:1" x14ac:dyDescent="0.2">
      <c r="A2636" s="36"/>
    </row>
    <row r="2637" spans="1:1" x14ac:dyDescent="0.2">
      <c r="A2637" s="36"/>
    </row>
    <row r="2638" spans="1:1" x14ac:dyDescent="0.2">
      <c r="A2638" s="36"/>
    </row>
    <row r="2639" spans="1:1" x14ac:dyDescent="0.2">
      <c r="A2639" s="36"/>
    </row>
    <row r="2640" spans="1:1" x14ac:dyDescent="0.2">
      <c r="A2640" s="36"/>
    </row>
    <row r="2641" spans="1:1" x14ac:dyDescent="0.2">
      <c r="A2641" s="36"/>
    </row>
    <row r="2642" spans="1:1" x14ac:dyDescent="0.2">
      <c r="A2642" s="36"/>
    </row>
    <row r="2643" spans="1:1" x14ac:dyDescent="0.2">
      <c r="A2643" s="36"/>
    </row>
    <row r="2644" spans="1:1" x14ac:dyDescent="0.2">
      <c r="A2644" s="36"/>
    </row>
    <row r="2645" spans="1:1" x14ac:dyDescent="0.2">
      <c r="A2645" s="36"/>
    </row>
    <row r="2646" spans="1:1" x14ac:dyDescent="0.2">
      <c r="A2646" s="36"/>
    </row>
    <row r="2647" spans="1:1" x14ac:dyDescent="0.2">
      <c r="A2647" s="36"/>
    </row>
    <row r="2648" spans="1:1" x14ac:dyDescent="0.2">
      <c r="A2648" s="36"/>
    </row>
    <row r="2649" spans="1:1" x14ac:dyDescent="0.2">
      <c r="A2649" s="36"/>
    </row>
    <row r="2650" spans="1:1" x14ac:dyDescent="0.2">
      <c r="A2650" s="36"/>
    </row>
    <row r="2651" spans="1:1" x14ac:dyDescent="0.2">
      <c r="A2651" s="36"/>
    </row>
    <row r="2652" spans="1:1" x14ac:dyDescent="0.2">
      <c r="A2652" s="36"/>
    </row>
    <row r="2653" spans="1:1" x14ac:dyDescent="0.2">
      <c r="A2653" s="36"/>
    </row>
    <row r="2654" spans="1:1" x14ac:dyDescent="0.2">
      <c r="A2654" s="36"/>
    </row>
    <row r="2655" spans="1:1" x14ac:dyDescent="0.2">
      <c r="A2655" s="36"/>
    </row>
    <row r="2656" spans="1:1" x14ac:dyDescent="0.2">
      <c r="A2656" s="36"/>
    </row>
    <row r="2657" spans="1:1" x14ac:dyDescent="0.2">
      <c r="A2657" s="36"/>
    </row>
    <row r="2658" spans="1:1" x14ac:dyDescent="0.2">
      <c r="A2658" s="36"/>
    </row>
    <row r="2659" spans="1:1" x14ac:dyDescent="0.2">
      <c r="A2659" s="36"/>
    </row>
    <row r="2660" spans="1:1" x14ac:dyDescent="0.2">
      <c r="A2660" s="36"/>
    </row>
    <row r="2661" spans="1:1" x14ac:dyDescent="0.2">
      <c r="A2661" s="36"/>
    </row>
    <row r="2662" spans="1:1" x14ac:dyDescent="0.2">
      <c r="A2662" s="36"/>
    </row>
    <row r="2663" spans="1:1" x14ac:dyDescent="0.2">
      <c r="A2663" s="36"/>
    </row>
    <row r="2664" spans="1:1" x14ac:dyDescent="0.2">
      <c r="A2664" s="36"/>
    </row>
    <row r="2665" spans="1:1" x14ac:dyDescent="0.2">
      <c r="A2665" s="36"/>
    </row>
    <row r="2666" spans="1:1" x14ac:dyDescent="0.2">
      <c r="A2666" s="36"/>
    </row>
    <row r="2667" spans="1:1" x14ac:dyDescent="0.2">
      <c r="A2667" s="36"/>
    </row>
    <row r="2668" spans="1:1" x14ac:dyDescent="0.2">
      <c r="A2668" s="36"/>
    </row>
    <row r="2669" spans="1:1" x14ac:dyDescent="0.2">
      <c r="A2669" s="36"/>
    </row>
    <row r="2670" spans="1:1" x14ac:dyDescent="0.2">
      <c r="A2670" s="36"/>
    </row>
    <row r="2671" spans="1:1" x14ac:dyDescent="0.2">
      <c r="A2671" s="36"/>
    </row>
    <row r="2672" spans="1:1" x14ac:dyDescent="0.2">
      <c r="A2672" s="36"/>
    </row>
    <row r="2673" spans="1:1" x14ac:dyDescent="0.2">
      <c r="A2673" s="36"/>
    </row>
    <row r="2674" spans="1:1" x14ac:dyDescent="0.2">
      <c r="A2674" s="36"/>
    </row>
    <row r="2675" spans="1:1" x14ac:dyDescent="0.2">
      <c r="A2675" s="36"/>
    </row>
    <row r="2676" spans="1:1" x14ac:dyDescent="0.2">
      <c r="A2676" s="36"/>
    </row>
    <row r="2677" spans="1:1" x14ac:dyDescent="0.2">
      <c r="A2677" s="36"/>
    </row>
    <row r="2678" spans="1:1" x14ac:dyDescent="0.2">
      <c r="A2678" s="36"/>
    </row>
    <row r="2679" spans="1:1" x14ac:dyDescent="0.2">
      <c r="A2679" s="36"/>
    </row>
    <row r="2680" spans="1:1" x14ac:dyDescent="0.2">
      <c r="A2680" s="36"/>
    </row>
    <row r="2681" spans="1:1" x14ac:dyDescent="0.2">
      <c r="A2681" s="36"/>
    </row>
    <row r="2682" spans="1:1" x14ac:dyDescent="0.2">
      <c r="A2682" s="36"/>
    </row>
    <row r="2683" spans="1:1" x14ac:dyDescent="0.2">
      <c r="A2683" s="36"/>
    </row>
    <row r="2684" spans="1:1" x14ac:dyDescent="0.2">
      <c r="A2684" s="36"/>
    </row>
    <row r="2685" spans="1:1" x14ac:dyDescent="0.2">
      <c r="A2685" s="36"/>
    </row>
    <row r="2686" spans="1:1" x14ac:dyDescent="0.2">
      <c r="A2686" s="36"/>
    </row>
    <row r="2687" spans="1:1" x14ac:dyDescent="0.2">
      <c r="A2687" s="36"/>
    </row>
    <row r="2688" spans="1:1" x14ac:dyDescent="0.2">
      <c r="A2688" s="36"/>
    </row>
    <row r="2689" spans="1:1" x14ac:dyDescent="0.2">
      <c r="A2689" s="36"/>
    </row>
    <row r="2690" spans="1:1" x14ac:dyDescent="0.2">
      <c r="A2690" s="36"/>
    </row>
    <row r="2691" spans="1:1" x14ac:dyDescent="0.2">
      <c r="A2691" s="36"/>
    </row>
    <row r="2692" spans="1:1" x14ac:dyDescent="0.2">
      <c r="A2692" s="36"/>
    </row>
    <row r="2693" spans="1:1" x14ac:dyDescent="0.2">
      <c r="A2693" s="36"/>
    </row>
    <row r="2694" spans="1:1" x14ac:dyDescent="0.2">
      <c r="A2694" s="36"/>
    </row>
    <row r="2695" spans="1:1" x14ac:dyDescent="0.2">
      <c r="A2695" s="36"/>
    </row>
    <row r="2696" spans="1:1" x14ac:dyDescent="0.2">
      <c r="A2696" s="36"/>
    </row>
    <row r="2697" spans="1:1" x14ac:dyDescent="0.2">
      <c r="A2697" s="36"/>
    </row>
    <row r="2698" spans="1:1" x14ac:dyDescent="0.2">
      <c r="A2698" s="36"/>
    </row>
    <row r="2699" spans="1:1" x14ac:dyDescent="0.2">
      <c r="A2699" s="36"/>
    </row>
    <row r="2700" spans="1:1" x14ac:dyDescent="0.2">
      <c r="A2700" s="36"/>
    </row>
    <row r="2701" spans="1:1" x14ac:dyDescent="0.2">
      <c r="A2701" s="36"/>
    </row>
    <row r="2702" spans="1:1" x14ac:dyDescent="0.2">
      <c r="A2702" s="36"/>
    </row>
    <row r="2703" spans="1:1" x14ac:dyDescent="0.2">
      <c r="A2703" s="36"/>
    </row>
    <row r="2704" spans="1:1" x14ac:dyDescent="0.2">
      <c r="A2704" s="36"/>
    </row>
    <row r="2705" spans="1:1" x14ac:dyDescent="0.2">
      <c r="A2705" s="36"/>
    </row>
    <row r="2706" spans="1:1" x14ac:dyDescent="0.2">
      <c r="A2706" s="36"/>
    </row>
    <row r="2707" spans="1:1" x14ac:dyDescent="0.2">
      <c r="A2707" s="36"/>
    </row>
    <row r="2708" spans="1:1" x14ac:dyDescent="0.2">
      <c r="A2708" s="36"/>
    </row>
    <row r="2709" spans="1:1" x14ac:dyDescent="0.2">
      <c r="A2709" s="36"/>
    </row>
    <row r="2710" spans="1:1" x14ac:dyDescent="0.2">
      <c r="A2710" s="36"/>
    </row>
    <row r="2711" spans="1:1" x14ac:dyDescent="0.2">
      <c r="A2711" s="36"/>
    </row>
    <row r="2712" spans="1:1" x14ac:dyDescent="0.2">
      <c r="A2712" s="36"/>
    </row>
    <row r="2713" spans="1:1" x14ac:dyDescent="0.2">
      <c r="A2713" s="36"/>
    </row>
    <row r="2714" spans="1:1" x14ac:dyDescent="0.2">
      <c r="A2714" s="36"/>
    </row>
    <row r="2715" spans="1:1" x14ac:dyDescent="0.2">
      <c r="A2715" s="36"/>
    </row>
    <row r="2716" spans="1:1" x14ac:dyDescent="0.2">
      <c r="A2716" s="36"/>
    </row>
    <row r="2717" spans="1:1" x14ac:dyDescent="0.2">
      <c r="A2717" s="36"/>
    </row>
    <row r="2718" spans="1:1" x14ac:dyDescent="0.2">
      <c r="A2718" s="36"/>
    </row>
    <row r="2719" spans="1:1" x14ac:dyDescent="0.2">
      <c r="A2719" s="36"/>
    </row>
    <row r="2720" spans="1:1" x14ac:dyDescent="0.2">
      <c r="A2720" s="36"/>
    </row>
    <row r="2721" spans="1:1" x14ac:dyDescent="0.2">
      <c r="A2721" s="36"/>
    </row>
    <row r="2722" spans="1:1" x14ac:dyDescent="0.2">
      <c r="A2722" s="36"/>
    </row>
    <row r="2723" spans="1:1" x14ac:dyDescent="0.2">
      <c r="A2723" s="36"/>
    </row>
    <row r="2724" spans="1:1" x14ac:dyDescent="0.2">
      <c r="A2724" s="36"/>
    </row>
    <row r="2725" spans="1:1" x14ac:dyDescent="0.2">
      <c r="A2725" s="36"/>
    </row>
    <row r="2726" spans="1:1" x14ac:dyDescent="0.2">
      <c r="A2726" s="36"/>
    </row>
    <row r="2727" spans="1:1" x14ac:dyDescent="0.2">
      <c r="A2727" s="36"/>
    </row>
    <row r="2728" spans="1:1" x14ac:dyDescent="0.2">
      <c r="A2728" s="36"/>
    </row>
    <row r="2729" spans="1:1" x14ac:dyDescent="0.2">
      <c r="A2729" s="36"/>
    </row>
    <row r="2730" spans="1:1" x14ac:dyDescent="0.2">
      <c r="A2730" s="36"/>
    </row>
    <row r="2731" spans="1:1" x14ac:dyDescent="0.2">
      <c r="A2731" s="36"/>
    </row>
    <row r="2732" spans="1:1" x14ac:dyDescent="0.2">
      <c r="A2732" s="36"/>
    </row>
    <row r="2733" spans="1:1" x14ac:dyDescent="0.2">
      <c r="A2733" s="36"/>
    </row>
    <row r="2734" spans="1:1" x14ac:dyDescent="0.2">
      <c r="A2734" s="36"/>
    </row>
    <row r="2735" spans="1:1" x14ac:dyDescent="0.2">
      <c r="A2735" s="36"/>
    </row>
    <row r="2736" spans="1:1" x14ac:dyDescent="0.2">
      <c r="A2736" s="36"/>
    </row>
    <row r="2737" spans="1:1" x14ac:dyDescent="0.2">
      <c r="A2737" s="36"/>
    </row>
    <row r="2738" spans="1:1" x14ac:dyDescent="0.2">
      <c r="A2738" s="36"/>
    </row>
    <row r="2739" spans="1:1" x14ac:dyDescent="0.2">
      <c r="A2739" s="36"/>
    </row>
    <row r="2740" spans="1:1" x14ac:dyDescent="0.2">
      <c r="A2740" s="36"/>
    </row>
    <row r="2741" spans="1:1" x14ac:dyDescent="0.2">
      <c r="A2741" s="36"/>
    </row>
    <row r="2742" spans="1:1" x14ac:dyDescent="0.2">
      <c r="A2742" s="36"/>
    </row>
    <row r="2743" spans="1:1" x14ac:dyDescent="0.2">
      <c r="A2743" s="36"/>
    </row>
    <row r="2744" spans="1:1" x14ac:dyDescent="0.2">
      <c r="A2744" s="36"/>
    </row>
    <row r="2745" spans="1:1" x14ac:dyDescent="0.2">
      <c r="A2745" s="36"/>
    </row>
    <row r="2746" spans="1:1" x14ac:dyDescent="0.2">
      <c r="A2746" s="36"/>
    </row>
    <row r="2747" spans="1:1" x14ac:dyDescent="0.2">
      <c r="A2747" s="36"/>
    </row>
    <row r="2748" spans="1:1" x14ac:dyDescent="0.2">
      <c r="A2748" s="36"/>
    </row>
    <row r="2749" spans="1:1" x14ac:dyDescent="0.2">
      <c r="A2749" s="36"/>
    </row>
    <row r="2750" spans="1:1" x14ac:dyDescent="0.2">
      <c r="A2750" s="36"/>
    </row>
    <row r="2751" spans="1:1" x14ac:dyDescent="0.2">
      <c r="A2751" s="36"/>
    </row>
    <row r="2752" spans="1:1" x14ac:dyDescent="0.2">
      <c r="A2752" s="36"/>
    </row>
    <row r="2753" spans="1:1" x14ac:dyDescent="0.2">
      <c r="A2753" s="36"/>
    </row>
    <row r="2754" spans="1:1" x14ac:dyDescent="0.2">
      <c r="A2754" s="36"/>
    </row>
    <row r="2755" spans="1:1" x14ac:dyDescent="0.2">
      <c r="A2755" s="36"/>
    </row>
    <row r="2756" spans="1:1" x14ac:dyDescent="0.2">
      <c r="A2756" s="36"/>
    </row>
    <row r="2757" spans="1:1" x14ac:dyDescent="0.2">
      <c r="A2757" s="36"/>
    </row>
    <row r="2758" spans="1:1" x14ac:dyDescent="0.2">
      <c r="A2758" s="36"/>
    </row>
    <row r="2759" spans="1:1" x14ac:dyDescent="0.2">
      <c r="A2759" s="36"/>
    </row>
    <row r="2760" spans="1:1" x14ac:dyDescent="0.2">
      <c r="A2760" s="36"/>
    </row>
    <row r="2761" spans="1:1" x14ac:dyDescent="0.2">
      <c r="A2761" s="36"/>
    </row>
    <row r="2762" spans="1:1" x14ac:dyDescent="0.2">
      <c r="A2762" s="36"/>
    </row>
    <row r="2763" spans="1:1" x14ac:dyDescent="0.2">
      <c r="A2763" s="36"/>
    </row>
    <row r="2764" spans="1:1" x14ac:dyDescent="0.2">
      <c r="A2764" s="36"/>
    </row>
    <row r="2765" spans="1:1" x14ac:dyDescent="0.2">
      <c r="A2765" s="36"/>
    </row>
    <row r="2766" spans="1:1" x14ac:dyDescent="0.2">
      <c r="A2766" s="36"/>
    </row>
    <row r="2767" spans="1:1" x14ac:dyDescent="0.2">
      <c r="A2767" s="36"/>
    </row>
    <row r="2768" spans="1:1" x14ac:dyDescent="0.2">
      <c r="A2768" s="36"/>
    </row>
    <row r="2769" spans="1:1" x14ac:dyDescent="0.2">
      <c r="A2769" s="36"/>
    </row>
    <row r="2770" spans="1:1" x14ac:dyDescent="0.2">
      <c r="A2770" s="36"/>
    </row>
    <row r="2771" spans="1:1" x14ac:dyDescent="0.2">
      <c r="A2771" s="36"/>
    </row>
    <row r="2772" spans="1:1" x14ac:dyDescent="0.2">
      <c r="A2772" s="36"/>
    </row>
    <row r="2773" spans="1:1" x14ac:dyDescent="0.2">
      <c r="A2773" s="36"/>
    </row>
    <row r="2774" spans="1:1" x14ac:dyDescent="0.2">
      <c r="A2774" s="36"/>
    </row>
    <row r="2775" spans="1:1" x14ac:dyDescent="0.2">
      <c r="A2775" s="36"/>
    </row>
    <row r="2776" spans="1:1" x14ac:dyDescent="0.2">
      <c r="A2776" s="36"/>
    </row>
    <row r="2777" spans="1:1" x14ac:dyDescent="0.2">
      <c r="A2777" s="36"/>
    </row>
    <row r="2778" spans="1:1" x14ac:dyDescent="0.2">
      <c r="A2778" s="36"/>
    </row>
    <row r="2779" spans="1:1" x14ac:dyDescent="0.2">
      <c r="A2779" s="36"/>
    </row>
    <row r="2780" spans="1:1" x14ac:dyDescent="0.2">
      <c r="A2780" s="36"/>
    </row>
    <row r="2781" spans="1:1" x14ac:dyDescent="0.2">
      <c r="A2781" s="36"/>
    </row>
    <row r="2782" spans="1:1" x14ac:dyDescent="0.2">
      <c r="A2782" s="36"/>
    </row>
    <row r="2783" spans="1:1" x14ac:dyDescent="0.2">
      <c r="A2783" s="36"/>
    </row>
    <row r="2784" spans="1:1" x14ac:dyDescent="0.2">
      <c r="A2784" s="36"/>
    </row>
    <row r="2785" spans="1:1" x14ac:dyDescent="0.2">
      <c r="A2785" s="36"/>
    </row>
    <row r="2786" spans="1:1" x14ac:dyDescent="0.2">
      <c r="A2786" s="36"/>
    </row>
    <row r="2787" spans="1:1" x14ac:dyDescent="0.2">
      <c r="A2787" s="36"/>
    </row>
    <row r="2788" spans="1:1" x14ac:dyDescent="0.2">
      <c r="A2788" s="36"/>
    </row>
    <row r="2789" spans="1:1" x14ac:dyDescent="0.2">
      <c r="A2789" s="36"/>
    </row>
    <row r="2790" spans="1:1" x14ac:dyDescent="0.2">
      <c r="A2790" s="36"/>
    </row>
    <row r="2791" spans="1:1" x14ac:dyDescent="0.2">
      <c r="A2791" s="36"/>
    </row>
    <row r="2792" spans="1:1" x14ac:dyDescent="0.2">
      <c r="A2792" s="36"/>
    </row>
    <row r="2793" spans="1:1" x14ac:dyDescent="0.2">
      <c r="A2793" s="36"/>
    </row>
    <row r="2794" spans="1:1" x14ac:dyDescent="0.2">
      <c r="A2794" s="36"/>
    </row>
    <row r="2795" spans="1:1" x14ac:dyDescent="0.2">
      <c r="A2795" s="36"/>
    </row>
    <row r="2796" spans="1:1" x14ac:dyDescent="0.2">
      <c r="A2796" s="36"/>
    </row>
    <row r="2797" spans="1:1" x14ac:dyDescent="0.2">
      <c r="A2797" s="36"/>
    </row>
    <row r="2798" spans="1:1" x14ac:dyDescent="0.2">
      <c r="A2798" s="36"/>
    </row>
    <row r="2799" spans="1:1" x14ac:dyDescent="0.2">
      <c r="A2799" s="36"/>
    </row>
    <row r="2800" spans="1:1" x14ac:dyDescent="0.2">
      <c r="A2800" s="36"/>
    </row>
    <row r="2801" spans="1:1" x14ac:dyDescent="0.2">
      <c r="A2801" s="36"/>
    </row>
    <row r="2802" spans="1:1" x14ac:dyDescent="0.2">
      <c r="A2802" s="36"/>
    </row>
    <row r="2803" spans="1:1" x14ac:dyDescent="0.2">
      <c r="A2803" s="36"/>
    </row>
    <row r="2804" spans="1:1" x14ac:dyDescent="0.2">
      <c r="A2804" s="36"/>
    </row>
    <row r="2805" spans="1:1" x14ac:dyDescent="0.2">
      <c r="A2805" s="36"/>
    </row>
    <row r="2806" spans="1:1" x14ac:dyDescent="0.2">
      <c r="A2806" s="36"/>
    </row>
    <row r="2807" spans="1:1" x14ac:dyDescent="0.2">
      <c r="A2807" s="36"/>
    </row>
    <row r="2808" spans="1:1" x14ac:dyDescent="0.2">
      <c r="A2808" s="36"/>
    </row>
    <row r="2809" spans="1:1" x14ac:dyDescent="0.2">
      <c r="A2809" s="36"/>
    </row>
    <row r="2810" spans="1:1" x14ac:dyDescent="0.2">
      <c r="A2810" s="36"/>
    </row>
    <row r="2811" spans="1:1" x14ac:dyDescent="0.2">
      <c r="A2811" s="36"/>
    </row>
    <row r="2812" spans="1:1" x14ac:dyDescent="0.2">
      <c r="A2812" s="36"/>
    </row>
    <row r="2813" spans="1:1" x14ac:dyDescent="0.2">
      <c r="A2813" s="36"/>
    </row>
    <row r="2814" spans="1:1" x14ac:dyDescent="0.2">
      <c r="A2814" s="36"/>
    </row>
    <row r="2815" spans="1:1" x14ac:dyDescent="0.2">
      <c r="A2815" s="36"/>
    </row>
    <row r="2816" spans="1:1" x14ac:dyDescent="0.2">
      <c r="A2816" s="36"/>
    </row>
    <row r="2817" spans="1:1" x14ac:dyDescent="0.2">
      <c r="A2817" s="36"/>
    </row>
    <row r="2818" spans="1:1" x14ac:dyDescent="0.2">
      <c r="A2818" s="36"/>
    </row>
    <row r="2819" spans="1:1" x14ac:dyDescent="0.2">
      <c r="A2819" s="36"/>
    </row>
    <row r="2820" spans="1:1" x14ac:dyDescent="0.2">
      <c r="A2820" s="36"/>
    </row>
    <row r="2821" spans="1:1" x14ac:dyDescent="0.2">
      <c r="A2821" s="36"/>
    </row>
    <row r="2822" spans="1:1" x14ac:dyDescent="0.2">
      <c r="A2822" s="36"/>
    </row>
    <row r="2823" spans="1:1" x14ac:dyDescent="0.2">
      <c r="A2823" s="36"/>
    </row>
    <row r="2824" spans="1:1" x14ac:dyDescent="0.2">
      <c r="A2824" s="36"/>
    </row>
    <row r="2825" spans="1:1" x14ac:dyDescent="0.2">
      <c r="A2825" s="36"/>
    </row>
    <row r="2826" spans="1:1" x14ac:dyDescent="0.2">
      <c r="A2826" s="36"/>
    </row>
    <row r="2827" spans="1:1" x14ac:dyDescent="0.2">
      <c r="A2827" s="36"/>
    </row>
    <row r="2828" spans="1:1" x14ac:dyDescent="0.2">
      <c r="A2828" s="36"/>
    </row>
    <row r="2829" spans="1:1" x14ac:dyDescent="0.2">
      <c r="A2829" s="36"/>
    </row>
    <row r="2830" spans="1:1" x14ac:dyDescent="0.2">
      <c r="A2830" s="36"/>
    </row>
    <row r="2831" spans="1:1" x14ac:dyDescent="0.2">
      <c r="A2831" s="36"/>
    </row>
    <row r="2832" spans="1:1" x14ac:dyDescent="0.2">
      <c r="A2832" s="36"/>
    </row>
    <row r="2833" spans="1:1" x14ac:dyDescent="0.2">
      <c r="A2833" s="36"/>
    </row>
    <row r="2834" spans="1:1" x14ac:dyDescent="0.2">
      <c r="A2834" s="36"/>
    </row>
    <row r="2835" spans="1:1" x14ac:dyDescent="0.2">
      <c r="A2835" s="36"/>
    </row>
    <row r="2836" spans="1:1" x14ac:dyDescent="0.2">
      <c r="A2836" s="36"/>
    </row>
    <row r="2837" spans="1:1" x14ac:dyDescent="0.2">
      <c r="A2837" s="36"/>
    </row>
    <row r="2838" spans="1:1" x14ac:dyDescent="0.2">
      <c r="A2838" s="36"/>
    </row>
    <row r="2839" spans="1:1" x14ac:dyDescent="0.2">
      <c r="A2839" s="36"/>
    </row>
    <row r="2840" spans="1:1" x14ac:dyDescent="0.2">
      <c r="A2840" s="36"/>
    </row>
    <row r="2841" spans="1:1" x14ac:dyDescent="0.2">
      <c r="A2841" s="36"/>
    </row>
    <row r="2842" spans="1:1" x14ac:dyDescent="0.2">
      <c r="A2842" s="36"/>
    </row>
    <row r="2843" spans="1:1" x14ac:dyDescent="0.2">
      <c r="A2843" s="36"/>
    </row>
    <row r="2844" spans="1:1" x14ac:dyDescent="0.2">
      <c r="A2844" s="36"/>
    </row>
    <row r="2845" spans="1:1" x14ac:dyDescent="0.2">
      <c r="A2845" s="36"/>
    </row>
    <row r="2846" spans="1:1" x14ac:dyDescent="0.2">
      <c r="A2846" s="36"/>
    </row>
    <row r="2847" spans="1:1" x14ac:dyDescent="0.2">
      <c r="A2847" s="36"/>
    </row>
    <row r="2848" spans="1:1" x14ac:dyDescent="0.2">
      <c r="A2848" s="36"/>
    </row>
    <row r="2849" spans="1:1" x14ac:dyDescent="0.2">
      <c r="A2849" s="36"/>
    </row>
    <row r="2850" spans="1:1" x14ac:dyDescent="0.2">
      <c r="A2850" s="36"/>
    </row>
    <row r="2851" spans="1:1" x14ac:dyDescent="0.2">
      <c r="A2851" s="36"/>
    </row>
    <row r="2852" spans="1:1" x14ac:dyDescent="0.2">
      <c r="A2852" s="36"/>
    </row>
    <row r="2853" spans="1:1" x14ac:dyDescent="0.2">
      <c r="A2853" s="36"/>
    </row>
    <row r="2854" spans="1:1" x14ac:dyDescent="0.2">
      <c r="A2854" s="36"/>
    </row>
    <row r="2855" spans="1:1" x14ac:dyDescent="0.2">
      <c r="A2855" s="36"/>
    </row>
    <row r="2856" spans="1:1" x14ac:dyDescent="0.2">
      <c r="A2856" s="36"/>
    </row>
    <row r="2857" spans="1:1" x14ac:dyDescent="0.2">
      <c r="A2857" s="36"/>
    </row>
    <row r="2858" spans="1:1" x14ac:dyDescent="0.2">
      <c r="A2858" s="36"/>
    </row>
    <row r="2859" spans="1:1" x14ac:dyDescent="0.2">
      <c r="A2859" s="36"/>
    </row>
    <row r="2860" spans="1:1" x14ac:dyDescent="0.2">
      <c r="A2860" s="36"/>
    </row>
    <row r="2861" spans="1:1" x14ac:dyDescent="0.2">
      <c r="A2861" s="36"/>
    </row>
    <row r="2862" spans="1:1" x14ac:dyDescent="0.2">
      <c r="A2862" s="36"/>
    </row>
    <row r="2863" spans="1:1" x14ac:dyDescent="0.2">
      <c r="A2863" s="36"/>
    </row>
    <row r="2864" spans="1:1" x14ac:dyDescent="0.2">
      <c r="A2864" s="36"/>
    </row>
    <row r="2865" spans="1:1" x14ac:dyDescent="0.2">
      <c r="A2865" s="36"/>
    </row>
    <row r="2866" spans="1:1" x14ac:dyDescent="0.2">
      <c r="A2866" s="36"/>
    </row>
    <row r="2867" spans="1:1" x14ac:dyDescent="0.2">
      <c r="A2867" s="36"/>
    </row>
    <row r="2868" spans="1:1" x14ac:dyDescent="0.2">
      <c r="A2868" s="36"/>
    </row>
    <row r="2869" spans="1:1" x14ac:dyDescent="0.2">
      <c r="A2869" s="36"/>
    </row>
    <row r="2870" spans="1:1" x14ac:dyDescent="0.2">
      <c r="A2870" s="36"/>
    </row>
    <row r="2871" spans="1:1" x14ac:dyDescent="0.2">
      <c r="A2871" s="36"/>
    </row>
    <row r="2872" spans="1:1" x14ac:dyDescent="0.2">
      <c r="A2872" s="36"/>
    </row>
    <row r="2873" spans="1:1" x14ac:dyDescent="0.2">
      <c r="A2873" s="36"/>
    </row>
    <row r="2874" spans="1:1" x14ac:dyDescent="0.2">
      <c r="A2874" s="36"/>
    </row>
    <row r="2875" spans="1:1" x14ac:dyDescent="0.2">
      <c r="A2875" s="36"/>
    </row>
    <row r="2876" spans="1:1" x14ac:dyDescent="0.2">
      <c r="A2876" s="36"/>
    </row>
    <row r="2877" spans="1:1" x14ac:dyDescent="0.2">
      <c r="A2877" s="36"/>
    </row>
    <row r="2878" spans="1:1" x14ac:dyDescent="0.2">
      <c r="A2878" s="36"/>
    </row>
    <row r="2879" spans="1:1" x14ac:dyDescent="0.2">
      <c r="A2879" s="36"/>
    </row>
    <row r="2880" spans="1:1" x14ac:dyDescent="0.2">
      <c r="A2880" s="36"/>
    </row>
    <row r="2881" spans="1:1" x14ac:dyDescent="0.2">
      <c r="A2881" s="36"/>
    </row>
    <row r="2882" spans="1:1" x14ac:dyDescent="0.2">
      <c r="A2882" s="36"/>
    </row>
    <row r="2883" spans="1:1" x14ac:dyDescent="0.2">
      <c r="A2883" s="36"/>
    </row>
    <row r="2884" spans="1:1" x14ac:dyDescent="0.2">
      <c r="A2884" s="36"/>
    </row>
    <row r="2885" spans="1:1" x14ac:dyDescent="0.2">
      <c r="A2885" s="36"/>
    </row>
    <row r="2886" spans="1:1" x14ac:dyDescent="0.2">
      <c r="A2886" s="36"/>
    </row>
    <row r="2887" spans="1:1" x14ac:dyDescent="0.2">
      <c r="A2887" s="36"/>
    </row>
    <row r="2888" spans="1:1" x14ac:dyDescent="0.2">
      <c r="A2888" s="36"/>
    </row>
    <row r="2889" spans="1:1" x14ac:dyDescent="0.2">
      <c r="A2889" s="36"/>
    </row>
    <row r="2890" spans="1:1" x14ac:dyDescent="0.2">
      <c r="A2890" s="36"/>
    </row>
    <row r="2891" spans="1:1" x14ac:dyDescent="0.2">
      <c r="A2891" s="36"/>
    </row>
    <row r="2892" spans="1:1" x14ac:dyDescent="0.2">
      <c r="A2892" s="36"/>
    </row>
    <row r="2893" spans="1:1" x14ac:dyDescent="0.2">
      <c r="A2893" s="36"/>
    </row>
    <row r="2894" spans="1:1" x14ac:dyDescent="0.2">
      <c r="A2894" s="36"/>
    </row>
    <row r="2895" spans="1:1" x14ac:dyDescent="0.2">
      <c r="A2895" s="36"/>
    </row>
    <row r="2896" spans="1:1" x14ac:dyDescent="0.2">
      <c r="A2896" s="36"/>
    </row>
    <row r="2897" spans="1:1" x14ac:dyDescent="0.2">
      <c r="A2897" s="36"/>
    </row>
    <row r="2898" spans="1:1" x14ac:dyDescent="0.2">
      <c r="A2898" s="36"/>
    </row>
    <row r="2899" spans="1:1" x14ac:dyDescent="0.2">
      <c r="A2899" s="36"/>
    </row>
    <row r="2900" spans="1:1" x14ac:dyDescent="0.2">
      <c r="A2900" s="36"/>
    </row>
    <row r="2901" spans="1:1" x14ac:dyDescent="0.2">
      <c r="A2901" s="36"/>
    </row>
    <row r="2902" spans="1:1" x14ac:dyDescent="0.2">
      <c r="A2902" s="36"/>
    </row>
    <row r="2903" spans="1:1" x14ac:dyDescent="0.2">
      <c r="A2903" s="36"/>
    </row>
    <row r="2904" spans="1:1" x14ac:dyDescent="0.2">
      <c r="A2904" s="36"/>
    </row>
    <row r="2905" spans="1:1" x14ac:dyDescent="0.2">
      <c r="A2905" s="36"/>
    </row>
    <row r="2906" spans="1:1" x14ac:dyDescent="0.2">
      <c r="A2906" s="36"/>
    </row>
    <row r="2907" spans="1:1" x14ac:dyDescent="0.2">
      <c r="A2907" s="36"/>
    </row>
    <row r="2908" spans="1:1" x14ac:dyDescent="0.2">
      <c r="A2908" s="36"/>
    </row>
    <row r="2909" spans="1:1" x14ac:dyDescent="0.2">
      <c r="A2909" s="36"/>
    </row>
    <row r="2910" spans="1:1" x14ac:dyDescent="0.2">
      <c r="A2910" s="36"/>
    </row>
    <row r="2911" spans="1:1" x14ac:dyDescent="0.2">
      <c r="A2911" s="36"/>
    </row>
    <row r="2912" spans="1:1" x14ac:dyDescent="0.2">
      <c r="A2912" s="36"/>
    </row>
    <row r="2913" spans="1:1" x14ac:dyDescent="0.2">
      <c r="A2913" s="36"/>
    </row>
    <row r="2914" spans="1:1" x14ac:dyDescent="0.2">
      <c r="A2914" s="36"/>
    </row>
    <row r="2915" spans="1:1" x14ac:dyDescent="0.2">
      <c r="A2915" s="36"/>
    </row>
    <row r="2916" spans="1:1" x14ac:dyDescent="0.2">
      <c r="A2916" s="36"/>
    </row>
    <row r="2917" spans="1:1" x14ac:dyDescent="0.2">
      <c r="A2917" s="36"/>
    </row>
    <row r="2918" spans="1:1" x14ac:dyDescent="0.2">
      <c r="A2918" s="36"/>
    </row>
    <row r="2919" spans="1:1" x14ac:dyDescent="0.2">
      <c r="A2919" s="36"/>
    </row>
    <row r="2920" spans="1:1" x14ac:dyDescent="0.2">
      <c r="A2920" s="36"/>
    </row>
    <row r="2921" spans="1:1" x14ac:dyDescent="0.2">
      <c r="A2921" s="36"/>
    </row>
    <row r="2922" spans="1:1" x14ac:dyDescent="0.2">
      <c r="A2922" s="36"/>
    </row>
    <row r="2923" spans="1:1" x14ac:dyDescent="0.2">
      <c r="A2923" s="36"/>
    </row>
    <row r="2924" spans="1:1" x14ac:dyDescent="0.2">
      <c r="A2924" s="36"/>
    </row>
    <row r="2925" spans="1:1" x14ac:dyDescent="0.2">
      <c r="A2925" s="36"/>
    </row>
    <row r="2926" spans="1:1" x14ac:dyDescent="0.2">
      <c r="A2926" s="36"/>
    </row>
    <row r="2927" spans="1:1" x14ac:dyDescent="0.2">
      <c r="A2927" s="36"/>
    </row>
    <row r="2928" spans="1:1" x14ac:dyDescent="0.2">
      <c r="A2928" s="36"/>
    </row>
    <row r="2929" spans="1:1" x14ac:dyDescent="0.2">
      <c r="A2929" s="36"/>
    </row>
    <row r="2930" spans="1:1" x14ac:dyDescent="0.2">
      <c r="A2930" s="36"/>
    </row>
    <row r="2931" spans="1:1" x14ac:dyDescent="0.2">
      <c r="A2931" s="36"/>
    </row>
    <row r="2932" spans="1:1" x14ac:dyDescent="0.2">
      <c r="A2932" s="36"/>
    </row>
    <row r="2933" spans="1:1" x14ac:dyDescent="0.2">
      <c r="A2933" s="36"/>
    </row>
    <row r="2934" spans="1:1" x14ac:dyDescent="0.2">
      <c r="A2934" s="36"/>
    </row>
    <row r="2935" spans="1:1" x14ac:dyDescent="0.2">
      <c r="A2935" s="36"/>
    </row>
    <row r="2936" spans="1:1" x14ac:dyDescent="0.2">
      <c r="A2936" s="36"/>
    </row>
    <row r="2937" spans="1:1" x14ac:dyDescent="0.2">
      <c r="A2937" s="36"/>
    </row>
    <row r="2938" spans="1:1" x14ac:dyDescent="0.2">
      <c r="A2938" s="36"/>
    </row>
    <row r="2939" spans="1:1" x14ac:dyDescent="0.2">
      <c r="A2939" s="36"/>
    </row>
    <row r="2940" spans="1:1" x14ac:dyDescent="0.2">
      <c r="A2940" s="36"/>
    </row>
    <row r="2941" spans="1:1" x14ac:dyDescent="0.2">
      <c r="A2941" s="36"/>
    </row>
    <row r="2942" spans="1:1" x14ac:dyDescent="0.2">
      <c r="A2942" s="36"/>
    </row>
    <row r="2943" spans="1:1" x14ac:dyDescent="0.2">
      <c r="A2943" s="36"/>
    </row>
    <row r="2944" spans="1:1" x14ac:dyDescent="0.2">
      <c r="A2944" s="36"/>
    </row>
    <row r="2945" spans="1:1" x14ac:dyDescent="0.2">
      <c r="A2945" s="36"/>
    </row>
    <row r="2946" spans="1:1" x14ac:dyDescent="0.2">
      <c r="A2946" s="36"/>
    </row>
    <row r="2947" spans="1:1" x14ac:dyDescent="0.2">
      <c r="A2947" s="36"/>
    </row>
    <row r="2948" spans="1:1" x14ac:dyDescent="0.2">
      <c r="A2948" s="36"/>
    </row>
    <row r="2949" spans="1:1" x14ac:dyDescent="0.2">
      <c r="A2949" s="36"/>
    </row>
    <row r="2950" spans="1:1" x14ac:dyDescent="0.2">
      <c r="A2950" s="36"/>
    </row>
    <row r="2951" spans="1:1" x14ac:dyDescent="0.2">
      <c r="A2951" s="36"/>
    </row>
    <row r="2952" spans="1:1" x14ac:dyDescent="0.2">
      <c r="A2952" s="36"/>
    </row>
    <row r="2953" spans="1:1" x14ac:dyDescent="0.2">
      <c r="A2953" s="36"/>
    </row>
    <row r="2954" spans="1:1" x14ac:dyDescent="0.2">
      <c r="A2954" s="36"/>
    </row>
    <row r="2955" spans="1:1" x14ac:dyDescent="0.2">
      <c r="A2955" s="36"/>
    </row>
    <row r="2956" spans="1:1" x14ac:dyDescent="0.2">
      <c r="A2956" s="36"/>
    </row>
    <row r="2957" spans="1:1" x14ac:dyDescent="0.2">
      <c r="A2957" s="36"/>
    </row>
    <row r="2958" spans="1:1" x14ac:dyDescent="0.2">
      <c r="A2958" s="36"/>
    </row>
    <row r="2959" spans="1:1" x14ac:dyDescent="0.2">
      <c r="A2959" s="36"/>
    </row>
    <row r="2960" spans="1:1" x14ac:dyDescent="0.2">
      <c r="A2960" s="36"/>
    </row>
    <row r="2961" spans="1:1" x14ac:dyDescent="0.2">
      <c r="A2961" s="36"/>
    </row>
    <row r="2962" spans="1:1" x14ac:dyDescent="0.2">
      <c r="A2962" s="36"/>
    </row>
    <row r="2963" spans="1:1" x14ac:dyDescent="0.2">
      <c r="A2963" s="36"/>
    </row>
    <row r="2964" spans="1:1" x14ac:dyDescent="0.2">
      <c r="A2964" s="36"/>
    </row>
    <row r="2965" spans="1:1" x14ac:dyDescent="0.2">
      <c r="A2965" s="36"/>
    </row>
    <row r="2966" spans="1:1" x14ac:dyDescent="0.2">
      <c r="A2966" s="36"/>
    </row>
    <row r="2967" spans="1:1" x14ac:dyDescent="0.2">
      <c r="A2967" s="36"/>
    </row>
    <row r="2968" spans="1:1" x14ac:dyDescent="0.2">
      <c r="A2968" s="36"/>
    </row>
    <row r="2969" spans="1:1" x14ac:dyDescent="0.2">
      <c r="A2969" s="36"/>
    </row>
    <row r="2970" spans="1:1" x14ac:dyDescent="0.2">
      <c r="A2970" s="36"/>
    </row>
    <row r="2971" spans="1:1" x14ac:dyDescent="0.2">
      <c r="A2971" s="36"/>
    </row>
    <row r="2972" spans="1:1" x14ac:dyDescent="0.2">
      <c r="A2972" s="36"/>
    </row>
    <row r="2973" spans="1:1" x14ac:dyDescent="0.2">
      <c r="A2973" s="36"/>
    </row>
    <row r="2974" spans="1:1" x14ac:dyDescent="0.2">
      <c r="A2974" s="36"/>
    </row>
    <row r="2975" spans="1:1" x14ac:dyDescent="0.2">
      <c r="A2975" s="36"/>
    </row>
    <row r="2976" spans="1:1" x14ac:dyDescent="0.2">
      <c r="A2976" s="36"/>
    </row>
    <row r="2977" spans="1:1" x14ac:dyDescent="0.2">
      <c r="A2977" s="36"/>
    </row>
    <row r="2978" spans="1:1" x14ac:dyDescent="0.2">
      <c r="A2978" s="36"/>
    </row>
    <row r="2979" spans="1:1" x14ac:dyDescent="0.2">
      <c r="A2979" s="36"/>
    </row>
    <row r="2980" spans="1:1" x14ac:dyDescent="0.2">
      <c r="A2980" s="36"/>
    </row>
    <row r="2981" spans="1:1" x14ac:dyDescent="0.2">
      <c r="A2981" s="36"/>
    </row>
    <row r="2982" spans="1:1" x14ac:dyDescent="0.2">
      <c r="A2982" s="36"/>
    </row>
    <row r="2983" spans="1:1" x14ac:dyDescent="0.2">
      <c r="A2983" s="36"/>
    </row>
    <row r="2984" spans="1:1" x14ac:dyDescent="0.2">
      <c r="A2984" s="36"/>
    </row>
    <row r="2985" spans="1:1" x14ac:dyDescent="0.2">
      <c r="A2985" s="36"/>
    </row>
    <row r="2986" spans="1:1" x14ac:dyDescent="0.2">
      <c r="A2986" s="36"/>
    </row>
    <row r="2987" spans="1:1" x14ac:dyDescent="0.2">
      <c r="A2987" s="36"/>
    </row>
    <row r="2988" spans="1:1" x14ac:dyDescent="0.2">
      <c r="A2988" s="36"/>
    </row>
    <row r="2989" spans="1:1" x14ac:dyDescent="0.2">
      <c r="A2989" s="36"/>
    </row>
    <row r="2990" spans="1:1" x14ac:dyDescent="0.2">
      <c r="A2990" s="36"/>
    </row>
    <row r="2991" spans="1:1" x14ac:dyDescent="0.2">
      <c r="A2991" s="36"/>
    </row>
    <row r="2992" spans="1:1" x14ac:dyDescent="0.2">
      <c r="A2992" s="36"/>
    </row>
    <row r="2993" spans="1:1" x14ac:dyDescent="0.2">
      <c r="A2993" s="36"/>
    </row>
    <row r="2994" spans="1:1" x14ac:dyDescent="0.2">
      <c r="A2994" s="36"/>
    </row>
    <row r="2995" spans="1:1" x14ac:dyDescent="0.2">
      <c r="A2995" s="36"/>
    </row>
    <row r="2996" spans="1:1" x14ac:dyDescent="0.2">
      <c r="A2996" s="36"/>
    </row>
    <row r="2997" spans="1:1" x14ac:dyDescent="0.2">
      <c r="A2997" s="36"/>
    </row>
    <row r="2998" spans="1:1" x14ac:dyDescent="0.2">
      <c r="A2998" s="36"/>
    </row>
    <row r="2999" spans="1:1" x14ac:dyDescent="0.2">
      <c r="A2999" s="36"/>
    </row>
    <row r="3000" spans="1:1" x14ac:dyDescent="0.2">
      <c r="A3000" s="36"/>
    </row>
    <row r="3001" spans="1:1" x14ac:dyDescent="0.2">
      <c r="A3001" s="36"/>
    </row>
    <row r="3002" spans="1:1" x14ac:dyDescent="0.2">
      <c r="A3002" s="36"/>
    </row>
    <row r="3003" spans="1:1" x14ac:dyDescent="0.2">
      <c r="A3003" s="36"/>
    </row>
    <row r="3004" spans="1:1" x14ac:dyDescent="0.2">
      <c r="A3004" s="36"/>
    </row>
    <row r="3005" spans="1:1" x14ac:dyDescent="0.2">
      <c r="A3005" s="36"/>
    </row>
    <row r="3006" spans="1:1" x14ac:dyDescent="0.2">
      <c r="A3006" s="36"/>
    </row>
    <row r="3007" spans="1:1" x14ac:dyDescent="0.2">
      <c r="A3007" s="36"/>
    </row>
    <row r="3008" spans="1:1" x14ac:dyDescent="0.2">
      <c r="A3008" s="36"/>
    </row>
    <row r="3009" spans="1:1" x14ac:dyDescent="0.2">
      <c r="A3009" s="36"/>
    </row>
    <row r="3010" spans="1:1" x14ac:dyDescent="0.2">
      <c r="A3010" s="36"/>
    </row>
    <row r="3011" spans="1:1" x14ac:dyDescent="0.2">
      <c r="A3011" s="36"/>
    </row>
    <row r="3012" spans="1:1" x14ac:dyDescent="0.2">
      <c r="A3012" s="36"/>
    </row>
    <row r="3013" spans="1:1" x14ac:dyDescent="0.2">
      <c r="A3013" s="36"/>
    </row>
    <row r="3014" spans="1:1" x14ac:dyDescent="0.2">
      <c r="A3014" s="36"/>
    </row>
    <row r="3015" spans="1:1" x14ac:dyDescent="0.2">
      <c r="A3015" s="36"/>
    </row>
    <row r="3016" spans="1:1" x14ac:dyDescent="0.2">
      <c r="A3016" s="36"/>
    </row>
    <row r="3017" spans="1:1" x14ac:dyDescent="0.2">
      <c r="A3017" s="36"/>
    </row>
    <row r="3018" spans="1:1" x14ac:dyDescent="0.2">
      <c r="A3018" s="36"/>
    </row>
    <row r="3019" spans="1:1" x14ac:dyDescent="0.2">
      <c r="A3019" s="36"/>
    </row>
    <row r="3020" spans="1:1" x14ac:dyDescent="0.2">
      <c r="A3020" s="36"/>
    </row>
    <row r="3021" spans="1:1" x14ac:dyDescent="0.2">
      <c r="A3021" s="36"/>
    </row>
    <row r="3022" spans="1:1" x14ac:dyDescent="0.2">
      <c r="A3022" s="36"/>
    </row>
    <row r="3023" spans="1:1" x14ac:dyDescent="0.2">
      <c r="A3023" s="36"/>
    </row>
    <row r="3024" spans="1:1" x14ac:dyDescent="0.2">
      <c r="A3024" s="36"/>
    </row>
    <row r="3025" spans="1:1" x14ac:dyDescent="0.2">
      <c r="A3025" s="36"/>
    </row>
    <row r="3026" spans="1:1" x14ac:dyDescent="0.2">
      <c r="A3026" s="36"/>
    </row>
    <row r="3027" spans="1:1" x14ac:dyDescent="0.2">
      <c r="A3027" s="36"/>
    </row>
    <row r="3028" spans="1:1" x14ac:dyDescent="0.2">
      <c r="A3028" s="36"/>
    </row>
    <row r="3029" spans="1:1" x14ac:dyDescent="0.2">
      <c r="A3029" s="36"/>
    </row>
    <row r="3030" spans="1:1" x14ac:dyDescent="0.2">
      <c r="A3030" s="36"/>
    </row>
    <row r="3031" spans="1:1" x14ac:dyDescent="0.2">
      <c r="A3031" s="36"/>
    </row>
    <row r="3032" spans="1:1" x14ac:dyDescent="0.2">
      <c r="A3032" s="36"/>
    </row>
    <row r="3033" spans="1:1" x14ac:dyDescent="0.2">
      <c r="A3033" s="36"/>
    </row>
    <row r="3034" spans="1:1" x14ac:dyDescent="0.2">
      <c r="A3034" s="36"/>
    </row>
    <row r="3035" spans="1:1" x14ac:dyDescent="0.2">
      <c r="A3035" s="36"/>
    </row>
    <row r="3036" spans="1:1" x14ac:dyDescent="0.2">
      <c r="A3036" s="36"/>
    </row>
    <row r="3037" spans="1:1" x14ac:dyDescent="0.2">
      <c r="A3037" s="36"/>
    </row>
    <row r="3038" spans="1:1" x14ac:dyDescent="0.2">
      <c r="A3038" s="36"/>
    </row>
    <row r="3039" spans="1:1" x14ac:dyDescent="0.2">
      <c r="A3039" s="36"/>
    </row>
    <row r="3040" spans="1:1" x14ac:dyDescent="0.2">
      <c r="A3040" s="36"/>
    </row>
    <row r="3041" spans="1:1" x14ac:dyDescent="0.2">
      <c r="A3041" s="36"/>
    </row>
    <row r="3042" spans="1:1" x14ac:dyDescent="0.2">
      <c r="A3042" s="36"/>
    </row>
    <row r="3043" spans="1:1" x14ac:dyDescent="0.2">
      <c r="A3043" s="36"/>
    </row>
    <row r="3044" spans="1:1" x14ac:dyDescent="0.2">
      <c r="A3044" s="36"/>
    </row>
    <row r="3045" spans="1:1" x14ac:dyDescent="0.2">
      <c r="A3045" s="36"/>
    </row>
    <row r="3046" spans="1:1" x14ac:dyDescent="0.2">
      <c r="A3046" s="36"/>
    </row>
    <row r="3047" spans="1:1" x14ac:dyDescent="0.2">
      <c r="A3047" s="36"/>
    </row>
    <row r="3048" spans="1:1" x14ac:dyDescent="0.2">
      <c r="A3048" s="36"/>
    </row>
    <row r="3049" spans="1:1" x14ac:dyDescent="0.2">
      <c r="A3049" s="36"/>
    </row>
    <row r="3050" spans="1:1" x14ac:dyDescent="0.2">
      <c r="A3050" s="36"/>
    </row>
    <row r="3051" spans="1:1" x14ac:dyDescent="0.2">
      <c r="A3051" s="36"/>
    </row>
    <row r="3052" spans="1:1" x14ac:dyDescent="0.2">
      <c r="A3052" s="36"/>
    </row>
    <row r="3053" spans="1:1" x14ac:dyDescent="0.2">
      <c r="A3053" s="36"/>
    </row>
    <row r="3054" spans="1:1" x14ac:dyDescent="0.2">
      <c r="A3054" s="36"/>
    </row>
    <row r="3055" spans="1:1" x14ac:dyDescent="0.2">
      <c r="A3055" s="36"/>
    </row>
    <row r="3056" spans="1:1" x14ac:dyDescent="0.2">
      <c r="A3056" s="36"/>
    </row>
    <row r="3057" spans="1:1" x14ac:dyDescent="0.2">
      <c r="A3057" s="36"/>
    </row>
    <row r="3058" spans="1:1" x14ac:dyDescent="0.2">
      <c r="A3058" s="36"/>
    </row>
    <row r="3059" spans="1:1" x14ac:dyDescent="0.2">
      <c r="A3059" s="36"/>
    </row>
    <row r="3060" spans="1:1" x14ac:dyDescent="0.2">
      <c r="A3060" s="36"/>
    </row>
    <row r="3061" spans="1:1" x14ac:dyDescent="0.2">
      <c r="A3061" s="36"/>
    </row>
    <row r="3062" spans="1:1" x14ac:dyDescent="0.2">
      <c r="A3062" s="36"/>
    </row>
    <row r="3063" spans="1:1" x14ac:dyDescent="0.2">
      <c r="A3063" s="36"/>
    </row>
    <row r="3064" spans="1:1" x14ac:dyDescent="0.2">
      <c r="A3064" s="36"/>
    </row>
    <row r="3065" spans="1:1" x14ac:dyDescent="0.2">
      <c r="A3065" s="36"/>
    </row>
    <row r="3066" spans="1:1" x14ac:dyDescent="0.2">
      <c r="A3066" s="36"/>
    </row>
    <row r="3067" spans="1:1" x14ac:dyDescent="0.2">
      <c r="A3067" s="36"/>
    </row>
    <row r="3068" spans="1:1" x14ac:dyDescent="0.2">
      <c r="A3068" s="36"/>
    </row>
    <row r="3069" spans="1:1" x14ac:dyDescent="0.2">
      <c r="A3069" s="36"/>
    </row>
    <row r="3070" spans="1:1" x14ac:dyDescent="0.2">
      <c r="A3070" s="36"/>
    </row>
    <row r="3071" spans="1:1" x14ac:dyDescent="0.2">
      <c r="A3071" s="36"/>
    </row>
    <row r="3072" spans="1:1" x14ac:dyDescent="0.2">
      <c r="A3072" s="36"/>
    </row>
    <row r="3073" spans="1:1" x14ac:dyDescent="0.2">
      <c r="A3073" s="36"/>
    </row>
    <row r="3074" spans="1:1" x14ac:dyDescent="0.2">
      <c r="A3074" s="36"/>
    </row>
    <row r="3075" spans="1:1" x14ac:dyDescent="0.2">
      <c r="A3075" s="36"/>
    </row>
    <row r="3076" spans="1:1" x14ac:dyDescent="0.2">
      <c r="A3076" s="36"/>
    </row>
    <row r="3077" spans="1:1" x14ac:dyDescent="0.2">
      <c r="A3077" s="36"/>
    </row>
    <row r="3078" spans="1:1" x14ac:dyDescent="0.2">
      <c r="A3078" s="36"/>
    </row>
    <row r="3079" spans="1:1" x14ac:dyDescent="0.2">
      <c r="A3079" s="36"/>
    </row>
    <row r="3080" spans="1:1" x14ac:dyDescent="0.2">
      <c r="A3080" s="36"/>
    </row>
    <row r="3081" spans="1:1" x14ac:dyDescent="0.2">
      <c r="A3081" s="36"/>
    </row>
    <row r="3082" spans="1:1" x14ac:dyDescent="0.2">
      <c r="A3082" s="36"/>
    </row>
    <row r="3083" spans="1:1" x14ac:dyDescent="0.2">
      <c r="A3083" s="36"/>
    </row>
    <row r="3084" spans="1:1" x14ac:dyDescent="0.2">
      <c r="A3084" s="36"/>
    </row>
    <row r="3085" spans="1:1" x14ac:dyDescent="0.2">
      <c r="A3085" s="36"/>
    </row>
    <row r="3086" spans="1:1" x14ac:dyDescent="0.2">
      <c r="A3086" s="36"/>
    </row>
    <row r="3087" spans="1:1" x14ac:dyDescent="0.2">
      <c r="A3087" s="36"/>
    </row>
    <row r="3088" spans="1:1" x14ac:dyDescent="0.2">
      <c r="A3088" s="36"/>
    </row>
    <row r="3089" spans="1:1" x14ac:dyDescent="0.2">
      <c r="A3089" s="36"/>
    </row>
    <row r="3090" spans="1:1" x14ac:dyDescent="0.2">
      <c r="A3090" s="36"/>
    </row>
    <row r="3091" spans="1:1" x14ac:dyDescent="0.2">
      <c r="A3091" s="36"/>
    </row>
    <row r="3092" spans="1:1" x14ac:dyDescent="0.2">
      <c r="A3092" s="36"/>
    </row>
    <row r="3093" spans="1:1" x14ac:dyDescent="0.2">
      <c r="A3093" s="36"/>
    </row>
    <row r="3094" spans="1:1" x14ac:dyDescent="0.2">
      <c r="A3094" s="36"/>
    </row>
    <row r="3095" spans="1:1" x14ac:dyDescent="0.2">
      <c r="A3095" s="36"/>
    </row>
    <row r="3096" spans="1:1" x14ac:dyDescent="0.2">
      <c r="A3096" s="36"/>
    </row>
    <row r="3097" spans="1:1" x14ac:dyDescent="0.2">
      <c r="A3097" s="36"/>
    </row>
    <row r="3098" spans="1:1" x14ac:dyDescent="0.2">
      <c r="A3098" s="36"/>
    </row>
    <row r="3099" spans="1:1" x14ac:dyDescent="0.2">
      <c r="A3099" s="36"/>
    </row>
    <row r="3100" spans="1:1" x14ac:dyDescent="0.2">
      <c r="A3100" s="36"/>
    </row>
    <row r="3101" spans="1:1" x14ac:dyDescent="0.2">
      <c r="A3101" s="36"/>
    </row>
    <row r="3102" spans="1:1" x14ac:dyDescent="0.2">
      <c r="A3102" s="36"/>
    </row>
    <row r="3103" spans="1:1" x14ac:dyDescent="0.2">
      <c r="A3103" s="36"/>
    </row>
    <row r="3104" spans="1:1" x14ac:dyDescent="0.2">
      <c r="A3104" s="36"/>
    </row>
    <row r="3105" spans="1:1" x14ac:dyDescent="0.2">
      <c r="A3105" s="36"/>
    </row>
    <row r="3106" spans="1:1" x14ac:dyDescent="0.2">
      <c r="A3106" s="36"/>
    </row>
    <row r="3107" spans="1:1" x14ac:dyDescent="0.2">
      <c r="A3107" s="36"/>
    </row>
    <row r="3108" spans="1:1" x14ac:dyDescent="0.2">
      <c r="A3108" s="36"/>
    </row>
    <row r="3109" spans="1:1" x14ac:dyDescent="0.2">
      <c r="A3109" s="36"/>
    </row>
    <row r="3110" spans="1:1" x14ac:dyDescent="0.2">
      <c r="A3110" s="36"/>
    </row>
    <row r="3111" spans="1:1" x14ac:dyDescent="0.2">
      <c r="A3111" s="36"/>
    </row>
    <row r="3112" spans="1:1" x14ac:dyDescent="0.2">
      <c r="A3112" s="36"/>
    </row>
    <row r="3113" spans="1:1" x14ac:dyDescent="0.2">
      <c r="A3113" s="36"/>
    </row>
    <row r="3114" spans="1:1" x14ac:dyDescent="0.2">
      <c r="A3114" s="36"/>
    </row>
    <row r="3115" spans="1:1" x14ac:dyDescent="0.2">
      <c r="A3115" s="36"/>
    </row>
    <row r="3116" spans="1:1" x14ac:dyDescent="0.2">
      <c r="A3116" s="36"/>
    </row>
    <row r="3117" spans="1:1" x14ac:dyDescent="0.2">
      <c r="A3117" s="36"/>
    </row>
    <row r="3118" spans="1:1" x14ac:dyDescent="0.2">
      <c r="A3118" s="36"/>
    </row>
    <row r="3119" spans="1:1" x14ac:dyDescent="0.2">
      <c r="A3119" s="36"/>
    </row>
    <row r="3120" spans="1:1" x14ac:dyDescent="0.2">
      <c r="A3120" s="36"/>
    </row>
    <row r="3121" spans="1:1" x14ac:dyDescent="0.2">
      <c r="A3121" s="36"/>
    </row>
    <row r="3122" spans="1:1" x14ac:dyDescent="0.2">
      <c r="A3122" s="36"/>
    </row>
    <row r="3123" spans="1:1" x14ac:dyDescent="0.2">
      <c r="A3123" s="36"/>
    </row>
    <row r="3124" spans="1:1" x14ac:dyDescent="0.2">
      <c r="A3124" s="36"/>
    </row>
    <row r="3125" spans="1:1" x14ac:dyDescent="0.2">
      <c r="A3125" s="36"/>
    </row>
    <row r="3126" spans="1:1" x14ac:dyDescent="0.2">
      <c r="A3126" s="36"/>
    </row>
    <row r="3127" spans="1:1" x14ac:dyDescent="0.2">
      <c r="A3127" s="36"/>
    </row>
    <row r="3128" spans="1:1" x14ac:dyDescent="0.2">
      <c r="A3128" s="36"/>
    </row>
    <row r="3129" spans="1:1" x14ac:dyDescent="0.2">
      <c r="A3129" s="36"/>
    </row>
    <row r="3130" spans="1:1" x14ac:dyDescent="0.2">
      <c r="A3130" s="36"/>
    </row>
    <row r="3131" spans="1:1" x14ac:dyDescent="0.2">
      <c r="A3131" s="36"/>
    </row>
    <row r="3132" spans="1:1" x14ac:dyDescent="0.2">
      <c r="A3132" s="36"/>
    </row>
    <row r="3133" spans="1:1" x14ac:dyDescent="0.2">
      <c r="A3133" s="36"/>
    </row>
    <row r="3134" spans="1:1" x14ac:dyDescent="0.2">
      <c r="A3134" s="36"/>
    </row>
    <row r="3135" spans="1:1" x14ac:dyDescent="0.2">
      <c r="A3135" s="36"/>
    </row>
    <row r="3136" spans="1:1" x14ac:dyDescent="0.2">
      <c r="A3136" s="36"/>
    </row>
    <row r="3137" spans="1:1" x14ac:dyDescent="0.2">
      <c r="A3137" s="36"/>
    </row>
    <row r="3138" spans="1:1" x14ac:dyDescent="0.2">
      <c r="A3138" s="36"/>
    </row>
    <row r="3139" spans="1:1" x14ac:dyDescent="0.2">
      <c r="A3139" s="36"/>
    </row>
    <row r="3140" spans="1:1" x14ac:dyDescent="0.2">
      <c r="A3140" s="36"/>
    </row>
    <row r="3141" spans="1:1" x14ac:dyDescent="0.2">
      <c r="A3141" s="36"/>
    </row>
    <row r="3142" spans="1:1" x14ac:dyDescent="0.2">
      <c r="A3142" s="36"/>
    </row>
    <row r="3143" spans="1:1" x14ac:dyDescent="0.2">
      <c r="A3143" s="36"/>
    </row>
    <row r="3144" spans="1:1" x14ac:dyDescent="0.2">
      <c r="A3144" s="36"/>
    </row>
    <row r="3145" spans="1:1" x14ac:dyDescent="0.2">
      <c r="A3145" s="36"/>
    </row>
    <row r="3146" spans="1:1" x14ac:dyDescent="0.2">
      <c r="A3146" s="36"/>
    </row>
    <row r="3147" spans="1:1" x14ac:dyDescent="0.2">
      <c r="A3147" s="36"/>
    </row>
    <row r="3148" spans="1:1" x14ac:dyDescent="0.2">
      <c r="A3148" s="36"/>
    </row>
    <row r="3149" spans="1:1" x14ac:dyDescent="0.2">
      <c r="A3149" s="36"/>
    </row>
    <row r="3150" spans="1:1" x14ac:dyDescent="0.2">
      <c r="A3150" s="36"/>
    </row>
    <row r="3151" spans="1:1" x14ac:dyDescent="0.2">
      <c r="A3151" s="36"/>
    </row>
    <row r="3152" spans="1:1" x14ac:dyDescent="0.2">
      <c r="A3152" s="36"/>
    </row>
    <row r="3153" spans="1:1" x14ac:dyDescent="0.2">
      <c r="A3153" s="36"/>
    </row>
    <row r="3154" spans="1:1" x14ac:dyDescent="0.2">
      <c r="A3154" s="36"/>
    </row>
    <row r="3155" spans="1:1" x14ac:dyDescent="0.2">
      <c r="A3155" s="36"/>
    </row>
    <row r="3156" spans="1:1" x14ac:dyDescent="0.2">
      <c r="A3156" s="36"/>
    </row>
    <row r="3157" spans="1:1" x14ac:dyDescent="0.2">
      <c r="A3157" s="36"/>
    </row>
    <row r="3158" spans="1:1" x14ac:dyDescent="0.2">
      <c r="A3158" s="36"/>
    </row>
    <row r="3159" spans="1:1" x14ac:dyDescent="0.2">
      <c r="A3159" s="36"/>
    </row>
    <row r="3160" spans="1:1" x14ac:dyDescent="0.2">
      <c r="A3160" s="36"/>
    </row>
    <row r="3161" spans="1:1" x14ac:dyDescent="0.2">
      <c r="A3161" s="36"/>
    </row>
    <row r="3162" spans="1:1" x14ac:dyDescent="0.2">
      <c r="A3162" s="36"/>
    </row>
    <row r="3163" spans="1:1" x14ac:dyDescent="0.2">
      <c r="A3163" s="36"/>
    </row>
    <row r="3164" spans="1:1" x14ac:dyDescent="0.2">
      <c r="A3164" s="36"/>
    </row>
    <row r="3165" spans="1:1" x14ac:dyDescent="0.2">
      <c r="A3165" s="36"/>
    </row>
    <row r="3166" spans="1:1" x14ac:dyDescent="0.2">
      <c r="A3166" s="36"/>
    </row>
    <row r="3167" spans="1:1" x14ac:dyDescent="0.2">
      <c r="A3167" s="36"/>
    </row>
    <row r="3168" spans="1:1" x14ac:dyDescent="0.2">
      <c r="A3168" s="36"/>
    </row>
    <row r="3169" spans="1:1" x14ac:dyDescent="0.2">
      <c r="A3169" s="36"/>
    </row>
    <row r="3170" spans="1:1" x14ac:dyDescent="0.2">
      <c r="A3170" s="36"/>
    </row>
    <row r="3171" spans="1:1" x14ac:dyDescent="0.2">
      <c r="A3171" s="36"/>
    </row>
    <row r="3172" spans="1:1" x14ac:dyDescent="0.2">
      <c r="A3172" s="36"/>
    </row>
    <row r="3173" spans="1:1" x14ac:dyDescent="0.2">
      <c r="A3173" s="36"/>
    </row>
    <row r="3174" spans="1:1" x14ac:dyDescent="0.2">
      <c r="A3174" s="36"/>
    </row>
    <row r="3175" spans="1:1" x14ac:dyDescent="0.2">
      <c r="A3175" s="36"/>
    </row>
    <row r="3176" spans="1:1" x14ac:dyDescent="0.2">
      <c r="A3176" s="36"/>
    </row>
    <row r="3177" spans="1:1" x14ac:dyDescent="0.2">
      <c r="A3177" s="36"/>
    </row>
    <row r="3178" spans="1:1" x14ac:dyDescent="0.2">
      <c r="A3178" s="36"/>
    </row>
    <row r="3179" spans="1:1" x14ac:dyDescent="0.2">
      <c r="A3179" s="36"/>
    </row>
    <row r="3180" spans="1:1" x14ac:dyDescent="0.2">
      <c r="A3180" s="36"/>
    </row>
    <row r="3181" spans="1:1" x14ac:dyDescent="0.2">
      <c r="A3181" s="36"/>
    </row>
    <row r="3182" spans="1:1" x14ac:dyDescent="0.2">
      <c r="A3182" s="36"/>
    </row>
    <row r="3183" spans="1:1" x14ac:dyDescent="0.2">
      <c r="A3183" s="36"/>
    </row>
    <row r="3184" spans="1:1" x14ac:dyDescent="0.2">
      <c r="A3184" s="36"/>
    </row>
    <row r="3185" spans="1:1" x14ac:dyDescent="0.2">
      <c r="A3185" s="36"/>
    </row>
    <row r="3186" spans="1:1" x14ac:dyDescent="0.2">
      <c r="A3186" s="36"/>
    </row>
    <row r="3187" spans="1:1" x14ac:dyDescent="0.2">
      <c r="A3187" s="36"/>
    </row>
    <row r="3188" spans="1:1" x14ac:dyDescent="0.2">
      <c r="A3188" s="36"/>
    </row>
    <row r="3189" spans="1:1" x14ac:dyDescent="0.2">
      <c r="A3189" s="36"/>
    </row>
    <row r="3190" spans="1:1" x14ac:dyDescent="0.2">
      <c r="A3190" s="36"/>
    </row>
    <row r="3191" spans="1:1" x14ac:dyDescent="0.2">
      <c r="A3191" s="36"/>
    </row>
    <row r="3192" spans="1:1" x14ac:dyDescent="0.2">
      <c r="A3192" s="36"/>
    </row>
    <row r="3193" spans="1:1" x14ac:dyDescent="0.2">
      <c r="A3193" s="36"/>
    </row>
    <row r="3194" spans="1:1" x14ac:dyDescent="0.2">
      <c r="A3194" s="36"/>
    </row>
    <row r="3195" spans="1:1" x14ac:dyDescent="0.2">
      <c r="A3195" s="36"/>
    </row>
    <row r="3196" spans="1:1" x14ac:dyDescent="0.2">
      <c r="A3196" s="36"/>
    </row>
    <row r="3197" spans="1:1" x14ac:dyDescent="0.2">
      <c r="A3197" s="36"/>
    </row>
    <row r="3198" spans="1:1" x14ac:dyDescent="0.2">
      <c r="A3198" s="36"/>
    </row>
    <row r="3199" spans="1:1" x14ac:dyDescent="0.2">
      <c r="A3199" s="36"/>
    </row>
    <row r="3200" spans="1:1" x14ac:dyDescent="0.2">
      <c r="A3200" s="36"/>
    </row>
    <row r="3201" spans="1:1" x14ac:dyDescent="0.2">
      <c r="A3201" s="36"/>
    </row>
    <row r="3202" spans="1:1" x14ac:dyDescent="0.2">
      <c r="A3202" s="36"/>
    </row>
    <row r="3203" spans="1:1" x14ac:dyDescent="0.2">
      <c r="A3203" s="36"/>
    </row>
    <row r="3204" spans="1:1" x14ac:dyDescent="0.2">
      <c r="A3204" s="36"/>
    </row>
    <row r="3205" spans="1:1" x14ac:dyDescent="0.2">
      <c r="A3205" s="36"/>
    </row>
    <row r="3206" spans="1:1" x14ac:dyDescent="0.2">
      <c r="A3206" s="36"/>
    </row>
    <row r="3207" spans="1:1" x14ac:dyDescent="0.2">
      <c r="A3207" s="36"/>
    </row>
    <row r="3208" spans="1:1" x14ac:dyDescent="0.2">
      <c r="A3208" s="36"/>
    </row>
    <row r="3209" spans="1:1" x14ac:dyDescent="0.2">
      <c r="A3209" s="36"/>
    </row>
    <row r="3210" spans="1:1" x14ac:dyDescent="0.2">
      <c r="A3210" s="36"/>
    </row>
    <row r="3211" spans="1:1" x14ac:dyDescent="0.2">
      <c r="A3211" s="36"/>
    </row>
    <row r="3212" spans="1:1" x14ac:dyDescent="0.2">
      <c r="A3212" s="36"/>
    </row>
    <row r="3213" spans="1:1" x14ac:dyDescent="0.2">
      <c r="A3213" s="36"/>
    </row>
    <row r="3214" spans="1:1" x14ac:dyDescent="0.2">
      <c r="A3214" s="36"/>
    </row>
    <row r="3215" spans="1:1" x14ac:dyDescent="0.2">
      <c r="A3215" s="36"/>
    </row>
    <row r="3216" spans="1:1" x14ac:dyDescent="0.2">
      <c r="A3216" s="36"/>
    </row>
    <row r="3217" spans="1:1" x14ac:dyDescent="0.2">
      <c r="A3217" s="36"/>
    </row>
    <row r="3218" spans="1:1" x14ac:dyDescent="0.2">
      <c r="A3218" s="36"/>
    </row>
    <row r="3219" spans="1:1" x14ac:dyDescent="0.2">
      <c r="A3219" s="36"/>
    </row>
    <row r="3220" spans="1:1" x14ac:dyDescent="0.2">
      <c r="A3220" s="36"/>
    </row>
    <row r="3221" spans="1:1" x14ac:dyDescent="0.2">
      <c r="A3221" s="36"/>
    </row>
    <row r="3222" spans="1:1" x14ac:dyDescent="0.2">
      <c r="A3222" s="36"/>
    </row>
    <row r="3223" spans="1:1" x14ac:dyDescent="0.2">
      <c r="A3223" s="36"/>
    </row>
    <row r="3224" spans="1:1" x14ac:dyDescent="0.2">
      <c r="A3224" s="36"/>
    </row>
    <row r="3225" spans="1:1" x14ac:dyDescent="0.2">
      <c r="A3225" s="36"/>
    </row>
    <row r="3226" spans="1:1" x14ac:dyDescent="0.2">
      <c r="A3226" s="36"/>
    </row>
    <row r="3227" spans="1:1" x14ac:dyDescent="0.2">
      <c r="A3227" s="36"/>
    </row>
    <row r="3228" spans="1:1" x14ac:dyDescent="0.2">
      <c r="A3228" s="36"/>
    </row>
    <row r="3229" spans="1:1" x14ac:dyDescent="0.2">
      <c r="A3229" s="36"/>
    </row>
    <row r="3230" spans="1:1" x14ac:dyDescent="0.2">
      <c r="A3230" s="36"/>
    </row>
    <row r="3231" spans="1:1" x14ac:dyDescent="0.2">
      <c r="A3231" s="36"/>
    </row>
    <row r="3232" spans="1:1" x14ac:dyDescent="0.2">
      <c r="A3232" s="36"/>
    </row>
    <row r="3233" spans="1:1" x14ac:dyDescent="0.2">
      <c r="A3233" s="36"/>
    </row>
    <row r="3234" spans="1:1" x14ac:dyDescent="0.2">
      <c r="A3234" s="36"/>
    </row>
    <row r="3235" spans="1:1" x14ac:dyDescent="0.2">
      <c r="A3235" s="36"/>
    </row>
    <row r="3236" spans="1:1" x14ac:dyDescent="0.2">
      <c r="A3236" s="36"/>
    </row>
    <row r="3237" spans="1:1" x14ac:dyDescent="0.2">
      <c r="A3237" s="36"/>
    </row>
    <row r="3238" spans="1:1" x14ac:dyDescent="0.2">
      <c r="A3238" s="36"/>
    </row>
    <row r="3239" spans="1:1" x14ac:dyDescent="0.2">
      <c r="A3239" s="36"/>
    </row>
    <row r="3240" spans="1:1" x14ac:dyDescent="0.2">
      <c r="A3240" s="36"/>
    </row>
    <row r="3241" spans="1:1" x14ac:dyDescent="0.2">
      <c r="A3241" s="36"/>
    </row>
    <row r="3242" spans="1:1" x14ac:dyDescent="0.2">
      <c r="A3242" s="36"/>
    </row>
    <row r="3243" spans="1:1" x14ac:dyDescent="0.2">
      <c r="A3243" s="36"/>
    </row>
    <row r="3244" spans="1:1" x14ac:dyDescent="0.2">
      <c r="A3244" s="36"/>
    </row>
    <row r="3245" spans="1:1" x14ac:dyDescent="0.2">
      <c r="A3245" s="36"/>
    </row>
    <row r="3246" spans="1:1" x14ac:dyDescent="0.2">
      <c r="A3246" s="36"/>
    </row>
    <row r="3247" spans="1:1" x14ac:dyDescent="0.2">
      <c r="A3247" s="36"/>
    </row>
    <row r="3248" spans="1:1" x14ac:dyDescent="0.2">
      <c r="A3248" s="36"/>
    </row>
    <row r="3249" spans="1:1" x14ac:dyDescent="0.2">
      <c r="A3249" s="36"/>
    </row>
    <row r="3250" spans="1:1" x14ac:dyDescent="0.2">
      <c r="A3250" s="36"/>
    </row>
    <row r="3251" spans="1:1" x14ac:dyDescent="0.2">
      <c r="A3251" s="36"/>
    </row>
    <row r="3252" spans="1:1" x14ac:dyDescent="0.2">
      <c r="A3252" s="36"/>
    </row>
    <row r="3253" spans="1:1" x14ac:dyDescent="0.2">
      <c r="A3253" s="36"/>
    </row>
    <row r="3254" spans="1:1" x14ac:dyDescent="0.2">
      <c r="A3254" s="36"/>
    </row>
    <row r="3255" spans="1:1" x14ac:dyDescent="0.2">
      <c r="A3255" s="36"/>
    </row>
    <row r="3256" spans="1:1" x14ac:dyDescent="0.2">
      <c r="A3256" s="36"/>
    </row>
    <row r="3257" spans="1:1" x14ac:dyDescent="0.2">
      <c r="A3257" s="36"/>
    </row>
    <row r="3258" spans="1:1" x14ac:dyDescent="0.2">
      <c r="A3258" s="36"/>
    </row>
    <row r="3259" spans="1:1" x14ac:dyDescent="0.2">
      <c r="A3259" s="36"/>
    </row>
    <row r="3260" spans="1:1" x14ac:dyDescent="0.2">
      <c r="A3260" s="36"/>
    </row>
    <row r="3261" spans="1:1" x14ac:dyDescent="0.2">
      <c r="A3261" s="36"/>
    </row>
    <row r="3262" spans="1:1" x14ac:dyDescent="0.2">
      <c r="A3262" s="36"/>
    </row>
    <row r="3263" spans="1:1" x14ac:dyDescent="0.2">
      <c r="A3263" s="36"/>
    </row>
    <row r="3264" spans="1:1" x14ac:dyDescent="0.2">
      <c r="A3264" s="36"/>
    </row>
    <row r="3265" spans="1:1" x14ac:dyDescent="0.2">
      <c r="A3265" s="36"/>
    </row>
    <row r="3266" spans="1:1" x14ac:dyDescent="0.2">
      <c r="A3266" s="36"/>
    </row>
    <row r="3267" spans="1:1" x14ac:dyDescent="0.2">
      <c r="A3267" s="36"/>
    </row>
    <row r="3268" spans="1:1" x14ac:dyDescent="0.2">
      <c r="A3268" s="36"/>
    </row>
    <row r="3269" spans="1:1" x14ac:dyDescent="0.2">
      <c r="A3269" s="36"/>
    </row>
    <row r="3270" spans="1:1" x14ac:dyDescent="0.2">
      <c r="A3270" s="36"/>
    </row>
    <row r="3271" spans="1:1" x14ac:dyDescent="0.2">
      <c r="A3271" s="36"/>
    </row>
    <row r="3272" spans="1:1" x14ac:dyDescent="0.2">
      <c r="A3272" s="36"/>
    </row>
    <row r="3273" spans="1:1" x14ac:dyDescent="0.2">
      <c r="A3273" s="36"/>
    </row>
    <row r="3274" spans="1:1" x14ac:dyDescent="0.2">
      <c r="A3274" s="36"/>
    </row>
    <row r="3275" spans="1:1" x14ac:dyDescent="0.2">
      <c r="A3275" s="36"/>
    </row>
    <row r="3276" spans="1:1" x14ac:dyDescent="0.2">
      <c r="A3276" s="36"/>
    </row>
    <row r="3277" spans="1:1" x14ac:dyDescent="0.2">
      <c r="A3277" s="36"/>
    </row>
    <row r="3278" spans="1:1" x14ac:dyDescent="0.2">
      <c r="A3278" s="36"/>
    </row>
    <row r="3279" spans="1:1" x14ac:dyDescent="0.2">
      <c r="A3279" s="36"/>
    </row>
    <row r="3280" spans="1:1" x14ac:dyDescent="0.2">
      <c r="A3280" s="36"/>
    </row>
    <row r="3281" spans="1:1" x14ac:dyDescent="0.2">
      <c r="A3281" s="36"/>
    </row>
    <row r="3282" spans="1:1" x14ac:dyDescent="0.2">
      <c r="A3282" s="36"/>
    </row>
    <row r="3283" spans="1:1" x14ac:dyDescent="0.2">
      <c r="A3283" s="36"/>
    </row>
    <row r="3284" spans="1:1" x14ac:dyDescent="0.2">
      <c r="A3284" s="36"/>
    </row>
    <row r="3285" spans="1:1" x14ac:dyDescent="0.2">
      <c r="A3285" s="36"/>
    </row>
    <row r="3286" spans="1:1" x14ac:dyDescent="0.2">
      <c r="A3286" s="36"/>
    </row>
    <row r="3287" spans="1:1" x14ac:dyDescent="0.2">
      <c r="A3287" s="36"/>
    </row>
    <row r="3288" spans="1:1" x14ac:dyDescent="0.2">
      <c r="A3288" s="36"/>
    </row>
    <row r="3289" spans="1:1" x14ac:dyDescent="0.2">
      <c r="A3289" s="36"/>
    </row>
    <row r="3290" spans="1:1" x14ac:dyDescent="0.2">
      <c r="A3290" s="36"/>
    </row>
    <row r="3291" spans="1:1" x14ac:dyDescent="0.2">
      <c r="A3291" s="36"/>
    </row>
    <row r="3292" spans="1:1" x14ac:dyDescent="0.2">
      <c r="A3292" s="36"/>
    </row>
    <row r="3293" spans="1:1" x14ac:dyDescent="0.2">
      <c r="A3293" s="36"/>
    </row>
    <row r="3294" spans="1:1" x14ac:dyDescent="0.2">
      <c r="A3294" s="36"/>
    </row>
    <row r="3295" spans="1:1" x14ac:dyDescent="0.2">
      <c r="A3295" s="36"/>
    </row>
    <row r="3296" spans="1:1" x14ac:dyDescent="0.2">
      <c r="A3296" s="36"/>
    </row>
    <row r="3297" spans="1:1" x14ac:dyDescent="0.2">
      <c r="A3297" s="36"/>
    </row>
    <row r="3298" spans="1:1" x14ac:dyDescent="0.2">
      <c r="A3298" s="36"/>
    </row>
    <row r="3299" spans="1:1" x14ac:dyDescent="0.2">
      <c r="A3299" s="36"/>
    </row>
    <row r="3300" spans="1:1" x14ac:dyDescent="0.2">
      <c r="A3300" s="36"/>
    </row>
    <row r="3301" spans="1:1" x14ac:dyDescent="0.2">
      <c r="A3301" s="36"/>
    </row>
    <row r="3302" spans="1:1" x14ac:dyDescent="0.2">
      <c r="A3302" s="36"/>
    </row>
    <row r="3303" spans="1:1" x14ac:dyDescent="0.2">
      <c r="A3303" s="36"/>
    </row>
    <row r="3304" spans="1:1" x14ac:dyDescent="0.2">
      <c r="A3304" s="36"/>
    </row>
    <row r="3305" spans="1:1" x14ac:dyDescent="0.2">
      <c r="A3305" s="36"/>
    </row>
    <row r="3306" spans="1:1" x14ac:dyDescent="0.2">
      <c r="A3306" s="36"/>
    </row>
    <row r="3307" spans="1:1" x14ac:dyDescent="0.2">
      <c r="A3307" s="36"/>
    </row>
    <row r="3308" spans="1:1" x14ac:dyDescent="0.2">
      <c r="A3308" s="36"/>
    </row>
    <row r="3309" spans="1:1" x14ac:dyDescent="0.2">
      <c r="A3309" s="36"/>
    </row>
    <row r="3310" spans="1:1" x14ac:dyDescent="0.2">
      <c r="A3310" s="36"/>
    </row>
    <row r="3311" spans="1:1" x14ac:dyDescent="0.2">
      <c r="A3311" s="36"/>
    </row>
    <row r="3312" spans="1:1" x14ac:dyDescent="0.2">
      <c r="A3312" s="36"/>
    </row>
    <row r="3313" spans="1:1" x14ac:dyDescent="0.2">
      <c r="A3313" s="36"/>
    </row>
    <row r="3314" spans="1:1" x14ac:dyDescent="0.2">
      <c r="A3314" s="36"/>
    </row>
    <row r="3315" spans="1:1" x14ac:dyDescent="0.2">
      <c r="A3315" s="36"/>
    </row>
    <row r="3316" spans="1:1" x14ac:dyDescent="0.2">
      <c r="A3316" s="36"/>
    </row>
    <row r="3317" spans="1:1" x14ac:dyDescent="0.2">
      <c r="A3317" s="36"/>
    </row>
    <row r="3318" spans="1:1" x14ac:dyDescent="0.2">
      <c r="A3318" s="36"/>
    </row>
    <row r="3319" spans="1:1" x14ac:dyDescent="0.2">
      <c r="A3319" s="36"/>
    </row>
    <row r="3320" spans="1:1" x14ac:dyDescent="0.2">
      <c r="A3320" s="36"/>
    </row>
    <row r="3321" spans="1:1" x14ac:dyDescent="0.2">
      <c r="A3321" s="36"/>
    </row>
    <row r="3322" spans="1:1" x14ac:dyDescent="0.2">
      <c r="A3322" s="36"/>
    </row>
    <row r="3323" spans="1:1" x14ac:dyDescent="0.2">
      <c r="A3323" s="36"/>
    </row>
    <row r="3324" spans="1:1" x14ac:dyDescent="0.2">
      <c r="A3324" s="36"/>
    </row>
    <row r="3325" spans="1:1" x14ac:dyDescent="0.2">
      <c r="A3325" s="36"/>
    </row>
    <row r="3326" spans="1:1" x14ac:dyDescent="0.2">
      <c r="A3326" s="36"/>
    </row>
    <row r="3327" spans="1:1" x14ac:dyDescent="0.2">
      <c r="A3327" s="36"/>
    </row>
    <row r="3328" spans="1:1" x14ac:dyDescent="0.2">
      <c r="A3328" s="36"/>
    </row>
    <row r="3329" spans="1:1" x14ac:dyDescent="0.2">
      <c r="A3329" s="36"/>
    </row>
    <row r="3330" spans="1:1" x14ac:dyDescent="0.2">
      <c r="A3330" s="36"/>
    </row>
    <row r="3331" spans="1:1" x14ac:dyDescent="0.2">
      <c r="A3331" s="36"/>
    </row>
    <row r="3332" spans="1:1" x14ac:dyDescent="0.2">
      <c r="A3332" s="36"/>
    </row>
    <row r="3333" spans="1:1" x14ac:dyDescent="0.2">
      <c r="A3333" s="36"/>
    </row>
    <row r="3334" spans="1:1" x14ac:dyDescent="0.2">
      <c r="A3334" s="36"/>
    </row>
    <row r="3335" spans="1:1" x14ac:dyDescent="0.2">
      <c r="A3335" s="36"/>
    </row>
    <row r="3336" spans="1:1" x14ac:dyDescent="0.2">
      <c r="A3336" s="36"/>
    </row>
    <row r="3337" spans="1:1" x14ac:dyDescent="0.2">
      <c r="A3337" s="36"/>
    </row>
    <row r="3338" spans="1:1" x14ac:dyDescent="0.2">
      <c r="A3338" s="36"/>
    </row>
    <row r="3339" spans="1:1" x14ac:dyDescent="0.2">
      <c r="A3339" s="36"/>
    </row>
    <row r="3340" spans="1:1" x14ac:dyDescent="0.2">
      <c r="A3340" s="36"/>
    </row>
    <row r="3341" spans="1:1" x14ac:dyDescent="0.2">
      <c r="A3341" s="36"/>
    </row>
    <row r="3342" spans="1:1" x14ac:dyDescent="0.2">
      <c r="A3342" s="36"/>
    </row>
    <row r="3343" spans="1:1" x14ac:dyDescent="0.2">
      <c r="A3343" s="36"/>
    </row>
    <row r="3344" spans="1:1" x14ac:dyDescent="0.2">
      <c r="A3344" s="36"/>
    </row>
    <row r="3345" spans="1:1" x14ac:dyDescent="0.2">
      <c r="A3345" s="36"/>
    </row>
    <row r="3346" spans="1:1" x14ac:dyDescent="0.2">
      <c r="A3346" s="36"/>
    </row>
    <row r="3347" spans="1:1" x14ac:dyDescent="0.2">
      <c r="A3347" s="36"/>
    </row>
    <row r="3348" spans="1:1" x14ac:dyDescent="0.2">
      <c r="A3348" s="36"/>
    </row>
    <row r="3349" spans="1:1" x14ac:dyDescent="0.2">
      <c r="A3349" s="36"/>
    </row>
    <row r="3350" spans="1:1" x14ac:dyDescent="0.2">
      <c r="A3350" s="36"/>
    </row>
    <row r="3351" spans="1:1" x14ac:dyDescent="0.2">
      <c r="A3351" s="36"/>
    </row>
    <row r="3352" spans="1:1" x14ac:dyDescent="0.2">
      <c r="A3352" s="36"/>
    </row>
    <row r="3353" spans="1:1" x14ac:dyDescent="0.2">
      <c r="A3353" s="36"/>
    </row>
    <row r="3354" spans="1:1" x14ac:dyDescent="0.2">
      <c r="A3354" s="36"/>
    </row>
    <row r="3355" spans="1:1" x14ac:dyDescent="0.2">
      <c r="A3355" s="36"/>
    </row>
    <row r="3356" spans="1:1" x14ac:dyDescent="0.2">
      <c r="A3356" s="36"/>
    </row>
    <row r="3357" spans="1:1" x14ac:dyDescent="0.2">
      <c r="A3357" s="36"/>
    </row>
    <row r="3358" spans="1:1" x14ac:dyDescent="0.2">
      <c r="A3358" s="36"/>
    </row>
    <row r="3359" spans="1:1" x14ac:dyDescent="0.2">
      <c r="A3359" s="36"/>
    </row>
    <row r="3360" spans="1:1" x14ac:dyDescent="0.2">
      <c r="A3360" s="36"/>
    </row>
    <row r="3361" spans="1:1" x14ac:dyDescent="0.2">
      <c r="A3361" s="36"/>
    </row>
    <row r="3362" spans="1:1" x14ac:dyDescent="0.2">
      <c r="A3362" s="36"/>
    </row>
    <row r="3363" spans="1:1" x14ac:dyDescent="0.2">
      <c r="A3363" s="36"/>
    </row>
    <row r="3364" spans="1:1" x14ac:dyDescent="0.2">
      <c r="A3364" s="36"/>
    </row>
    <row r="3365" spans="1:1" x14ac:dyDescent="0.2">
      <c r="A3365" s="36"/>
    </row>
    <row r="3366" spans="1:1" x14ac:dyDescent="0.2">
      <c r="A3366" s="36"/>
    </row>
    <row r="3367" spans="1:1" x14ac:dyDescent="0.2">
      <c r="A3367" s="36"/>
    </row>
    <row r="3368" spans="1:1" x14ac:dyDescent="0.2">
      <c r="A3368" s="36"/>
    </row>
    <row r="3369" spans="1:1" x14ac:dyDescent="0.2">
      <c r="A3369" s="36"/>
    </row>
    <row r="3370" spans="1:1" x14ac:dyDescent="0.2">
      <c r="A3370" s="36"/>
    </row>
    <row r="3371" spans="1:1" x14ac:dyDescent="0.2">
      <c r="A3371" s="36"/>
    </row>
    <row r="3372" spans="1:1" x14ac:dyDescent="0.2">
      <c r="A3372" s="36"/>
    </row>
    <row r="3373" spans="1:1" x14ac:dyDescent="0.2">
      <c r="A3373" s="36"/>
    </row>
    <row r="3374" spans="1:1" x14ac:dyDescent="0.2">
      <c r="A3374" s="36"/>
    </row>
    <row r="3375" spans="1:1" x14ac:dyDescent="0.2">
      <c r="A3375" s="36"/>
    </row>
    <row r="3376" spans="1:1" x14ac:dyDescent="0.2">
      <c r="A3376" s="36"/>
    </row>
    <row r="3377" spans="1:1" x14ac:dyDescent="0.2">
      <c r="A3377" s="36"/>
    </row>
    <row r="3378" spans="1:1" x14ac:dyDescent="0.2">
      <c r="A3378" s="36"/>
    </row>
    <row r="3379" spans="1:1" x14ac:dyDescent="0.2">
      <c r="A3379" s="36"/>
    </row>
    <row r="3380" spans="1:1" x14ac:dyDescent="0.2">
      <c r="A3380" s="36"/>
    </row>
    <row r="3381" spans="1:1" x14ac:dyDescent="0.2">
      <c r="A3381" s="36"/>
    </row>
    <row r="3382" spans="1:1" x14ac:dyDescent="0.2">
      <c r="A3382" s="36"/>
    </row>
    <row r="3383" spans="1:1" x14ac:dyDescent="0.2">
      <c r="A3383" s="36"/>
    </row>
    <row r="3384" spans="1:1" x14ac:dyDescent="0.2">
      <c r="A3384" s="36"/>
    </row>
    <row r="3385" spans="1:1" x14ac:dyDescent="0.2">
      <c r="A3385" s="36"/>
    </row>
    <row r="3386" spans="1:1" x14ac:dyDescent="0.2">
      <c r="A3386" s="36"/>
    </row>
    <row r="3387" spans="1:1" x14ac:dyDescent="0.2">
      <c r="A3387" s="36"/>
    </row>
    <row r="3388" spans="1:1" x14ac:dyDescent="0.2">
      <c r="A3388" s="36"/>
    </row>
    <row r="3389" spans="1:1" x14ac:dyDescent="0.2">
      <c r="A3389" s="36"/>
    </row>
    <row r="3390" spans="1:1" x14ac:dyDescent="0.2">
      <c r="A3390" s="36"/>
    </row>
    <row r="3391" spans="1:1" x14ac:dyDescent="0.2">
      <c r="A3391" s="36"/>
    </row>
    <row r="3392" spans="1:1" x14ac:dyDescent="0.2">
      <c r="A3392" s="36"/>
    </row>
    <row r="3393" spans="1:1" x14ac:dyDescent="0.2">
      <c r="A3393" s="36"/>
    </row>
    <row r="3394" spans="1:1" x14ac:dyDescent="0.2">
      <c r="A3394" s="36"/>
    </row>
    <row r="3395" spans="1:1" x14ac:dyDescent="0.2">
      <c r="A3395" s="36"/>
    </row>
    <row r="3396" spans="1:1" x14ac:dyDescent="0.2">
      <c r="A3396" s="36"/>
    </row>
    <row r="3397" spans="1:1" x14ac:dyDescent="0.2">
      <c r="A3397" s="36"/>
    </row>
    <row r="3398" spans="1:1" x14ac:dyDescent="0.2">
      <c r="A3398" s="36"/>
    </row>
    <row r="3399" spans="1:1" x14ac:dyDescent="0.2">
      <c r="A3399" s="36"/>
    </row>
    <row r="3400" spans="1:1" x14ac:dyDescent="0.2">
      <c r="A3400" s="36"/>
    </row>
    <row r="3401" spans="1:1" x14ac:dyDescent="0.2">
      <c r="A3401" s="36"/>
    </row>
    <row r="3402" spans="1:1" x14ac:dyDescent="0.2">
      <c r="A3402" s="36"/>
    </row>
    <row r="3403" spans="1:1" x14ac:dyDescent="0.2">
      <c r="A3403" s="36"/>
    </row>
    <row r="3404" spans="1:1" x14ac:dyDescent="0.2">
      <c r="A3404" s="36"/>
    </row>
    <row r="3405" spans="1:1" x14ac:dyDescent="0.2">
      <c r="A3405" s="36"/>
    </row>
    <row r="3406" spans="1:1" x14ac:dyDescent="0.2">
      <c r="A3406" s="36"/>
    </row>
    <row r="3407" spans="1:1" x14ac:dyDescent="0.2">
      <c r="A3407" s="36"/>
    </row>
    <row r="3408" spans="1:1" x14ac:dyDescent="0.2">
      <c r="A3408" s="36"/>
    </row>
    <row r="3409" spans="1:1" x14ac:dyDescent="0.2">
      <c r="A3409" s="36"/>
    </row>
    <row r="3410" spans="1:1" x14ac:dyDescent="0.2">
      <c r="A3410" s="36"/>
    </row>
    <row r="3411" spans="1:1" x14ac:dyDescent="0.2">
      <c r="A3411" s="36"/>
    </row>
    <row r="3412" spans="1:1" x14ac:dyDescent="0.2">
      <c r="A3412" s="36"/>
    </row>
    <row r="3413" spans="1:1" x14ac:dyDescent="0.2">
      <c r="A3413" s="36"/>
    </row>
    <row r="3414" spans="1:1" x14ac:dyDescent="0.2">
      <c r="A3414" s="36"/>
    </row>
    <row r="3415" spans="1:1" x14ac:dyDescent="0.2">
      <c r="A3415" s="36"/>
    </row>
    <row r="3416" spans="1:1" x14ac:dyDescent="0.2">
      <c r="A3416" s="36"/>
    </row>
    <row r="3417" spans="1:1" x14ac:dyDescent="0.2">
      <c r="A3417" s="36"/>
    </row>
    <row r="3418" spans="1:1" x14ac:dyDescent="0.2">
      <c r="A3418" s="36"/>
    </row>
    <row r="3419" spans="1:1" x14ac:dyDescent="0.2">
      <c r="A3419" s="36"/>
    </row>
    <row r="3420" spans="1:1" x14ac:dyDescent="0.2">
      <c r="A3420" s="36"/>
    </row>
    <row r="3421" spans="1:1" x14ac:dyDescent="0.2">
      <c r="A3421" s="36"/>
    </row>
    <row r="3422" spans="1:1" x14ac:dyDescent="0.2">
      <c r="A3422" s="36"/>
    </row>
    <row r="3423" spans="1:1" x14ac:dyDescent="0.2">
      <c r="A3423" s="36"/>
    </row>
    <row r="3424" spans="1:1" x14ac:dyDescent="0.2">
      <c r="A3424" s="36"/>
    </row>
    <row r="3425" spans="1:1" x14ac:dyDescent="0.2">
      <c r="A3425" s="36"/>
    </row>
    <row r="3426" spans="1:1" x14ac:dyDescent="0.2">
      <c r="A3426" s="36"/>
    </row>
    <row r="3427" spans="1:1" x14ac:dyDescent="0.2">
      <c r="A3427" s="36"/>
    </row>
    <row r="3428" spans="1:1" x14ac:dyDescent="0.2">
      <c r="A3428" s="36"/>
    </row>
    <row r="3429" spans="1:1" x14ac:dyDescent="0.2">
      <c r="A3429" s="36"/>
    </row>
    <row r="3430" spans="1:1" x14ac:dyDescent="0.2">
      <c r="A3430" s="36"/>
    </row>
    <row r="3431" spans="1:1" x14ac:dyDescent="0.2">
      <c r="A3431" s="36"/>
    </row>
    <row r="3432" spans="1:1" x14ac:dyDescent="0.2">
      <c r="A3432" s="36"/>
    </row>
    <row r="3433" spans="1:1" x14ac:dyDescent="0.2">
      <c r="A3433" s="36"/>
    </row>
    <row r="3434" spans="1:1" x14ac:dyDescent="0.2">
      <c r="A3434" s="36"/>
    </row>
    <row r="3435" spans="1:1" x14ac:dyDescent="0.2">
      <c r="A3435" s="36"/>
    </row>
    <row r="3436" spans="1:1" x14ac:dyDescent="0.2">
      <c r="A3436" s="36"/>
    </row>
    <row r="3437" spans="1:1" x14ac:dyDescent="0.2">
      <c r="A3437" s="36"/>
    </row>
    <row r="3438" spans="1:1" x14ac:dyDescent="0.2">
      <c r="A3438" s="36"/>
    </row>
    <row r="3439" spans="1:1" x14ac:dyDescent="0.2">
      <c r="A3439" s="36"/>
    </row>
    <row r="3440" spans="1:1" x14ac:dyDescent="0.2">
      <c r="A3440" s="36"/>
    </row>
    <row r="3441" spans="1:1" x14ac:dyDescent="0.2">
      <c r="A3441" s="36"/>
    </row>
    <row r="3442" spans="1:1" x14ac:dyDescent="0.2">
      <c r="A3442" s="36"/>
    </row>
    <row r="3443" spans="1:1" x14ac:dyDescent="0.2">
      <c r="A3443" s="36"/>
    </row>
    <row r="3444" spans="1:1" x14ac:dyDescent="0.2">
      <c r="A3444" s="36"/>
    </row>
    <row r="3445" spans="1:1" x14ac:dyDescent="0.2">
      <c r="A3445" s="36"/>
    </row>
    <row r="3446" spans="1:1" x14ac:dyDescent="0.2">
      <c r="A3446" s="36"/>
    </row>
    <row r="3447" spans="1:1" x14ac:dyDescent="0.2">
      <c r="A3447" s="36"/>
    </row>
    <row r="3448" spans="1:1" x14ac:dyDescent="0.2">
      <c r="A3448" s="36"/>
    </row>
    <row r="3449" spans="1:1" x14ac:dyDescent="0.2">
      <c r="A3449" s="36"/>
    </row>
    <row r="3450" spans="1:1" x14ac:dyDescent="0.2">
      <c r="A3450" s="36"/>
    </row>
    <row r="3451" spans="1:1" x14ac:dyDescent="0.2">
      <c r="A3451" s="36"/>
    </row>
    <row r="3452" spans="1:1" x14ac:dyDescent="0.2">
      <c r="A3452" s="36"/>
    </row>
    <row r="3453" spans="1:1" x14ac:dyDescent="0.2">
      <c r="A3453" s="36"/>
    </row>
    <row r="3454" spans="1:1" x14ac:dyDescent="0.2">
      <c r="A3454" s="36"/>
    </row>
    <row r="3455" spans="1:1" x14ac:dyDescent="0.2">
      <c r="A3455" s="36"/>
    </row>
    <row r="3456" spans="1:1" x14ac:dyDescent="0.2">
      <c r="A3456" s="36"/>
    </row>
    <row r="3457" spans="1:1" x14ac:dyDescent="0.2">
      <c r="A3457" s="36"/>
    </row>
    <row r="3458" spans="1:1" x14ac:dyDescent="0.2">
      <c r="A3458" s="36"/>
    </row>
    <row r="3459" spans="1:1" x14ac:dyDescent="0.2">
      <c r="A3459" s="36"/>
    </row>
    <row r="3460" spans="1:1" x14ac:dyDescent="0.2">
      <c r="A3460" s="36"/>
    </row>
    <row r="3461" spans="1:1" x14ac:dyDescent="0.2">
      <c r="A3461" s="36"/>
    </row>
    <row r="3462" spans="1:1" x14ac:dyDescent="0.2">
      <c r="A3462" s="36"/>
    </row>
    <row r="3463" spans="1:1" x14ac:dyDescent="0.2">
      <c r="A3463" s="36"/>
    </row>
    <row r="3464" spans="1:1" x14ac:dyDescent="0.2">
      <c r="A3464" s="36"/>
    </row>
    <row r="3465" spans="1:1" x14ac:dyDescent="0.2">
      <c r="A3465" s="36"/>
    </row>
    <row r="3466" spans="1:1" x14ac:dyDescent="0.2">
      <c r="A3466" s="36"/>
    </row>
    <row r="3467" spans="1:1" x14ac:dyDescent="0.2">
      <c r="A3467" s="36"/>
    </row>
    <row r="3468" spans="1:1" x14ac:dyDescent="0.2">
      <c r="A3468" s="36"/>
    </row>
    <row r="3469" spans="1:1" x14ac:dyDescent="0.2">
      <c r="A3469" s="36"/>
    </row>
    <row r="3470" spans="1:1" x14ac:dyDescent="0.2">
      <c r="A3470" s="36"/>
    </row>
    <row r="3471" spans="1:1" x14ac:dyDescent="0.2">
      <c r="A3471" s="36"/>
    </row>
    <row r="3472" spans="1:1" x14ac:dyDescent="0.2">
      <c r="A3472" s="36"/>
    </row>
    <row r="3473" spans="1:1" x14ac:dyDescent="0.2">
      <c r="A3473" s="36"/>
    </row>
    <row r="3474" spans="1:1" x14ac:dyDescent="0.2">
      <c r="A3474" s="36"/>
    </row>
    <row r="3475" spans="1:1" x14ac:dyDescent="0.2">
      <c r="A3475" s="36"/>
    </row>
    <row r="3476" spans="1:1" x14ac:dyDescent="0.2">
      <c r="A3476" s="36"/>
    </row>
    <row r="3477" spans="1:1" x14ac:dyDescent="0.2">
      <c r="A3477" s="36"/>
    </row>
    <row r="3478" spans="1:1" x14ac:dyDescent="0.2">
      <c r="A3478" s="36"/>
    </row>
    <row r="3479" spans="1:1" x14ac:dyDescent="0.2">
      <c r="A3479" s="36"/>
    </row>
    <row r="3480" spans="1:1" x14ac:dyDescent="0.2">
      <c r="A3480" s="36"/>
    </row>
    <row r="3481" spans="1:1" x14ac:dyDescent="0.2">
      <c r="A3481" s="36"/>
    </row>
    <row r="3482" spans="1:1" x14ac:dyDescent="0.2">
      <c r="A3482" s="36"/>
    </row>
    <row r="3483" spans="1:1" x14ac:dyDescent="0.2">
      <c r="A3483" s="36"/>
    </row>
    <row r="3484" spans="1:1" x14ac:dyDescent="0.2">
      <c r="A3484" s="36"/>
    </row>
    <row r="3485" spans="1:1" x14ac:dyDescent="0.2">
      <c r="A3485" s="36"/>
    </row>
    <row r="3486" spans="1:1" x14ac:dyDescent="0.2">
      <c r="A3486" s="36"/>
    </row>
    <row r="3487" spans="1:1" x14ac:dyDescent="0.2">
      <c r="A3487" s="36"/>
    </row>
    <row r="3488" spans="1:1" x14ac:dyDescent="0.2">
      <c r="A3488" s="36"/>
    </row>
    <row r="3489" spans="1:1" x14ac:dyDescent="0.2">
      <c r="A3489" s="36"/>
    </row>
    <row r="3490" spans="1:1" x14ac:dyDescent="0.2">
      <c r="A3490" s="36"/>
    </row>
    <row r="3491" spans="1:1" x14ac:dyDescent="0.2">
      <c r="A3491" s="36"/>
    </row>
    <row r="3492" spans="1:1" x14ac:dyDescent="0.2">
      <c r="A3492" s="36"/>
    </row>
    <row r="3493" spans="1:1" x14ac:dyDescent="0.2">
      <c r="A3493" s="36"/>
    </row>
    <row r="3494" spans="1:1" x14ac:dyDescent="0.2">
      <c r="A3494" s="36"/>
    </row>
    <row r="3495" spans="1:1" x14ac:dyDescent="0.2">
      <c r="A3495" s="36"/>
    </row>
    <row r="3496" spans="1:1" x14ac:dyDescent="0.2">
      <c r="A3496" s="36"/>
    </row>
    <row r="3497" spans="1:1" x14ac:dyDescent="0.2">
      <c r="A3497" s="36"/>
    </row>
    <row r="3498" spans="1:1" x14ac:dyDescent="0.2">
      <c r="A3498" s="36"/>
    </row>
    <row r="3499" spans="1:1" x14ac:dyDescent="0.2">
      <c r="A3499" s="36"/>
    </row>
    <row r="3500" spans="1:1" x14ac:dyDescent="0.2">
      <c r="A3500" s="36"/>
    </row>
    <row r="3501" spans="1:1" x14ac:dyDescent="0.2">
      <c r="A3501" s="36"/>
    </row>
    <row r="3502" spans="1:1" x14ac:dyDescent="0.2">
      <c r="A3502" s="36"/>
    </row>
    <row r="3503" spans="1:1" x14ac:dyDescent="0.2">
      <c r="A3503" s="36"/>
    </row>
    <row r="3504" spans="1:1" x14ac:dyDescent="0.2">
      <c r="A3504" s="36"/>
    </row>
    <row r="3505" spans="1:1" x14ac:dyDescent="0.2">
      <c r="A3505" s="36"/>
    </row>
    <row r="3506" spans="1:1" x14ac:dyDescent="0.2">
      <c r="A3506" s="36"/>
    </row>
    <row r="3507" spans="1:1" x14ac:dyDescent="0.2">
      <c r="A3507" s="36"/>
    </row>
    <row r="3508" spans="1:1" x14ac:dyDescent="0.2">
      <c r="A3508" s="36"/>
    </row>
    <row r="3509" spans="1:1" x14ac:dyDescent="0.2">
      <c r="A3509" s="36"/>
    </row>
    <row r="3510" spans="1:1" x14ac:dyDescent="0.2">
      <c r="A3510" s="36"/>
    </row>
    <row r="3511" spans="1:1" x14ac:dyDescent="0.2">
      <c r="A3511" s="36"/>
    </row>
    <row r="3512" spans="1:1" x14ac:dyDescent="0.2">
      <c r="A3512" s="36"/>
    </row>
    <row r="3513" spans="1:1" x14ac:dyDescent="0.2">
      <c r="A3513" s="36"/>
    </row>
    <row r="3514" spans="1:1" x14ac:dyDescent="0.2">
      <c r="A3514" s="36"/>
    </row>
    <row r="3515" spans="1:1" x14ac:dyDescent="0.2">
      <c r="A3515" s="36"/>
    </row>
    <row r="3516" spans="1:1" x14ac:dyDescent="0.2">
      <c r="A3516" s="36"/>
    </row>
    <row r="3517" spans="1:1" x14ac:dyDescent="0.2">
      <c r="A3517" s="36"/>
    </row>
    <row r="3518" spans="1:1" x14ac:dyDescent="0.2">
      <c r="A3518" s="36"/>
    </row>
    <row r="3519" spans="1:1" x14ac:dyDescent="0.2">
      <c r="A3519" s="36"/>
    </row>
    <row r="3520" spans="1:1" x14ac:dyDescent="0.2">
      <c r="A3520" s="36"/>
    </row>
    <row r="3521" spans="1:1" x14ac:dyDescent="0.2">
      <c r="A3521" s="36"/>
    </row>
    <row r="3522" spans="1:1" x14ac:dyDescent="0.2">
      <c r="A3522" s="36"/>
    </row>
    <row r="3523" spans="1:1" x14ac:dyDescent="0.2">
      <c r="A3523" s="36"/>
    </row>
    <row r="3524" spans="1:1" x14ac:dyDescent="0.2">
      <c r="A3524" s="36"/>
    </row>
    <row r="3525" spans="1:1" x14ac:dyDescent="0.2">
      <c r="A3525" s="36"/>
    </row>
    <row r="3526" spans="1:1" x14ac:dyDescent="0.2">
      <c r="A3526" s="36"/>
    </row>
    <row r="3527" spans="1:1" x14ac:dyDescent="0.2">
      <c r="A3527" s="36"/>
    </row>
    <row r="3528" spans="1:1" x14ac:dyDescent="0.2">
      <c r="A3528" s="36"/>
    </row>
    <row r="3529" spans="1:1" x14ac:dyDescent="0.2">
      <c r="A3529" s="36"/>
    </row>
    <row r="3530" spans="1:1" x14ac:dyDescent="0.2">
      <c r="A3530" s="36"/>
    </row>
    <row r="3531" spans="1:1" x14ac:dyDescent="0.2">
      <c r="A3531" s="36"/>
    </row>
    <row r="3532" spans="1:1" x14ac:dyDescent="0.2">
      <c r="A3532" s="36"/>
    </row>
    <row r="3533" spans="1:1" x14ac:dyDescent="0.2">
      <c r="A3533" s="36"/>
    </row>
    <row r="3534" spans="1:1" x14ac:dyDescent="0.2">
      <c r="A3534" s="36"/>
    </row>
    <row r="3535" spans="1:1" x14ac:dyDescent="0.2">
      <c r="A3535" s="36"/>
    </row>
    <row r="3536" spans="1:1" x14ac:dyDescent="0.2">
      <c r="A3536" s="36"/>
    </row>
    <row r="3537" spans="1:1" x14ac:dyDescent="0.2">
      <c r="A3537" s="36"/>
    </row>
    <row r="3538" spans="1:1" x14ac:dyDescent="0.2">
      <c r="A3538" s="36"/>
    </row>
    <row r="3539" spans="1:1" x14ac:dyDescent="0.2">
      <c r="A3539" s="36"/>
    </row>
    <row r="3540" spans="1:1" x14ac:dyDescent="0.2">
      <c r="A3540" s="36"/>
    </row>
    <row r="3541" spans="1:1" x14ac:dyDescent="0.2">
      <c r="A3541" s="36"/>
    </row>
    <row r="3542" spans="1:1" x14ac:dyDescent="0.2">
      <c r="A3542" s="36"/>
    </row>
    <row r="3543" spans="1:1" x14ac:dyDescent="0.2">
      <c r="A3543" s="36"/>
    </row>
    <row r="3544" spans="1:1" x14ac:dyDescent="0.2">
      <c r="A3544" s="36"/>
    </row>
    <row r="3545" spans="1:1" x14ac:dyDescent="0.2">
      <c r="A3545" s="36"/>
    </row>
    <row r="3546" spans="1:1" x14ac:dyDescent="0.2">
      <c r="A3546" s="36"/>
    </row>
    <row r="3547" spans="1:1" x14ac:dyDescent="0.2">
      <c r="A3547" s="36"/>
    </row>
    <row r="3548" spans="1:1" x14ac:dyDescent="0.2">
      <c r="A3548" s="36"/>
    </row>
    <row r="3549" spans="1:1" x14ac:dyDescent="0.2">
      <c r="A3549" s="36"/>
    </row>
    <row r="3550" spans="1:1" x14ac:dyDescent="0.2">
      <c r="A3550" s="36"/>
    </row>
    <row r="3551" spans="1:1" x14ac:dyDescent="0.2">
      <c r="A3551" s="36"/>
    </row>
    <row r="3552" spans="1:1" x14ac:dyDescent="0.2">
      <c r="A3552" s="36"/>
    </row>
    <row r="3553" spans="1:1" x14ac:dyDescent="0.2">
      <c r="A3553" s="36"/>
    </row>
    <row r="3554" spans="1:1" x14ac:dyDescent="0.2">
      <c r="A3554" s="36"/>
    </row>
    <row r="3555" spans="1:1" x14ac:dyDescent="0.2">
      <c r="A3555" s="36"/>
    </row>
    <row r="3556" spans="1:1" x14ac:dyDescent="0.2">
      <c r="A3556" s="36"/>
    </row>
    <row r="3557" spans="1:1" x14ac:dyDescent="0.2">
      <c r="A3557" s="36"/>
    </row>
    <row r="3558" spans="1:1" x14ac:dyDescent="0.2">
      <c r="A3558" s="36"/>
    </row>
    <row r="3559" spans="1:1" x14ac:dyDescent="0.2">
      <c r="A3559" s="36"/>
    </row>
    <row r="3560" spans="1:1" x14ac:dyDescent="0.2">
      <c r="A3560" s="36"/>
    </row>
    <row r="3561" spans="1:1" x14ac:dyDescent="0.2">
      <c r="A3561" s="36"/>
    </row>
    <row r="3562" spans="1:1" x14ac:dyDescent="0.2">
      <c r="A3562" s="36"/>
    </row>
    <row r="3563" spans="1:1" x14ac:dyDescent="0.2">
      <c r="A3563" s="36"/>
    </row>
    <row r="3564" spans="1:1" x14ac:dyDescent="0.2">
      <c r="A3564" s="36"/>
    </row>
    <row r="3565" spans="1:1" x14ac:dyDescent="0.2">
      <c r="A3565" s="36"/>
    </row>
    <row r="3566" spans="1:1" x14ac:dyDescent="0.2">
      <c r="A3566" s="36"/>
    </row>
    <row r="3567" spans="1:1" x14ac:dyDescent="0.2">
      <c r="A3567" s="36"/>
    </row>
    <row r="3568" spans="1:1" x14ac:dyDescent="0.2">
      <c r="A3568" s="36"/>
    </row>
    <row r="3569" spans="1:1" x14ac:dyDescent="0.2">
      <c r="A3569" s="36"/>
    </row>
    <row r="3570" spans="1:1" x14ac:dyDescent="0.2">
      <c r="A3570" s="36"/>
    </row>
    <row r="3571" spans="1:1" x14ac:dyDescent="0.2">
      <c r="A3571" s="36"/>
    </row>
    <row r="3572" spans="1:1" x14ac:dyDescent="0.2">
      <c r="A3572" s="36"/>
    </row>
    <row r="3573" spans="1:1" x14ac:dyDescent="0.2">
      <c r="A3573" s="36"/>
    </row>
    <row r="3574" spans="1:1" x14ac:dyDescent="0.2">
      <c r="A3574" s="36"/>
    </row>
    <row r="3575" spans="1:1" x14ac:dyDescent="0.2">
      <c r="A3575" s="36"/>
    </row>
    <row r="3576" spans="1:1" x14ac:dyDescent="0.2">
      <c r="A3576" s="36"/>
    </row>
    <row r="3577" spans="1:1" x14ac:dyDescent="0.2">
      <c r="A3577" s="36"/>
    </row>
    <row r="3578" spans="1:1" x14ac:dyDescent="0.2">
      <c r="A3578" s="36"/>
    </row>
    <row r="3579" spans="1:1" x14ac:dyDescent="0.2">
      <c r="A3579" s="36"/>
    </row>
    <row r="3580" spans="1:1" x14ac:dyDescent="0.2">
      <c r="A3580" s="36"/>
    </row>
    <row r="3581" spans="1:1" x14ac:dyDescent="0.2">
      <c r="A3581" s="36"/>
    </row>
    <row r="3582" spans="1:1" x14ac:dyDescent="0.2">
      <c r="A3582" s="36"/>
    </row>
    <row r="3583" spans="1:1" x14ac:dyDescent="0.2">
      <c r="A3583" s="36"/>
    </row>
    <row r="3584" spans="1:1" x14ac:dyDescent="0.2">
      <c r="A3584" s="36"/>
    </row>
    <row r="3585" spans="1:1" x14ac:dyDescent="0.2">
      <c r="A3585" s="36"/>
    </row>
    <row r="3586" spans="1:1" x14ac:dyDescent="0.2">
      <c r="A3586" s="36"/>
    </row>
    <row r="3587" spans="1:1" x14ac:dyDescent="0.2">
      <c r="A3587" s="36"/>
    </row>
    <row r="3588" spans="1:1" x14ac:dyDescent="0.2">
      <c r="A3588" s="36"/>
    </row>
    <row r="3589" spans="1:1" x14ac:dyDescent="0.2">
      <c r="A3589" s="36"/>
    </row>
    <row r="3590" spans="1:1" x14ac:dyDescent="0.2">
      <c r="A3590" s="36"/>
    </row>
    <row r="3591" spans="1:1" x14ac:dyDescent="0.2">
      <c r="A3591" s="36"/>
    </row>
    <row r="3592" spans="1:1" x14ac:dyDescent="0.2">
      <c r="A3592" s="36"/>
    </row>
    <row r="3593" spans="1:1" x14ac:dyDescent="0.2">
      <c r="A3593" s="36"/>
    </row>
    <row r="3594" spans="1:1" x14ac:dyDescent="0.2">
      <c r="A3594" s="36"/>
    </row>
    <row r="3595" spans="1:1" x14ac:dyDescent="0.2">
      <c r="A3595" s="36"/>
    </row>
    <row r="3596" spans="1:1" x14ac:dyDescent="0.2">
      <c r="A3596" s="36"/>
    </row>
    <row r="3597" spans="1:1" x14ac:dyDescent="0.2">
      <c r="A3597" s="36"/>
    </row>
    <row r="3598" spans="1:1" x14ac:dyDescent="0.2">
      <c r="A3598" s="36"/>
    </row>
    <row r="3599" spans="1:1" x14ac:dyDescent="0.2">
      <c r="A3599" s="36"/>
    </row>
    <row r="3600" spans="1:1" x14ac:dyDescent="0.2">
      <c r="A3600" s="36"/>
    </row>
    <row r="3601" spans="1:1" x14ac:dyDescent="0.2">
      <c r="A3601" s="36"/>
    </row>
    <row r="3602" spans="1:1" x14ac:dyDescent="0.2">
      <c r="A3602" s="36"/>
    </row>
    <row r="3603" spans="1:1" x14ac:dyDescent="0.2">
      <c r="A3603" s="36"/>
    </row>
    <row r="3604" spans="1:1" x14ac:dyDescent="0.2">
      <c r="A3604" s="36"/>
    </row>
    <row r="3605" spans="1:1" x14ac:dyDescent="0.2">
      <c r="A3605" s="36"/>
    </row>
    <row r="3606" spans="1:1" x14ac:dyDescent="0.2">
      <c r="A3606" s="36"/>
    </row>
    <row r="3607" spans="1:1" x14ac:dyDescent="0.2">
      <c r="A3607" s="36"/>
    </row>
    <row r="3608" spans="1:1" x14ac:dyDescent="0.2">
      <c r="A3608" s="36"/>
    </row>
    <row r="3609" spans="1:1" x14ac:dyDescent="0.2">
      <c r="A3609" s="36"/>
    </row>
    <row r="3610" spans="1:1" x14ac:dyDescent="0.2">
      <c r="A3610" s="36"/>
    </row>
    <row r="3611" spans="1:1" x14ac:dyDescent="0.2">
      <c r="A3611" s="36"/>
    </row>
    <row r="3612" spans="1:1" x14ac:dyDescent="0.2">
      <c r="A3612" s="36"/>
    </row>
    <row r="3613" spans="1:1" x14ac:dyDescent="0.2">
      <c r="A3613" s="36"/>
    </row>
    <row r="3614" spans="1:1" x14ac:dyDescent="0.2">
      <c r="A3614" s="36"/>
    </row>
    <row r="3615" spans="1:1" x14ac:dyDescent="0.2">
      <c r="A3615" s="36"/>
    </row>
    <row r="3616" spans="1:1" x14ac:dyDescent="0.2">
      <c r="A3616" s="36"/>
    </row>
    <row r="3617" spans="1:1" x14ac:dyDescent="0.2">
      <c r="A3617" s="36"/>
    </row>
    <row r="3618" spans="1:1" x14ac:dyDescent="0.2">
      <c r="A3618" s="36"/>
    </row>
    <row r="3619" spans="1:1" x14ac:dyDescent="0.2">
      <c r="A3619" s="36"/>
    </row>
    <row r="3620" spans="1:1" x14ac:dyDescent="0.2">
      <c r="A3620" s="36"/>
    </row>
    <row r="3621" spans="1:1" x14ac:dyDescent="0.2">
      <c r="A3621" s="36"/>
    </row>
    <row r="3622" spans="1:1" x14ac:dyDescent="0.2">
      <c r="A3622" s="36"/>
    </row>
    <row r="3623" spans="1:1" x14ac:dyDescent="0.2">
      <c r="A3623" s="36"/>
    </row>
    <row r="3624" spans="1:1" x14ac:dyDescent="0.2">
      <c r="A3624" s="36"/>
    </row>
    <row r="3625" spans="1:1" x14ac:dyDescent="0.2">
      <c r="A3625" s="36"/>
    </row>
    <row r="3626" spans="1:1" x14ac:dyDescent="0.2">
      <c r="A3626" s="36"/>
    </row>
    <row r="3627" spans="1:1" x14ac:dyDescent="0.2">
      <c r="A3627" s="36"/>
    </row>
    <row r="3628" spans="1:1" x14ac:dyDescent="0.2">
      <c r="A3628" s="36"/>
    </row>
    <row r="3629" spans="1:1" x14ac:dyDescent="0.2">
      <c r="A3629" s="36"/>
    </row>
    <row r="3630" spans="1:1" x14ac:dyDescent="0.2">
      <c r="A3630" s="36"/>
    </row>
    <row r="3631" spans="1:1" x14ac:dyDescent="0.2">
      <c r="A3631" s="36"/>
    </row>
    <row r="3632" spans="1:1" x14ac:dyDescent="0.2">
      <c r="A3632" s="36"/>
    </row>
    <row r="3633" spans="1:1" x14ac:dyDescent="0.2">
      <c r="A3633" s="36"/>
    </row>
    <row r="3634" spans="1:1" x14ac:dyDescent="0.2">
      <c r="A3634" s="36"/>
    </row>
    <row r="3635" spans="1:1" x14ac:dyDescent="0.2">
      <c r="A3635" s="36"/>
    </row>
    <row r="3636" spans="1:1" x14ac:dyDescent="0.2">
      <c r="A3636" s="36"/>
    </row>
    <row r="3637" spans="1:1" x14ac:dyDescent="0.2">
      <c r="A3637" s="36"/>
    </row>
    <row r="3638" spans="1:1" x14ac:dyDescent="0.2">
      <c r="A3638" s="36"/>
    </row>
    <row r="3639" spans="1:1" x14ac:dyDescent="0.2">
      <c r="A3639" s="36"/>
    </row>
    <row r="3640" spans="1:1" x14ac:dyDescent="0.2">
      <c r="A3640" s="36"/>
    </row>
    <row r="3641" spans="1:1" x14ac:dyDescent="0.2">
      <c r="A3641" s="36"/>
    </row>
    <row r="3642" spans="1:1" x14ac:dyDescent="0.2">
      <c r="A3642" s="36"/>
    </row>
    <row r="3643" spans="1:1" x14ac:dyDescent="0.2">
      <c r="A3643" s="36"/>
    </row>
    <row r="3644" spans="1:1" x14ac:dyDescent="0.2">
      <c r="A3644" s="36"/>
    </row>
    <row r="3645" spans="1:1" x14ac:dyDescent="0.2">
      <c r="A3645" s="36"/>
    </row>
    <row r="3646" spans="1:1" x14ac:dyDescent="0.2">
      <c r="A3646" s="36"/>
    </row>
    <row r="3647" spans="1:1" x14ac:dyDescent="0.2">
      <c r="A3647" s="36"/>
    </row>
    <row r="3648" spans="1:1" x14ac:dyDescent="0.2">
      <c r="A3648" s="36"/>
    </row>
    <row r="3649" spans="1:1" x14ac:dyDescent="0.2">
      <c r="A3649" s="36"/>
    </row>
    <row r="3650" spans="1:1" x14ac:dyDescent="0.2">
      <c r="A3650" s="36"/>
    </row>
    <row r="3651" spans="1:1" x14ac:dyDescent="0.2">
      <c r="A3651" s="36"/>
    </row>
    <row r="3652" spans="1:1" x14ac:dyDescent="0.2">
      <c r="A3652" s="36"/>
    </row>
    <row r="3653" spans="1:1" x14ac:dyDescent="0.2">
      <c r="A3653" s="36"/>
    </row>
    <row r="3654" spans="1:1" x14ac:dyDescent="0.2">
      <c r="A3654" s="36"/>
    </row>
    <row r="3655" spans="1:1" x14ac:dyDescent="0.2">
      <c r="A3655" s="36"/>
    </row>
    <row r="3656" spans="1:1" x14ac:dyDescent="0.2">
      <c r="A3656" s="36"/>
    </row>
    <row r="3657" spans="1:1" x14ac:dyDescent="0.2">
      <c r="A3657" s="36"/>
    </row>
    <row r="3658" spans="1:1" x14ac:dyDescent="0.2">
      <c r="A3658" s="36"/>
    </row>
    <row r="3659" spans="1:1" x14ac:dyDescent="0.2">
      <c r="A3659" s="36"/>
    </row>
    <row r="3660" spans="1:1" x14ac:dyDescent="0.2">
      <c r="A3660" s="36"/>
    </row>
    <row r="3661" spans="1:1" x14ac:dyDescent="0.2">
      <c r="A3661" s="36"/>
    </row>
    <row r="3662" spans="1:1" x14ac:dyDescent="0.2">
      <c r="A3662" s="36"/>
    </row>
    <row r="3663" spans="1:1" x14ac:dyDescent="0.2">
      <c r="A3663" s="36"/>
    </row>
    <row r="3664" spans="1:1" x14ac:dyDescent="0.2">
      <c r="A3664" s="36"/>
    </row>
    <row r="3665" spans="1:1" x14ac:dyDescent="0.2">
      <c r="A3665" s="36"/>
    </row>
    <row r="3666" spans="1:1" x14ac:dyDescent="0.2">
      <c r="A3666" s="36"/>
    </row>
    <row r="3667" spans="1:1" x14ac:dyDescent="0.2">
      <c r="A3667" s="36"/>
    </row>
    <row r="3668" spans="1:1" x14ac:dyDescent="0.2">
      <c r="A3668" s="36"/>
    </row>
    <row r="3669" spans="1:1" x14ac:dyDescent="0.2">
      <c r="A3669" s="36"/>
    </row>
    <row r="3670" spans="1:1" x14ac:dyDescent="0.2">
      <c r="A3670" s="36"/>
    </row>
    <row r="3671" spans="1:1" x14ac:dyDescent="0.2">
      <c r="A3671" s="36"/>
    </row>
    <row r="3672" spans="1:1" x14ac:dyDescent="0.2">
      <c r="A3672" s="36"/>
    </row>
    <row r="3673" spans="1:1" x14ac:dyDescent="0.2">
      <c r="A3673" s="36"/>
    </row>
    <row r="3674" spans="1:1" x14ac:dyDescent="0.2">
      <c r="A3674" s="36"/>
    </row>
    <row r="3675" spans="1:1" x14ac:dyDescent="0.2">
      <c r="A3675" s="36"/>
    </row>
    <row r="3676" spans="1:1" x14ac:dyDescent="0.2">
      <c r="A3676" s="36"/>
    </row>
    <row r="3677" spans="1:1" x14ac:dyDescent="0.2">
      <c r="A3677" s="36"/>
    </row>
    <row r="3678" spans="1:1" x14ac:dyDescent="0.2">
      <c r="A3678" s="36"/>
    </row>
    <row r="3679" spans="1:1" x14ac:dyDescent="0.2">
      <c r="A3679" s="36"/>
    </row>
    <row r="3680" spans="1:1" x14ac:dyDescent="0.2">
      <c r="A3680" s="36"/>
    </row>
    <row r="3681" spans="1:1" x14ac:dyDescent="0.2">
      <c r="A3681" s="36"/>
    </row>
    <row r="3682" spans="1:1" x14ac:dyDescent="0.2">
      <c r="A3682" s="36"/>
    </row>
    <row r="3683" spans="1:1" x14ac:dyDescent="0.2">
      <c r="A3683" s="36"/>
    </row>
    <row r="3684" spans="1:1" x14ac:dyDescent="0.2">
      <c r="A3684" s="36"/>
    </row>
    <row r="3685" spans="1:1" x14ac:dyDescent="0.2">
      <c r="A3685" s="36"/>
    </row>
    <row r="3686" spans="1:1" x14ac:dyDescent="0.2">
      <c r="A3686" s="36"/>
    </row>
    <row r="3687" spans="1:1" x14ac:dyDescent="0.2">
      <c r="A3687" s="36"/>
    </row>
    <row r="3688" spans="1:1" x14ac:dyDescent="0.2">
      <c r="A3688" s="36"/>
    </row>
    <row r="3689" spans="1:1" x14ac:dyDescent="0.2">
      <c r="A3689" s="36"/>
    </row>
    <row r="3690" spans="1:1" x14ac:dyDescent="0.2">
      <c r="A3690" s="36"/>
    </row>
    <row r="3691" spans="1:1" x14ac:dyDescent="0.2">
      <c r="A3691" s="36"/>
    </row>
    <row r="3692" spans="1:1" x14ac:dyDescent="0.2">
      <c r="A3692" s="36"/>
    </row>
    <row r="3693" spans="1:1" x14ac:dyDescent="0.2">
      <c r="A3693" s="36"/>
    </row>
    <row r="3694" spans="1:1" x14ac:dyDescent="0.2">
      <c r="A3694" s="36"/>
    </row>
    <row r="3695" spans="1:1" x14ac:dyDescent="0.2">
      <c r="A3695" s="36"/>
    </row>
    <row r="3696" spans="1:1" x14ac:dyDescent="0.2">
      <c r="A3696" s="36"/>
    </row>
    <row r="3697" spans="1:1" x14ac:dyDescent="0.2">
      <c r="A3697" s="36"/>
    </row>
    <row r="3698" spans="1:1" x14ac:dyDescent="0.2">
      <c r="A3698" s="36"/>
    </row>
    <row r="3699" spans="1:1" x14ac:dyDescent="0.2">
      <c r="A3699" s="36"/>
    </row>
    <row r="3700" spans="1:1" x14ac:dyDescent="0.2">
      <c r="A3700" s="36"/>
    </row>
    <row r="3701" spans="1:1" x14ac:dyDescent="0.2">
      <c r="A3701" s="36"/>
    </row>
    <row r="3702" spans="1:1" x14ac:dyDescent="0.2">
      <c r="A3702" s="36"/>
    </row>
    <row r="3703" spans="1:1" x14ac:dyDescent="0.2">
      <c r="A3703" s="36"/>
    </row>
    <row r="3704" spans="1:1" x14ac:dyDescent="0.2">
      <c r="A3704" s="36"/>
    </row>
    <row r="3705" spans="1:1" x14ac:dyDescent="0.2">
      <c r="A3705" s="36"/>
    </row>
    <row r="3706" spans="1:1" x14ac:dyDescent="0.2">
      <c r="A3706" s="36"/>
    </row>
    <row r="3707" spans="1:1" x14ac:dyDescent="0.2">
      <c r="A3707" s="36"/>
    </row>
    <row r="3708" spans="1:1" x14ac:dyDescent="0.2">
      <c r="A3708" s="36"/>
    </row>
    <row r="3709" spans="1:1" x14ac:dyDescent="0.2">
      <c r="A3709" s="36"/>
    </row>
    <row r="3710" spans="1:1" x14ac:dyDescent="0.2">
      <c r="A3710" s="36"/>
    </row>
    <row r="3711" spans="1:1" x14ac:dyDescent="0.2">
      <c r="A3711" s="36"/>
    </row>
    <row r="3712" spans="1:1" x14ac:dyDescent="0.2">
      <c r="A3712" s="36"/>
    </row>
    <row r="3713" spans="1:1" x14ac:dyDescent="0.2">
      <c r="A3713" s="36"/>
    </row>
    <row r="3714" spans="1:1" x14ac:dyDescent="0.2">
      <c r="A3714" s="36"/>
    </row>
    <row r="3715" spans="1:1" x14ac:dyDescent="0.2">
      <c r="A3715" s="36"/>
    </row>
    <row r="3716" spans="1:1" x14ac:dyDescent="0.2">
      <c r="A3716" s="36"/>
    </row>
    <row r="3717" spans="1:1" x14ac:dyDescent="0.2">
      <c r="A3717" s="36"/>
    </row>
    <row r="3718" spans="1:1" x14ac:dyDescent="0.2">
      <c r="A3718" s="36"/>
    </row>
    <row r="3719" spans="1:1" x14ac:dyDescent="0.2">
      <c r="A3719" s="36"/>
    </row>
    <row r="3720" spans="1:1" x14ac:dyDescent="0.2">
      <c r="A3720" s="36"/>
    </row>
    <row r="3721" spans="1:1" x14ac:dyDescent="0.2">
      <c r="A3721" s="36"/>
    </row>
    <row r="3722" spans="1:1" x14ac:dyDescent="0.2">
      <c r="A3722" s="36"/>
    </row>
    <row r="3723" spans="1:1" x14ac:dyDescent="0.2">
      <c r="A3723" s="36"/>
    </row>
    <row r="3724" spans="1:1" x14ac:dyDescent="0.2">
      <c r="A3724" s="36"/>
    </row>
    <row r="3725" spans="1:1" x14ac:dyDescent="0.2">
      <c r="A3725" s="36"/>
    </row>
    <row r="3726" spans="1:1" x14ac:dyDescent="0.2">
      <c r="A3726" s="36"/>
    </row>
    <row r="3727" spans="1:1" x14ac:dyDescent="0.2">
      <c r="A3727" s="36"/>
    </row>
    <row r="3728" spans="1:1" x14ac:dyDescent="0.2">
      <c r="A3728" s="36"/>
    </row>
    <row r="3729" spans="1:1" x14ac:dyDescent="0.2">
      <c r="A3729" s="36"/>
    </row>
    <row r="3730" spans="1:1" x14ac:dyDescent="0.2">
      <c r="A3730" s="36"/>
    </row>
    <row r="3731" spans="1:1" x14ac:dyDescent="0.2">
      <c r="A3731" s="36"/>
    </row>
    <row r="3732" spans="1:1" x14ac:dyDescent="0.2">
      <c r="A3732" s="36"/>
    </row>
    <row r="3733" spans="1:1" x14ac:dyDescent="0.2">
      <c r="A3733" s="36"/>
    </row>
    <row r="3734" spans="1:1" x14ac:dyDescent="0.2">
      <c r="A3734" s="36"/>
    </row>
    <row r="3735" spans="1:1" x14ac:dyDescent="0.2">
      <c r="A3735" s="36"/>
    </row>
    <row r="3736" spans="1:1" x14ac:dyDescent="0.2">
      <c r="A3736" s="36"/>
    </row>
    <row r="3737" spans="1:1" x14ac:dyDescent="0.2">
      <c r="A3737" s="36"/>
    </row>
    <row r="3738" spans="1:1" x14ac:dyDescent="0.2">
      <c r="A3738" s="36"/>
    </row>
    <row r="3739" spans="1:1" x14ac:dyDescent="0.2">
      <c r="A3739" s="36"/>
    </row>
    <row r="3740" spans="1:1" x14ac:dyDescent="0.2">
      <c r="A3740" s="36"/>
    </row>
    <row r="3741" spans="1:1" x14ac:dyDescent="0.2">
      <c r="A3741" s="36"/>
    </row>
    <row r="3742" spans="1:1" x14ac:dyDescent="0.2">
      <c r="A3742" s="36"/>
    </row>
    <row r="3743" spans="1:1" x14ac:dyDescent="0.2">
      <c r="A3743" s="36"/>
    </row>
    <row r="3744" spans="1:1" x14ac:dyDescent="0.2">
      <c r="A3744" s="36"/>
    </row>
    <row r="3745" spans="1:1" x14ac:dyDescent="0.2">
      <c r="A3745" s="36"/>
    </row>
    <row r="3746" spans="1:1" x14ac:dyDescent="0.2">
      <c r="A3746" s="36"/>
    </row>
    <row r="3747" spans="1:1" x14ac:dyDescent="0.2">
      <c r="A3747" s="36"/>
    </row>
    <row r="3748" spans="1:1" x14ac:dyDescent="0.2">
      <c r="A3748" s="36"/>
    </row>
    <row r="3749" spans="1:1" x14ac:dyDescent="0.2">
      <c r="A3749" s="36"/>
    </row>
    <row r="3750" spans="1:1" x14ac:dyDescent="0.2">
      <c r="A3750" s="36"/>
    </row>
    <row r="3751" spans="1:1" x14ac:dyDescent="0.2">
      <c r="A3751" s="36"/>
    </row>
    <row r="3752" spans="1:1" x14ac:dyDescent="0.2">
      <c r="A3752" s="36"/>
    </row>
    <row r="3753" spans="1:1" x14ac:dyDescent="0.2">
      <c r="A3753" s="36"/>
    </row>
    <row r="3754" spans="1:1" x14ac:dyDescent="0.2">
      <c r="A3754" s="36"/>
    </row>
    <row r="3755" spans="1:1" x14ac:dyDescent="0.2">
      <c r="A3755" s="36"/>
    </row>
    <row r="3756" spans="1:1" x14ac:dyDescent="0.2">
      <c r="A3756" s="36"/>
    </row>
    <row r="3757" spans="1:1" x14ac:dyDescent="0.2">
      <c r="A3757" s="36"/>
    </row>
    <row r="3758" spans="1:1" x14ac:dyDescent="0.2">
      <c r="A3758" s="36"/>
    </row>
    <row r="3759" spans="1:1" x14ac:dyDescent="0.2">
      <c r="A3759" s="36"/>
    </row>
    <row r="3760" spans="1:1" x14ac:dyDescent="0.2">
      <c r="A3760" s="36"/>
    </row>
    <row r="3761" spans="1:1" x14ac:dyDescent="0.2">
      <c r="A3761" s="36"/>
    </row>
    <row r="3762" spans="1:1" x14ac:dyDescent="0.2">
      <c r="A3762" s="36"/>
    </row>
    <row r="3763" spans="1:1" x14ac:dyDescent="0.2">
      <c r="A3763" s="36"/>
    </row>
    <row r="3764" spans="1:1" x14ac:dyDescent="0.2">
      <c r="A3764" s="36"/>
    </row>
    <row r="3765" spans="1:1" x14ac:dyDescent="0.2">
      <c r="A3765" s="36"/>
    </row>
    <row r="3766" spans="1:1" x14ac:dyDescent="0.2">
      <c r="A3766" s="36"/>
    </row>
    <row r="3767" spans="1:1" x14ac:dyDescent="0.2">
      <c r="A3767" s="36"/>
    </row>
    <row r="3768" spans="1:1" x14ac:dyDescent="0.2">
      <c r="A3768" s="36"/>
    </row>
    <row r="3769" spans="1:1" x14ac:dyDescent="0.2">
      <c r="A3769" s="36"/>
    </row>
    <row r="3770" spans="1:1" x14ac:dyDescent="0.2">
      <c r="A3770" s="36"/>
    </row>
    <row r="3771" spans="1:1" x14ac:dyDescent="0.2">
      <c r="A3771" s="36"/>
    </row>
    <row r="3772" spans="1:1" x14ac:dyDescent="0.2">
      <c r="A3772" s="36"/>
    </row>
    <row r="3773" spans="1:1" x14ac:dyDescent="0.2">
      <c r="A3773" s="36"/>
    </row>
    <row r="3774" spans="1:1" x14ac:dyDescent="0.2">
      <c r="A3774" s="36"/>
    </row>
    <row r="3775" spans="1:1" x14ac:dyDescent="0.2">
      <c r="A3775" s="36"/>
    </row>
    <row r="3776" spans="1:1" x14ac:dyDescent="0.2">
      <c r="A3776" s="36"/>
    </row>
    <row r="3777" spans="1:1" x14ac:dyDescent="0.2">
      <c r="A3777" s="36"/>
    </row>
    <row r="3778" spans="1:1" x14ac:dyDescent="0.2">
      <c r="A3778" s="36"/>
    </row>
    <row r="3779" spans="1:1" x14ac:dyDescent="0.2">
      <c r="A3779" s="36"/>
    </row>
    <row r="3780" spans="1:1" x14ac:dyDescent="0.2">
      <c r="A3780" s="36"/>
    </row>
    <row r="3781" spans="1:1" x14ac:dyDescent="0.2">
      <c r="A3781" s="36"/>
    </row>
    <row r="3782" spans="1:1" x14ac:dyDescent="0.2">
      <c r="A3782" s="36"/>
    </row>
    <row r="3783" spans="1:1" x14ac:dyDescent="0.2">
      <c r="A3783" s="36"/>
    </row>
    <row r="3784" spans="1:1" x14ac:dyDescent="0.2">
      <c r="A3784" s="36"/>
    </row>
    <row r="3785" spans="1:1" x14ac:dyDescent="0.2">
      <c r="A3785" s="36"/>
    </row>
    <row r="3786" spans="1:1" x14ac:dyDescent="0.2">
      <c r="A3786" s="36"/>
    </row>
    <row r="3787" spans="1:1" x14ac:dyDescent="0.2">
      <c r="A3787" s="36"/>
    </row>
    <row r="3788" spans="1:1" x14ac:dyDescent="0.2">
      <c r="A3788" s="36"/>
    </row>
    <row r="3789" spans="1:1" x14ac:dyDescent="0.2">
      <c r="A3789" s="36"/>
    </row>
    <row r="3790" spans="1:1" x14ac:dyDescent="0.2">
      <c r="A3790" s="36"/>
    </row>
    <row r="3791" spans="1:1" x14ac:dyDescent="0.2">
      <c r="A3791" s="36"/>
    </row>
    <row r="3792" spans="1:1" x14ac:dyDescent="0.2">
      <c r="A3792" s="36"/>
    </row>
    <row r="3793" spans="1:1" x14ac:dyDescent="0.2">
      <c r="A3793" s="36"/>
    </row>
    <row r="3794" spans="1:1" x14ac:dyDescent="0.2">
      <c r="A3794" s="36"/>
    </row>
    <row r="3795" spans="1:1" x14ac:dyDescent="0.2">
      <c r="A3795" s="36"/>
    </row>
    <row r="3796" spans="1:1" x14ac:dyDescent="0.2">
      <c r="A3796" s="36"/>
    </row>
    <row r="3797" spans="1:1" x14ac:dyDescent="0.2">
      <c r="A3797" s="36"/>
    </row>
    <row r="3798" spans="1:1" x14ac:dyDescent="0.2">
      <c r="A3798" s="36"/>
    </row>
    <row r="3799" spans="1:1" x14ac:dyDescent="0.2">
      <c r="A3799" s="36"/>
    </row>
    <row r="3800" spans="1:1" x14ac:dyDescent="0.2">
      <c r="A3800" s="36"/>
    </row>
    <row r="3801" spans="1:1" x14ac:dyDescent="0.2">
      <c r="A3801" s="36"/>
    </row>
    <row r="3802" spans="1:1" x14ac:dyDescent="0.2">
      <c r="A3802" s="36"/>
    </row>
    <row r="3803" spans="1:1" x14ac:dyDescent="0.2">
      <c r="A3803" s="36"/>
    </row>
    <row r="3804" spans="1:1" x14ac:dyDescent="0.2">
      <c r="A3804" s="36"/>
    </row>
    <row r="3805" spans="1:1" x14ac:dyDescent="0.2">
      <c r="A3805" s="36"/>
    </row>
    <row r="3806" spans="1:1" x14ac:dyDescent="0.2">
      <c r="A3806" s="36"/>
    </row>
    <row r="3807" spans="1:1" x14ac:dyDescent="0.2">
      <c r="A3807" s="36"/>
    </row>
    <row r="3808" spans="1:1" x14ac:dyDescent="0.2">
      <c r="A3808" s="36"/>
    </row>
    <row r="3809" spans="1:1" x14ac:dyDescent="0.2">
      <c r="A3809" s="36"/>
    </row>
    <row r="3810" spans="1:1" x14ac:dyDescent="0.2">
      <c r="A3810" s="36"/>
    </row>
    <row r="3811" spans="1:1" x14ac:dyDescent="0.2">
      <c r="A3811" s="36"/>
    </row>
    <row r="3812" spans="1:1" x14ac:dyDescent="0.2">
      <c r="A3812" s="36"/>
    </row>
    <row r="3813" spans="1:1" x14ac:dyDescent="0.2">
      <c r="A3813" s="36"/>
    </row>
    <row r="3814" spans="1:1" x14ac:dyDescent="0.2">
      <c r="A3814" s="36"/>
    </row>
    <row r="3815" spans="1:1" x14ac:dyDescent="0.2">
      <c r="A3815" s="36"/>
    </row>
    <row r="3816" spans="1:1" x14ac:dyDescent="0.2">
      <c r="A3816" s="36"/>
    </row>
    <row r="3817" spans="1:1" x14ac:dyDescent="0.2">
      <c r="A3817" s="36"/>
    </row>
    <row r="3818" spans="1:1" x14ac:dyDescent="0.2">
      <c r="A3818" s="36"/>
    </row>
    <row r="3819" spans="1:1" x14ac:dyDescent="0.2">
      <c r="A3819" s="36"/>
    </row>
    <row r="3820" spans="1:1" x14ac:dyDescent="0.2">
      <c r="A3820" s="36"/>
    </row>
    <row r="3821" spans="1:1" x14ac:dyDescent="0.2">
      <c r="A3821" s="36"/>
    </row>
    <row r="3822" spans="1:1" x14ac:dyDescent="0.2">
      <c r="A3822" s="36"/>
    </row>
    <row r="3823" spans="1:1" x14ac:dyDescent="0.2">
      <c r="A3823" s="36"/>
    </row>
    <row r="3824" spans="1:1" x14ac:dyDescent="0.2">
      <c r="A3824" s="36"/>
    </row>
    <row r="3825" spans="1:1" x14ac:dyDescent="0.2">
      <c r="A3825" s="36"/>
    </row>
    <row r="3826" spans="1:1" x14ac:dyDescent="0.2">
      <c r="A3826" s="36"/>
    </row>
    <row r="3827" spans="1:1" x14ac:dyDescent="0.2">
      <c r="A3827" s="36"/>
    </row>
    <row r="3828" spans="1:1" x14ac:dyDescent="0.2">
      <c r="A3828" s="36"/>
    </row>
    <row r="3829" spans="1:1" x14ac:dyDescent="0.2">
      <c r="A3829" s="36"/>
    </row>
    <row r="3830" spans="1:1" x14ac:dyDescent="0.2">
      <c r="A3830" s="36"/>
    </row>
    <row r="3831" spans="1:1" x14ac:dyDescent="0.2">
      <c r="A3831" s="36"/>
    </row>
    <row r="3832" spans="1:1" x14ac:dyDescent="0.2">
      <c r="A3832" s="36"/>
    </row>
    <row r="3833" spans="1:1" x14ac:dyDescent="0.2">
      <c r="A3833" s="36"/>
    </row>
    <row r="3834" spans="1:1" x14ac:dyDescent="0.2">
      <c r="A3834" s="36"/>
    </row>
    <row r="3835" spans="1:1" x14ac:dyDescent="0.2">
      <c r="A3835" s="36"/>
    </row>
    <row r="3836" spans="1:1" x14ac:dyDescent="0.2">
      <c r="A3836" s="36"/>
    </row>
    <row r="3837" spans="1:1" x14ac:dyDescent="0.2">
      <c r="A3837" s="36"/>
    </row>
    <row r="3838" spans="1:1" x14ac:dyDescent="0.2">
      <c r="A3838" s="36"/>
    </row>
    <row r="3839" spans="1:1" x14ac:dyDescent="0.2">
      <c r="A3839" s="36"/>
    </row>
    <row r="3840" spans="1:1" x14ac:dyDescent="0.2">
      <c r="A3840" s="36"/>
    </row>
    <row r="3841" spans="1:1" x14ac:dyDescent="0.2">
      <c r="A3841" s="36"/>
    </row>
    <row r="3842" spans="1:1" x14ac:dyDescent="0.2">
      <c r="A3842" s="36"/>
    </row>
    <row r="3843" spans="1:1" x14ac:dyDescent="0.2">
      <c r="A3843" s="36"/>
    </row>
    <row r="3844" spans="1:1" x14ac:dyDescent="0.2">
      <c r="A3844" s="36"/>
    </row>
    <row r="3845" spans="1:1" x14ac:dyDescent="0.2">
      <c r="A3845" s="36"/>
    </row>
    <row r="3846" spans="1:1" x14ac:dyDescent="0.2">
      <c r="A3846" s="36"/>
    </row>
    <row r="3847" spans="1:1" x14ac:dyDescent="0.2">
      <c r="A3847" s="36"/>
    </row>
    <row r="3848" spans="1:1" x14ac:dyDescent="0.2">
      <c r="A3848" s="36"/>
    </row>
    <row r="3849" spans="1:1" x14ac:dyDescent="0.2">
      <c r="A3849" s="36"/>
    </row>
    <row r="3850" spans="1:1" x14ac:dyDescent="0.2">
      <c r="A3850" s="36"/>
    </row>
    <row r="3851" spans="1:1" x14ac:dyDescent="0.2">
      <c r="A3851" s="36"/>
    </row>
    <row r="3852" spans="1:1" x14ac:dyDescent="0.2">
      <c r="A3852" s="36"/>
    </row>
    <row r="3853" spans="1:1" x14ac:dyDescent="0.2">
      <c r="A3853" s="36"/>
    </row>
    <row r="3854" spans="1:1" x14ac:dyDescent="0.2">
      <c r="A3854" s="36"/>
    </row>
    <row r="3855" spans="1:1" x14ac:dyDescent="0.2">
      <c r="A3855" s="36"/>
    </row>
    <row r="3856" spans="1:1" x14ac:dyDescent="0.2">
      <c r="A3856" s="36"/>
    </row>
    <row r="3857" spans="1:1" x14ac:dyDescent="0.2">
      <c r="A3857" s="36"/>
    </row>
    <row r="3858" spans="1:1" x14ac:dyDescent="0.2">
      <c r="A3858" s="36"/>
    </row>
    <row r="3859" spans="1:1" x14ac:dyDescent="0.2">
      <c r="A3859" s="36"/>
    </row>
    <row r="3860" spans="1:1" x14ac:dyDescent="0.2">
      <c r="A3860" s="36"/>
    </row>
    <row r="3861" spans="1:1" x14ac:dyDescent="0.2">
      <c r="A3861" s="36"/>
    </row>
    <row r="3862" spans="1:1" x14ac:dyDescent="0.2">
      <c r="A3862" s="36"/>
    </row>
    <row r="3863" spans="1:1" x14ac:dyDescent="0.2">
      <c r="A3863" s="36"/>
    </row>
    <row r="3864" spans="1:1" x14ac:dyDescent="0.2">
      <c r="A3864" s="36"/>
    </row>
    <row r="3865" spans="1:1" x14ac:dyDescent="0.2">
      <c r="A3865" s="36"/>
    </row>
    <row r="3866" spans="1:1" x14ac:dyDescent="0.2">
      <c r="A3866" s="36"/>
    </row>
    <row r="3867" spans="1:1" x14ac:dyDescent="0.2">
      <c r="A3867" s="36"/>
    </row>
    <row r="3868" spans="1:1" x14ac:dyDescent="0.2">
      <c r="A3868" s="36"/>
    </row>
    <row r="3869" spans="1:1" x14ac:dyDescent="0.2">
      <c r="A3869" s="36"/>
    </row>
    <row r="3870" spans="1:1" x14ac:dyDescent="0.2">
      <c r="A3870" s="36"/>
    </row>
    <row r="3871" spans="1:1" x14ac:dyDescent="0.2">
      <c r="A3871" s="36"/>
    </row>
    <row r="3872" spans="1:1" x14ac:dyDescent="0.2">
      <c r="A3872" s="36"/>
    </row>
    <row r="3873" spans="1:1" x14ac:dyDescent="0.2">
      <c r="A3873" s="36"/>
    </row>
    <row r="3874" spans="1:1" x14ac:dyDescent="0.2">
      <c r="A3874" s="36"/>
    </row>
    <row r="3875" spans="1:1" x14ac:dyDescent="0.2">
      <c r="A3875" s="36"/>
    </row>
    <row r="3876" spans="1:1" x14ac:dyDescent="0.2">
      <c r="A3876" s="36"/>
    </row>
    <row r="3877" spans="1:1" x14ac:dyDescent="0.2">
      <c r="A3877" s="36"/>
    </row>
    <row r="3878" spans="1:1" x14ac:dyDescent="0.2">
      <c r="A3878" s="36"/>
    </row>
    <row r="3879" spans="1:1" x14ac:dyDescent="0.2">
      <c r="A3879" s="36"/>
    </row>
    <row r="3880" spans="1:1" x14ac:dyDescent="0.2">
      <c r="A3880" s="36"/>
    </row>
    <row r="3881" spans="1:1" x14ac:dyDescent="0.2">
      <c r="A3881" s="36"/>
    </row>
    <row r="3882" spans="1:1" x14ac:dyDescent="0.2">
      <c r="A3882" s="36"/>
    </row>
    <row r="3883" spans="1:1" x14ac:dyDescent="0.2">
      <c r="A3883" s="36"/>
    </row>
    <row r="3884" spans="1:1" x14ac:dyDescent="0.2">
      <c r="A3884" s="36"/>
    </row>
    <row r="3885" spans="1:1" x14ac:dyDescent="0.2">
      <c r="A3885" s="36"/>
    </row>
    <row r="3886" spans="1:1" x14ac:dyDescent="0.2">
      <c r="A3886" s="36"/>
    </row>
    <row r="3887" spans="1:1" x14ac:dyDescent="0.2">
      <c r="A3887" s="36"/>
    </row>
    <row r="3888" spans="1:1" x14ac:dyDescent="0.2">
      <c r="A3888" s="36"/>
    </row>
    <row r="3889" spans="1:1" x14ac:dyDescent="0.2">
      <c r="A3889" s="36"/>
    </row>
    <row r="3890" spans="1:1" x14ac:dyDescent="0.2">
      <c r="A3890" s="36"/>
    </row>
    <row r="3891" spans="1:1" x14ac:dyDescent="0.2">
      <c r="A3891" s="36"/>
    </row>
    <row r="3892" spans="1:1" x14ac:dyDescent="0.2">
      <c r="A3892" s="36"/>
    </row>
    <row r="3893" spans="1:1" x14ac:dyDescent="0.2">
      <c r="A3893" s="36"/>
    </row>
    <row r="3894" spans="1:1" x14ac:dyDescent="0.2">
      <c r="A3894" s="36"/>
    </row>
    <row r="3895" spans="1:1" x14ac:dyDescent="0.2">
      <c r="A3895" s="36"/>
    </row>
    <row r="3896" spans="1:1" x14ac:dyDescent="0.2">
      <c r="A3896" s="36"/>
    </row>
    <row r="3897" spans="1:1" x14ac:dyDescent="0.2">
      <c r="A3897" s="36"/>
    </row>
    <row r="3898" spans="1:1" x14ac:dyDescent="0.2">
      <c r="A3898" s="36"/>
    </row>
    <row r="3899" spans="1:1" x14ac:dyDescent="0.2">
      <c r="A3899" s="36"/>
    </row>
    <row r="3900" spans="1:1" x14ac:dyDescent="0.2">
      <c r="A3900" s="36"/>
    </row>
    <row r="3901" spans="1:1" x14ac:dyDescent="0.2">
      <c r="A3901" s="36"/>
    </row>
    <row r="3902" spans="1:1" x14ac:dyDescent="0.2">
      <c r="A3902" s="36"/>
    </row>
    <row r="3903" spans="1:1" x14ac:dyDescent="0.2">
      <c r="A3903" s="36"/>
    </row>
    <row r="3904" spans="1:1" x14ac:dyDescent="0.2">
      <c r="A3904" s="36"/>
    </row>
    <row r="3905" spans="1:1" x14ac:dyDescent="0.2">
      <c r="A3905" s="36"/>
    </row>
    <row r="3906" spans="1:1" x14ac:dyDescent="0.2">
      <c r="A3906" s="36"/>
    </row>
    <row r="3907" spans="1:1" x14ac:dyDescent="0.2">
      <c r="A3907" s="36"/>
    </row>
    <row r="3908" spans="1:1" x14ac:dyDescent="0.2">
      <c r="A3908" s="36"/>
    </row>
    <row r="3909" spans="1:1" x14ac:dyDescent="0.2">
      <c r="A3909" s="36"/>
    </row>
    <row r="3910" spans="1:1" x14ac:dyDescent="0.2">
      <c r="A3910" s="36"/>
    </row>
    <row r="3911" spans="1:1" x14ac:dyDescent="0.2">
      <c r="A3911" s="36"/>
    </row>
    <row r="3912" spans="1:1" x14ac:dyDescent="0.2">
      <c r="A3912" s="36"/>
    </row>
    <row r="3913" spans="1:1" x14ac:dyDescent="0.2">
      <c r="A3913" s="36"/>
    </row>
    <row r="3914" spans="1:1" x14ac:dyDescent="0.2">
      <c r="A3914" s="36"/>
    </row>
    <row r="3915" spans="1:1" x14ac:dyDescent="0.2">
      <c r="A3915" s="36"/>
    </row>
    <row r="3916" spans="1:1" x14ac:dyDescent="0.2">
      <c r="A3916" s="36"/>
    </row>
    <row r="3917" spans="1:1" x14ac:dyDescent="0.2">
      <c r="A3917" s="36"/>
    </row>
    <row r="3918" spans="1:1" x14ac:dyDescent="0.2">
      <c r="A3918" s="36"/>
    </row>
    <row r="3919" spans="1:1" x14ac:dyDescent="0.2">
      <c r="A3919" s="36"/>
    </row>
    <row r="3920" spans="1:1" x14ac:dyDescent="0.2">
      <c r="A3920" s="36"/>
    </row>
    <row r="3921" spans="1:1" x14ac:dyDescent="0.2">
      <c r="A3921" s="36"/>
    </row>
    <row r="3922" spans="1:1" x14ac:dyDescent="0.2">
      <c r="A3922" s="36"/>
    </row>
    <row r="3923" spans="1:1" x14ac:dyDescent="0.2">
      <c r="A3923" s="36"/>
    </row>
    <row r="3924" spans="1:1" x14ac:dyDescent="0.2">
      <c r="A3924" s="36"/>
    </row>
    <row r="3925" spans="1:1" x14ac:dyDescent="0.2">
      <c r="A3925" s="36"/>
    </row>
    <row r="3926" spans="1:1" x14ac:dyDescent="0.2">
      <c r="A3926" s="36"/>
    </row>
    <row r="3927" spans="1:1" x14ac:dyDescent="0.2">
      <c r="A3927" s="36"/>
    </row>
    <row r="3928" spans="1:1" x14ac:dyDescent="0.2">
      <c r="A3928" s="36"/>
    </row>
    <row r="3929" spans="1:1" x14ac:dyDescent="0.2">
      <c r="A3929" s="36"/>
    </row>
    <row r="3930" spans="1:1" x14ac:dyDescent="0.2">
      <c r="A3930" s="36"/>
    </row>
    <row r="3931" spans="1:1" x14ac:dyDescent="0.2">
      <c r="A3931" s="36"/>
    </row>
    <row r="3932" spans="1:1" x14ac:dyDescent="0.2">
      <c r="A3932" s="36"/>
    </row>
    <row r="3933" spans="1:1" x14ac:dyDescent="0.2">
      <c r="A3933" s="36"/>
    </row>
    <row r="3934" spans="1:1" x14ac:dyDescent="0.2">
      <c r="A3934" s="36"/>
    </row>
    <row r="3935" spans="1:1" x14ac:dyDescent="0.2">
      <c r="A3935" s="36"/>
    </row>
    <row r="3936" spans="1:1" x14ac:dyDescent="0.2">
      <c r="A3936" s="36"/>
    </row>
    <row r="3937" spans="1:1" x14ac:dyDescent="0.2">
      <c r="A3937" s="36"/>
    </row>
    <row r="3938" spans="1:1" x14ac:dyDescent="0.2">
      <c r="A3938" s="36"/>
    </row>
    <row r="3939" spans="1:1" x14ac:dyDescent="0.2">
      <c r="A3939" s="36"/>
    </row>
    <row r="3940" spans="1:1" x14ac:dyDescent="0.2">
      <c r="A3940" s="36"/>
    </row>
    <row r="3941" spans="1:1" x14ac:dyDescent="0.2">
      <c r="A3941" s="36"/>
    </row>
    <row r="3942" spans="1:1" x14ac:dyDescent="0.2">
      <c r="A3942" s="36"/>
    </row>
    <row r="3943" spans="1:1" x14ac:dyDescent="0.2">
      <c r="A3943" s="36"/>
    </row>
    <row r="3944" spans="1:1" x14ac:dyDescent="0.2">
      <c r="A3944" s="36"/>
    </row>
    <row r="3945" spans="1:1" x14ac:dyDescent="0.2">
      <c r="A3945" s="36"/>
    </row>
    <row r="3946" spans="1:1" x14ac:dyDescent="0.2">
      <c r="A3946" s="36"/>
    </row>
    <row r="3947" spans="1:1" x14ac:dyDescent="0.2">
      <c r="A3947" s="36"/>
    </row>
    <row r="3948" spans="1:1" x14ac:dyDescent="0.2">
      <c r="A3948" s="36"/>
    </row>
    <row r="3949" spans="1:1" x14ac:dyDescent="0.2">
      <c r="A3949" s="36"/>
    </row>
    <row r="3950" spans="1:1" x14ac:dyDescent="0.2">
      <c r="A3950" s="36"/>
    </row>
    <row r="3951" spans="1:1" x14ac:dyDescent="0.2">
      <c r="A3951" s="36"/>
    </row>
    <row r="3952" spans="1:1" x14ac:dyDescent="0.2">
      <c r="A3952" s="36"/>
    </row>
    <row r="3953" spans="1:1" x14ac:dyDescent="0.2">
      <c r="A3953" s="36"/>
    </row>
    <row r="3954" spans="1:1" x14ac:dyDescent="0.2">
      <c r="A3954" s="36"/>
    </row>
    <row r="3955" spans="1:1" x14ac:dyDescent="0.2">
      <c r="A3955" s="36"/>
    </row>
    <row r="3956" spans="1:1" x14ac:dyDescent="0.2">
      <c r="A3956" s="36"/>
    </row>
    <row r="3957" spans="1:1" x14ac:dyDescent="0.2">
      <c r="A3957" s="36"/>
    </row>
    <row r="3958" spans="1:1" x14ac:dyDescent="0.2">
      <c r="A3958" s="36"/>
    </row>
    <row r="3959" spans="1:1" x14ac:dyDescent="0.2">
      <c r="A3959" s="36"/>
    </row>
    <row r="3960" spans="1:1" x14ac:dyDescent="0.2">
      <c r="A3960" s="36"/>
    </row>
    <row r="3961" spans="1:1" x14ac:dyDescent="0.2">
      <c r="A3961" s="36"/>
    </row>
    <row r="3962" spans="1:1" x14ac:dyDescent="0.2">
      <c r="A3962" s="36"/>
    </row>
    <row r="3963" spans="1:1" x14ac:dyDescent="0.2">
      <c r="A3963" s="36"/>
    </row>
    <row r="3964" spans="1:1" x14ac:dyDescent="0.2">
      <c r="A3964" s="36"/>
    </row>
    <row r="3965" spans="1:1" x14ac:dyDescent="0.2">
      <c r="A3965" s="36"/>
    </row>
    <row r="3966" spans="1:1" x14ac:dyDescent="0.2">
      <c r="A3966" s="36"/>
    </row>
    <row r="3967" spans="1:1" x14ac:dyDescent="0.2">
      <c r="A3967" s="36"/>
    </row>
    <row r="3968" spans="1:1" x14ac:dyDescent="0.2">
      <c r="A3968" s="36"/>
    </row>
    <row r="3969" spans="1:1" x14ac:dyDescent="0.2">
      <c r="A3969" s="36"/>
    </row>
    <row r="3970" spans="1:1" x14ac:dyDescent="0.2">
      <c r="A3970" s="36"/>
    </row>
    <row r="3971" spans="1:1" x14ac:dyDescent="0.2">
      <c r="A3971" s="36"/>
    </row>
    <row r="3972" spans="1:1" x14ac:dyDescent="0.2">
      <c r="A3972" s="36"/>
    </row>
    <row r="3973" spans="1:1" x14ac:dyDescent="0.2">
      <c r="A3973" s="36"/>
    </row>
    <row r="3974" spans="1:1" x14ac:dyDescent="0.2">
      <c r="A3974" s="36"/>
    </row>
    <row r="3975" spans="1:1" x14ac:dyDescent="0.2">
      <c r="A3975" s="36"/>
    </row>
    <row r="3976" spans="1:1" x14ac:dyDescent="0.2">
      <c r="A3976" s="36"/>
    </row>
    <row r="3977" spans="1:1" x14ac:dyDescent="0.2">
      <c r="A3977" s="36"/>
    </row>
    <row r="3978" spans="1:1" x14ac:dyDescent="0.2">
      <c r="A3978" s="36"/>
    </row>
    <row r="3979" spans="1:1" x14ac:dyDescent="0.2">
      <c r="A3979" s="36"/>
    </row>
    <row r="3980" spans="1:1" x14ac:dyDescent="0.2">
      <c r="A3980" s="36"/>
    </row>
    <row r="3981" spans="1:1" x14ac:dyDescent="0.2">
      <c r="A3981" s="36"/>
    </row>
    <row r="3982" spans="1:1" x14ac:dyDescent="0.2">
      <c r="A3982" s="36"/>
    </row>
    <row r="3983" spans="1:1" x14ac:dyDescent="0.2">
      <c r="A3983" s="36"/>
    </row>
    <row r="3984" spans="1:1" x14ac:dyDescent="0.2">
      <c r="A3984" s="36"/>
    </row>
    <row r="3985" spans="1:1" x14ac:dyDescent="0.2">
      <c r="A3985" s="36"/>
    </row>
    <row r="3986" spans="1:1" x14ac:dyDescent="0.2">
      <c r="A3986" s="36"/>
    </row>
    <row r="3987" spans="1:1" x14ac:dyDescent="0.2">
      <c r="A3987" s="36"/>
    </row>
    <row r="3988" spans="1:1" x14ac:dyDescent="0.2">
      <c r="A3988" s="36"/>
    </row>
    <row r="3989" spans="1:1" x14ac:dyDescent="0.2">
      <c r="A3989" s="36"/>
    </row>
    <row r="3990" spans="1:1" x14ac:dyDescent="0.2">
      <c r="A3990" s="36"/>
    </row>
    <row r="3991" spans="1:1" x14ac:dyDescent="0.2">
      <c r="A3991" s="36"/>
    </row>
    <row r="3992" spans="1:1" x14ac:dyDescent="0.2">
      <c r="A3992" s="36"/>
    </row>
    <row r="3993" spans="1:1" x14ac:dyDescent="0.2">
      <c r="A3993" s="36"/>
    </row>
    <row r="3994" spans="1:1" x14ac:dyDescent="0.2">
      <c r="A3994" s="36"/>
    </row>
    <row r="3995" spans="1:1" x14ac:dyDescent="0.2">
      <c r="A3995" s="36"/>
    </row>
    <row r="3996" spans="1:1" x14ac:dyDescent="0.2">
      <c r="A3996" s="36"/>
    </row>
    <row r="3997" spans="1:1" x14ac:dyDescent="0.2">
      <c r="A3997" s="36"/>
    </row>
    <row r="3998" spans="1:1" x14ac:dyDescent="0.2">
      <c r="A3998" s="36"/>
    </row>
    <row r="3999" spans="1:1" x14ac:dyDescent="0.2">
      <c r="A3999" s="36"/>
    </row>
    <row r="4000" spans="1:1" x14ac:dyDescent="0.2">
      <c r="A4000" s="36"/>
    </row>
    <row r="4001" spans="1:1" x14ac:dyDescent="0.2">
      <c r="A4001" s="36"/>
    </row>
    <row r="4002" spans="1:1" x14ac:dyDescent="0.2">
      <c r="A4002" s="36"/>
    </row>
    <row r="4003" spans="1:1" x14ac:dyDescent="0.2">
      <c r="A4003" s="36"/>
    </row>
    <row r="4004" spans="1:1" x14ac:dyDescent="0.2">
      <c r="A4004" s="36"/>
    </row>
    <row r="4005" spans="1:1" x14ac:dyDescent="0.2">
      <c r="A4005" s="36"/>
    </row>
    <row r="4006" spans="1:1" x14ac:dyDescent="0.2">
      <c r="A4006" s="36"/>
    </row>
    <row r="4007" spans="1:1" x14ac:dyDescent="0.2">
      <c r="A4007" s="36"/>
    </row>
    <row r="4008" spans="1:1" x14ac:dyDescent="0.2">
      <c r="A4008" s="36"/>
    </row>
    <row r="4009" spans="1:1" x14ac:dyDescent="0.2">
      <c r="A4009" s="36"/>
    </row>
    <row r="4010" spans="1:1" x14ac:dyDescent="0.2">
      <c r="A4010" s="36"/>
    </row>
    <row r="4011" spans="1:1" x14ac:dyDescent="0.2">
      <c r="A4011" s="36"/>
    </row>
    <row r="4012" spans="1:1" x14ac:dyDescent="0.2">
      <c r="A4012" s="36"/>
    </row>
    <row r="4013" spans="1:1" x14ac:dyDescent="0.2">
      <c r="A4013" s="36"/>
    </row>
    <row r="4014" spans="1:1" x14ac:dyDescent="0.2">
      <c r="A4014" s="36"/>
    </row>
    <row r="4015" spans="1:1" x14ac:dyDescent="0.2">
      <c r="A4015" s="36"/>
    </row>
    <row r="4016" spans="1:1" x14ac:dyDescent="0.2">
      <c r="A4016" s="36"/>
    </row>
    <row r="4017" spans="1:1" x14ac:dyDescent="0.2">
      <c r="A4017" s="36"/>
    </row>
    <row r="4018" spans="1:1" x14ac:dyDescent="0.2">
      <c r="A4018" s="36"/>
    </row>
    <row r="4019" spans="1:1" x14ac:dyDescent="0.2">
      <c r="A4019" s="36"/>
    </row>
    <row r="4020" spans="1:1" x14ac:dyDescent="0.2">
      <c r="A4020" s="36"/>
    </row>
    <row r="4021" spans="1:1" x14ac:dyDescent="0.2">
      <c r="A4021" s="36"/>
    </row>
    <row r="4022" spans="1:1" x14ac:dyDescent="0.2">
      <c r="A4022" s="36"/>
    </row>
    <row r="4023" spans="1:1" x14ac:dyDescent="0.2">
      <c r="A4023" s="36"/>
    </row>
    <row r="4024" spans="1:1" x14ac:dyDescent="0.2">
      <c r="A4024" s="36"/>
    </row>
    <row r="4025" spans="1:1" x14ac:dyDescent="0.2">
      <c r="A4025" s="36"/>
    </row>
    <row r="4026" spans="1:1" x14ac:dyDescent="0.2">
      <c r="A4026" s="36"/>
    </row>
    <row r="4027" spans="1:1" x14ac:dyDescent="0.2">
      <c r="A4027" s="36"/>
    </row>
    <row r="4028" spans="1:1" x14ac:dyDescent="0.2">
      <c r="A4028" s="36"/>
    </row>
    <row r="4029" spans="1:1" x14ac:dyDescent="0.2">
      <c r="A4029" s="36"/>
    </row>
    <row r="4030" spans="1:1" x14ac:dyDescent="0.2">
      <c r="A4030" s="36"/>
    </row>
    <row r="4031" spans="1:1" x14ac:dyDescent="0.2">
      <c r="A4031" s="36"/>
    </row>
    <row r="4032" spans="1:1" x14ac:dyDescent="0.2">
      <c r="A4032" s="36"/>
    </row>
    <row r="4033" spans="1:1" x14ac:dyDescent="0.2">
      <c r="A4033" s="36"/>
    </row>
    <row r="4034" spans="1:1" x14ac:dyDescent="0.2">
      <c r="A4034" s="36"/>
    </row>
    <row r="4035" spans="1:1" x14ac:dyDescent="0.2">
      <c r="A4035" s="36"/>
    </row>
    <row r="4036" spans="1:1" x14ac:dyDescent="0.2">
      <c r="A4036" s="36"/>
    </row>
    <row r="4037" spans="1:1" x14ac:dyDescent="0.2">
      <c r="A4037" s="36"/>
    </row>
    <row r="4038" spans="1:1" x14ac:dyDescent="0.2">
      <c r="A4038" s="36"/>
    </row>
    <row r="4039" spans="1:1" x14ac:dyDescent="0.2">
      <c r="A4039" s="36"/>
    </row>
    <row r="4040" spans="1:1" x14ac:dyDescent="0.2">
      <c r="A4040" s="36"/>
    </row>
    <row r="4041" spans="1:1" x14ac:dyDescent="0.2">
      <c r="A4041" s="36"/>
    </row>
    <row r="4042" spans="1:1" x14ac:dyDescent="0.2">
      <c r="A4042" s="36"/>
    </row>
    <row r="4043" spans="1:1" x14ac:dyDescent="0.2">
      <c r="A4043" s="36"/>
    </row>
    <row r="4044" spans="1:1" x14ac:dyDescent="0.2">
      <c r="A4044" s="36"/>
    </row>
    <row r="4045" spans="1:1" x14ac:dyDescent="0.2">
      <c r="A4045" s="36"/>
    </row>
    <row r="4046" spans="1:1" x14ac:dyDescent="0.2">
      <c r="A4046" s="36"/>
    </row>
    <row r="4047" spans="1:1" x14ac:dyDescent="0.2">
      <c r="A4047" s="36"/>
    </row>
    <row r="4048" spans="1:1" x14ac:dyDescent="0.2">
      <c r="A4048" s="36"/>
    </row>
    <row r="4049" spans="1:1" x14ac:dyDescent="0.2">
      <c r="A4049" s="36"/>
    </row>
    <row r="4050" spans="1:1" x14ac:dyDescent="0.2">
      <c r="A4050" s="36"/>
    </row>
    <row r="4051" spans="1:1" x14ac:dyDescent="0.2">
      <c r="A4051" s="36"/>
    </row>
    <row r="4052" spans="1:1" x14ac:dyDescent="0.2">
      <c r="A4052" s="36"/>
    </row>
    <row r="4053" spans="1:1" x14ac:dyDescent="0.2">
      <c r="A4053" s="36"/>
    </row>
    <row r="4054" spans="1:1" x14ac:dyDescent="0.2">
      <c r="A4054" s="36"/>
    </row>
    <row r="4055" spans="1:1" x14ac:dyDescent="0.2">
      <c r="A4055" s="36"/>
    </row>
    <row r="4056" spans="1:1" x14ac:dyDescent="0.2">
      <c r="A4056" s="36"/>
    </row>
    <row r="4057" spans="1:1" x14ac:dyDescent="0.2">
      <c r="A4057" s="36"/>
    </row>
    <row r="4058" spans="1:1" x14ac:dyDescent="0.2">
      <c r="A4058" s="36"/>
    </row>
    <row r="4059" spans="1:1" x14ac:dyDescent="0.2">
      <c r="A4059" s="36"/>
    </row>
    <row r="4060" spans="1:1" x14ac:dyDescent="0.2">
      <c r="A4060" s="36"/>
    </row>
    <row r="4061" spans="1:1" x14ac:dyDescent="0.2">
      <c r="A4061" s="36"/>
    </row>
    <row r="4062" spans="1:1" x14ac:dyDescent="0.2">
      <c r="A4062" s="36"/>
    </row>
    <row r="4063" spans="1:1" x14ac:dyDescent="0.2">
      <c r="A4063" s="36"/>
    </row>
    <row r="4064" spans="1:1" x14ac:dyDescent="0.2">
      <c r="A4064" s="36"/>
    </row>
    <row r="4065" spans="1:1" x14ac:dyDescent="0.2">
      <c r="A4065" s="36"/>
    </row>
    <row r="4066" spans="1:1" x14ac:dyDescent="0.2">
      <c r="A4066" s="36"/>
    </row>
    <row r="4067" spans="1:1" x14ac:dyDescent="0.2">
      <c r="A4067" s="36"/>
    </row>
    <row r="4068" spans="1:1" x14ac:dyDescent="0.2">
      <c r="A4068" s="36"/>
    </row>
    <row r="4069" spans="1:1" x14ac:dyDescent="0.2">
      <c r="A4069" s="36"/>
    </row>
    <row r="4070" spans="1:1" x14ac:dyDescent="0.2">
      <c r="A4070" s="36"/>
    </row>
    <row r="4071" spans="1:1" x14ac:dyDescent="0.2">
      <c r="A4071" s="36"/>
    </row>
    <row r="4072" spans="1:1" x14ac:dyDescent="0.2">
      <c r="A4072" s="36"/>
    </row>
    <row r="4073" spans="1:1" x14ac:dyDescent="0.2">
      <c r="A4073" s="36"/>
    </row>
    <row r="4074" spans="1:1" x14ac:dyDescent="0.2">
      <c r="A4074" s="36"/>
    </row>
    <row r="4075" spans="1:1" x14ac:dyDescent="0.2">
      <c r="A4075" s="36"/>
    </row>
    <row r="4076" spans="1:1" x14ac:dyDescent="0.2">
      <c r="A4076" s="36"/>
    </row>
    <row r="4077" spans="1:1" x14ac:dyDescent="0.2">
      <c r="A4077" s="36"/>
    </row>
    <row r="4078" spans="1:1" x14ac:dyDescent="0.2">
      <c r="A4078" s="36"/>
    </row>
    <row r="4079" spans="1:1" x14ac:dyDescent="0.2">
      <c r="A4079" s="36"/>
    </row>
    <row r="4080" spans="1:1" x14ac:dyDescent="0.2">
      <c r="A4080" s="36"/>
    </row>
    <row r="4081" spans="1:1" x14ac:dyDescent="0.2">
      <c r="A4081" s="36"/>
    </row>
    <row r="4082" spans="1:1" x14ac:dyDescent="0.2">
      <c r="A4082" s="36"/>
    </row>
    <row r="4083" spans="1:1" x14ac:dyDescent="0.2">
      <c r="A4083" s="36"/>
    </row>
    <row r="4084" spans="1:1" x14ac:dyDescent="0.2">
      <c r="A4084" s="36"/>
    </row>
    <row r="4085" spans="1:1" x14ac:dyDescent="0.2">
      <c r="A4085" s="36"/>
    </row>
    <row r="4086" spans="1:1" x14ac:dyDescent="0.2">
      <c r="A4086" s="36"/>
    </row>
    <row r="4087" spans="1:1" x14ac:dyDescent="0.2">
      <c r="A4087" s="36"/>
    </row>
    <row r="4088" spans="1:1" x14ac:dyDescent="0.2">
      <c r="A4088" s="36"/>
    </row>
    <row r="4089" spans="1:1" x14ac:dyDescent="0.2">
      <c r="A4089" s="36"/>
    </row>
    <row r="4090" spans="1:1" x14ac:dyDescent="0.2">
      <c r="A4090" s="36"/>
    </row>
    <row r="4091" spans="1:1" x14ac:dyDescent="0.2">
      <c r="A4091" s="36"/>
    </row>
    <row r="4092" spans="1:1" x14ac:dyDescent="0.2">
      <c r="A4092" s="36"/>
    </row>
    <row r="4093" spans="1:1" x14ac:dyDescent="0.2">
      <c r="A4093" s="36"/>
    </row>
    <row r="4094" spans="1:1" x14ac:dyDescent="0.2">
      <c r="A4094" s="36"/>
    </row>
    <row r="4095" spans="1:1" x14ac:dyDescent="0.2">
      <c r="A4095" s="36"/>
    </row>
    <row r="4096" spans="1:1" x14ac:dyDescent="0.2">
      <c r="A4096" s="36"/>
    </row>
    <row r="4097" spans="1:1" x14ac:dyDescent="0.2">
      <c r="A4097" s="36"/>
    </row>
    <row r="4098" spans="1:1" x14ac:dyDescent="0.2">
      <c r="A4098" s="36"/>
    </row>
    <row r="4099" spans="1:1" x14ac:dyDescent="0.2">
      <c r="A4099" s="36"/>
    </row>
    <row r="4100" spans="1:1" x14ac:dyDescent="0.2">
      <c r="A4100" s="36"/>
    </row>
    <row r="4101" spans="1:1" x14ac:dyDescent="0.2">
      <c r="A4101" s="36"/>
    </row>
    <row r="4102" spans="1:1" x14ac:dyDescent="0.2">
      <c r="A4102" s="36"/>
    </row>
    <row r="4103" spans="1:1" x14ac:dyDescent="0.2">
      <c r="A4103" s="36"/>
    </row>
    <row r="4104" spans="1:1" x14ac:dyDescent="0.2">
      <c r="A4104" s="36"/>
    </row>
    <row r="4105" spans="1:1" x14ac:dyDescent="0.2">
      <c r="A4105" s="36"/>
    </row>
    <row r="4106" spans="1:1" x14ac:dyDescent="0.2">
      <c r="A4106" s="36"/>
    </row>
    <row r="4107" spans="1:1" x14ac:dyDescent="0.2">
      <c r="A4107" s="36"/>
    </row>
    <row r="4108" spans="1:1" x14ac:dyDescent="0.2">
      <c r="A4108" s="36"/>
    </row>
    <row r="4109" spans="1:1" x14ac:dyDescent="0.2">
      <c r="A4109" s="36"/>
    </row>
    <row r="4110" spans="1:1" x14ac:dyDescent="0.2">
      <c r="A4110" s="36"/>
    </row>
    <row r="4111" spans="1:1" x14ac:dyDescent="0.2">
      <c r="A4111" s="36"/>
    </row>
    <row r="4112" spans="1:1" x14ac:dyDescent="0.2">
      <c r="A4112" s="36"/>
    </row>
    <row r="4113" spans="1:1" x14ac:dyDescent="0.2">
      <c r="A4113" s="36"/>
    </row>
    <row r="4114" spans="1:1" x14ac:dyDescent="0.2">
      <c r="A4114" s="36"/>
    </row>
    <row r="4115" spans="1:1" x14ac:dyDescent="0.2">
      <c r="A4115" s="36"/>
    </row>
    <row r="4116" spans="1:1" x14ac:dyDescent="0.2">
      <c r="A4116" s="36"/>
    </row>
    <row r="4117" spans="1:1" x14ac:dyDescent="0.2">
      <c r="A4117" s="36"/>
    </row>
    <row r="4118" spans="1:1" x14ac:dyDescent="0.2">
      <c r="A4118" s="36"/>
    </row>
    <row r="4119" spans="1:1" x14ac:dyDescent="0.2">
      <c r="A4119" s="36"/>
    </row>
    <row r="4120" spans="1:1" x14ac:dyDescent="0.2">
      <c r="A4120" s="36"/>
    </row>
    <row r="4121" spans="1:1" x14ac:dyDescent="0.2">
      <c r="A4121" s="36"/>
    </row>
    <row r="4122" spans="1:1" x14ac:dyDescent="0.2">
      <c r="A4122" s="36"/>
    </row>
    <row r="4123" spans="1:1" x14ac:dyDescent="0.2">
      <c r="A4123" s="36"/>
    </row>
    <row r="4124" spans="1:1" x14ac:dyDescent="0.2">
      <c r="A4124" s="36"/>
    </row>
    <row r="4125" spans="1:1" x14ac:dyDescent="0.2">
      <c r="A4125" s="36"/>
    </row>
    <row r="4126" spans="1:1" x14ac:dyDescent="0.2">
      <c r="A4126" s="36"/>
    </row>
    <row r="4127" spans="1:1" x14ac:dyDescent="0.2">
      <c r="A4127" s="36"/>
    </row>
    <row r="4128" spans="1:1" x14ac:dyDescent="0.2">
      <c r="A4128" s="36"/>
    </row>
    <row r="4129" spans="1:1" x14ac:dyDescent="0.2">
      <c r="A4129" s="36"/>
    </row>
    <row r="4130" spans="1:1" x14ac:dyDescent="0.2">
      <c r="A4130" s="36"/>
    </row>
    <row r="4131" spans="1:1" x14ac:dyDescent="0.2">
      <c r="A4131" s="36"/>
    </row>
    <row r="4132" spans="1:1" x14ac:dyDescent="0.2">
      <c r="A4132" s="36"/>
    </row>
    <row r="4133" spans="1:1" x14ac:dyDescent="0.2">
      <c r="A4133" s="36"/>
    </row>
    <row r="4134" spans="1:1" x14ac:dyDescent="0.2">
      <c r="A4134" s="36"/>
    </row>
    <row r="4135" spans="1:1" x14ac:dyDescent="0.2">
      <c r="A4135" s="36"/>
    </row>
    <row r="4136" spans="1:1" x14ac:dyDescent="0.2">
      <c r="A4136" s="36"/>
    </row>
    <row r="4137" spans="1:1" x14ac:dyDescent="0.2">
      <c r="A4137" s="36"/>
    </row>
    <row r="4138" spans="1:1" x14ac:dyDescent="0.2">
      <c r="A4138" s="36"/>
    </row>
    <row r="4139" spans="1:1" x14ac:dyDescent="0.2">
      <c r="A4139" s="36"/>
    </row>
    <row r="4140" spans="1:1" x14ac:dyDescent="0.2">
      <c r="A4140" s="36"/>
    </row>
    <row r="4141" spans="1:1" x14ac:dyDescent="0.2">
      <c r="A4141" s="36"/>
    </row>
    <row r="4142" spans="1:1" x14ac:dyDescent="0.2">
      <c r="A4142" s="36"/>
    </row>
    <row r="4143" spans="1:1" x14ac:dyDescent="0.2">
      <c r="A4143" s="36"/>
    </row>
    <row r="4144" spans="1:1" x14ac:dyDescent="0.2">
      <c r="A4144" s="36"/>
    </row>
    <row r="4145" spans="1:1" x14ac:dyDescent="0.2">
      <c r="A4145" s="36"/>
    </row>
    <row r="4146" spans="1:1" x14ac:dyDescent="0.2">
      <c r="A4146" s="36"/>
    </row>
    <row r="4147" spans="1:1" x14ac:dyDescent="0.2">
      <c r="A4147" s="36"/>
    </row>
    <row r="4148" spans="1:1" x14ac:dyDescent="0.2">
      <c r="A4148" s="36"/>
    </row>
    <row r="4149" spans="1:1" x14ac:dyDescent="0.2">
      <c r="A4149" s="36"/>
    </row>
    <row r="4150" spans="1:1" x14ac:dyDescent="0.2">
      <c r="A4150" s="36"/>
    </row>
    <row r="4151" spans="1:1" x14ac:dyDescent="0.2">
      <c r="A4151" s="36"/>
    </row>
    <row r="4152" spans="1:1" x14ac:dyDescent="0.2">
      <c r="A4152" s="36"/>
    </row>
    <row r="4153" spans="1:1" x14ac:dyDescent="0.2">
      <c r="A4153" s="36"/>
    </row>
    <row r="4154" spans="1:1" x14ac:dyDescent="0.2">
      <c r="A4154" s="36"/>
    </row>
    <row r="4155" spans="1:1" x14ac:dyDescent="0.2">
      <c r="A4155" s="36"/>
    </row>
    <row r="4156" spans="1:1" x14ac:dyDescent="0.2">
      <c r="A4156" s="36"/>
    </row>
    <row r="4157" spans="1:1" x14ac:dyDescent="0.2">
      <c r="A4157" s="36"/>
    </row>
    <row r="4158" spans="1:1" x14ac:dyDescent="0.2">
      <c r="A4158" s="36"/>
    </row>
    <row r="4159" spans="1:1" x14ac:dyDescent="0.2">
      <c r="A4159" s="36"/>
    </row>
    <row r="4160" spans="1:1" x14ac:dyDescent="0.2">
      <c r="A4160" s="36"/>
    </row>
    <row r="4161" spans="1:1" x14ac:dyDescent="0.2">
      <c r="A4161" s="36"/>
    </row>
    <row r="4162" spans="1:1" x14ac:dyDescent="0.2">
      <c r="A4162" s="36"/>
    </row>
    <row r="4163" spans="1:1" x14ac:dyDescent="0.2">
      <c r="A4163" s="36"/>
    </row>
    <row r="4164" spans="1:1" x14ac:dyDescent="0.2">
      <c r="A4164" s="36"/>
    </row>
    <row r="4165" spans="1:1" x14ac:dyDescent="0.2">
      <c r="A4165" s="36"/>
    </row>
    <row r="4166" spans="1:1" x14ac:dyDescent="0.2">
      <c r="A4166" s="36"/>
    </row>
    <row r="4167" spans="1:1" x14ac:dyDescent="0.2">
      <c r="A4167" s="36"/>
    </row>
    <row r="4168" spans="1:1" x14ac:dyDescent="0.2">
      <c r="A4168" s="36"/>
    </row>
    <row r="4169" spans="1:1" x14ac:dyDescent="0.2">
      <c r="A4169" s="36"/>
    </row>
    <row r="4170" spans="1:1" x14ac:dyDescent="0.2">
      <c r="A4170" s="36"/>
    </row>
    <row r="4171" spans="1:1" x14ac:dyDescent="0.2">
      <c r="A4171" s="36"/>
    </row>
    <row r="4172" spans="1:1" x14ac:dyDescent="0.2">
      <c r="A4172" s="36"/>
    </row>
    <row r="4173" spans="1:1" x14ac:dyDescent="0.2">
      <c r="A4173" s="36"/>
    </row>
    <row r="4174" spans="1:1" x14ac:dyDescent="0.2">
      <c r="A4174" s="36"/>
    </row>
    <row r="4175" spans="1:1" x14ac:dyDescent="0.2">
      <c r="A4175" s="36"/>
    </row>
    <row r="4176" spans="1:1" x14ac:dyDescent="0.2">
      <c r="A4176" s="36"/>
    </row>
    <row r="4177" spans="1:1" x14ac:dyDescent="0.2">
      <c r="A4177" s="36"/>
    </row>
    <row r="4178" spans="1:1" x14ac:dyDescent="0.2">
      <c r="A4178" s="36"/>
    </row>
    <row r="4179" spans="1:1" x14ac:dyDescent="0.2">
      <c r="A4179" s="36"/>
    </row>
    <row r="4180" spans="1:1" x14ac:dyDescent="0.2">
      <c r="A4180" s="36"/>
    </row>
    <row r="4181" spans="1:1" x14ac:dyDescent="0.2">
      <c r="A4181" s="36"/>
    </row>
    <row r="4182" spans="1:1" x14ac:dyDescent="0.2">
      <c r="A4182" s="36"/>
    </row>
    <row r="4183" spans="1:1" x14ac:dyDescent="0.2">
      <c r="A4183" s="36"/>
    </row>
    <row r="4184" spans="1:1" x14ac:dyDescent="0.2">
      <c r="A4184" s="36"/>
    </row>
    <row r="4185" spans="1:1" x14ac:dyDescent="0.2">
      <c r="A4185" s="36"/>
    </row>
    <row r="4186" spans="1:1" x14ac:dyDescent="0.2">
      <c r="A4186" s="36"/>
    </row>
    <row r="4187" spans="1:1" x14ac:dyDescent="0.2">
      <c r="A4187" s="36"/>
    </row>
    <row r="4188" spans="1:1" x14ac:dyDescent="0.2">
      <c r="A4188" s="36"/>
    </row>
    <row r="4189" spans="1:1" x14ac:dyDescent="0.2">
      <c r="A4189" s="36"/>
    </row>
    <row r="4190" spans="1:1" x14ac:dyDescent="0.2">
      <c r="A4190" s="36"/>
    </row>
    <row r="4191" spans="1:1" x14ac:dyDescent="0.2">
      <c r="A4191" s="36"/>
    </row>
    <row r="4192" spans="1:1" x14ac:dyDescent="0.2">
      <c r="A4192" s="36"/>
    </row>
    <row r="4193" spans="1:1" x14ac:dyDescent="0.2">
      <c r="A4193" s="36"/>
    </row>
    <row r="4194" spans="1:1" x14ac:dyDescent="0.2">
      <c r="A4194" s="36"/>
    </row>
    <row r="4195" spans="1:1" x14ac:dyDescent="0.2">
      <c r="A4195" s="36"/>
    </row>
    <row r="4196" spans="1:1" x14ac:dyDescent="0.2">
      <c r="A4196" s="36"/>
    </row>
    <row r="4197" spans="1:1" x14ac:dyDescent="0.2">
      <c r="A4197" s="36"/>
    </row>
    <row r="4198" spans="1:1" x14ac:dyDescent="0.2">
      <c r="A4198" s="36"/>
    </row>
    <row r="4199" spans="1:1" x14ac:dyDescent="0.2">
      <c r="A4199" s="36"/>
    </row>
    <row r="4200" spans="1:1" x14ac:dyDescent="0.2">
      <c r="A4200" s="36"/>
    </row>
    <row r="4201" spans="1:1" x14ac:dyDescent="0.2">
      <c r="A4201" s="36"/>
    </row>
    <row r="4202" spans="1:1" x14ac:dyDescent="0.2">
      <c r="A4202" s="36"/>
    </row>
    <row r="4203" spans="1:1" x14ac:dyDescent="0.2">
      <c r="A4203" s="36"/>
    </row>
    <row r="4204" spans="1:1" x14ac:dyDescent="0.2">
      <c r="A4204" s="36"/>
    </row>
    <row r="4205" spans="1:1" x14ac:dyDescent="0.2">
      <c r="A4205" s="36"/>
    </row>
    <row r="4206" spans="1:1" x14ac:dyDescent="0.2">
      <c r="A4206" s="36"/>
    </row>
    <row r="4207" spans="1:1" x14ac:dyDescent="0.2">
      <c r="A4207" s="36"/>
    </row>
    <row r="4208" spans="1:1" x14ac:dyDescent="0.2">
      <c r="A4208" s="36"/>
    </row>
    <row r="4209" spans="1:1" x14ac:dyDescent="0.2">
      <c r="A4209" s="36"/>
    </row>
    <row r="4210" spans="1:1" x14ac:dyDescent="0.2">
      <c r="A4210" s="36"/>
    </row>
    <row r="4211" spans="1:1" x14ac:dyDescent="0.2">
      <c r="A4211" s="36"/>
    </row>
    <row r="4212" spans="1:1" x14ac:dyDescent="0.2">
      <c r="A4212" s="36"/>
    </row>
    <row r="4213" spans="1:1" x14ac:dyDescent="0.2">
      <c r="A4213" s="36"/>
    </row>
    <row r="4214" spans="1:1" x14ac:dyDescent="0.2">
      <c r="A4214" s="36"/>
    </row>
    <row r="4215" spans="1:1" x14ac:dyDescent="0.2">
      <c r="A4215" s="36"/>
    </row>
    <row r="4216" spans="1:1" x14ac:dyDescent="0.2">
      <c r="A4216" s="36"/>
    </row>
    <row r="4217" spans="1:1" x14ac:dyDescent="0.2">
      <c r="A4217" s="36"/>
    </row>
    <row r="4218" spans="1:1" x14ac:dyDescent="0.2">
      <c r="A4218" s="36"/>
    </row>
    <row r="4219" spans="1:1" x14ac:dyDescent="0.2">
      <c r="A4219" s="36"/>
    </row>
    <row r="4220" spans="1:1" x14ac:dyDescent="0.2">
      <c r="A4220" s="36"/>
    </row>
    <row r="4221" spans="1:1" x14ac:dyDescent="0.2">
      <c r="A4221" s="36"/>
    </row>
    <row r="4222" spans="1:1" x14ac:dyDescent="0.2">
      <c r="A4222" s="36"/>
    </row>
    <row r="4223" spans="1:1" x14ac:dyDescent="0.2">
      <c r="A4223" s="36"/>
    </row>
    <row r="4224" spans="1:1" x14ac:dyDescent="0.2">
      <c r="A4224" s="36"/>
    </row>
    <row r="4225" spans="1:1" x14ac:dyDescent="0.2">
      <c r="A4225" s="36"/>
    </row>
    <row r="4226" spans="1:1" x14ac:dyDescent="0.2">
      <c r="A4226" s="36"/>
    </row>
    <row r="4227" spans="1:1" x14ac:dyDescent="0.2">
      <c r="A4227" s="36"/>
    </row>
    <row r="4228" spans="1:1" x14ac:dyDescent="0.2">
      <c r="A4228" s="36"/>
    </row>
    <row r="4229" spans="1:1" x14ac:dyDescent="0.2">
      <c r="A4229" s="36"/>
    </row>
    <row r="4230" spans="1:1" x14ac:dyDescent="0.2">
      <c r="A4230" s="36"/>
    </row>
    <row r="4231" spans="1:1" x14ac:dyDescent="0.2">
      <c r="A4231" s="36"/>
    </row>
    <row r="4232" spans="1:1" x14ac:dyDescent="0.2">
      <c r="A4232" s="36"/>
    </row>
    <row r="4233" spans="1:1" x14ac:dyDescent="0.2">
      <c r="A4233" s="36"/>
    </row>
    <row r="4234" spans="1:1" x14ac:dyDescent="0.2">
      <c r="A4234" s="36"/>
    </row>
    <row r="4235" spans="1:1" x14ac:dyDescent="0.2">
      <c r="A4235" s="36"/>
    </row>
    <row r="4236" spans="1:1" x14ac:dyDescent="0.2">
      <c r="A4236" s="36"/>
    </row>
    <row r="4237" spans="1:1" x14ac:dyDescent="0.2">
      <c r="A4237" s="36"/>
    </row>
    <row r="4238" spans="1:1" x14ac:dyDescent="0.2">
      <c r="A4238" s="36"/>
    </row>
    <row r="4239" spans="1:1" x14ac:dyDescent="0.2">
      <c r="A4239" s="36"/>
    </row>
    <row r="4240" spans="1:1" x14ac:dyDescent="0.2">
      <c r="A4240" s="36"/>
    </row>
    <row r="4241" spans="1:1" x14ac:dyDescent="0.2">
      <c r="A4241" s="36"/>
    </row>
    <row r="4242" spans="1:1" x14ac:dyDescent="0.2">
      <c r="A4242" s="36"/>
    </row>
    <row r="4243" spans="1:1" x14ac:dyDescent="0.2">
      <c r="A4243" s="36"/>
    </row>
    <row r="4244" spans="1:1" x14ac:dyDescent="0.2">
      <c r="A4244" s="36"/>
    </row>
    <row r="4245" spans="1:1" x14ac:dyDescent="0.2">
      <c r="A4245" s="36"/>
    </row>
    <row r="4246" spans="1:1" x14ac:dyDescent="0.2">
      <c r="A4246" s="36"/>
    </row>
    <row r="4247" spans="1:1" x14ac:dyDescent="0.2">
      <c r="A4247" s="36"/>
    </row>
    <row r="4248" spans="1:1" x14ac:dyDescent="0.2">
      <c r="A4248" s="36"/>
    </row>
    <row r="4249" spans="1:1" x14ac:dyDescent="0.2">
      <c r="A4249" s="36"/>
    </row>
    <row r="4250" spans="1:1" x14ac:dyDescent="0.2">
      <c r="A4250" s="36"/>
    </row>
    <row r="4251" spans="1:1" x14ac:dyDescent="0.2">
      <c r="A4251" s="36"/>
    </row>
    <row r="4252" spans="1:1" x14ac:dyDescent="0.2">
      <c r="A4252" s="36"/>
    </row>
    <row r="4253" spans="1:1" x14ac:dyDescent="0.2">
      <c r="A4253" s="36"/>
    </row>
    <row r="4254" spans="1:1" x14ac:dyDescent="0.2">
      <c r="A4254" s="36"/>
    </row>
    <row r="4255" spans="1:1" x14ac:dyDescent="0.2">
      <c r="A4255" s="36"/>
    </row>
    <row r="4256" spans="1:1" x14ac:dyDescent="0.2">
      <c r="A4256" s="36"/>
    </row>
    <row r="4257" spans="1:1" x14ac:dyDescent="0.2">
      <c r="A4257" s="36"/>
    </row>
    <row r="4258" spans="1:1" x14ac:dyDescent="0.2">
      <c r="A4258" s="36"/>
    </row>
    <row r="4259" spans="1:1" x14ac:dyDescent="0.2">
      <c r="A4259" s="36"/>
    </row>
    <row r="4260" spans="1:1" x14ac:dyDescent="0.2">
      <c r="A4260" s="36"/>
    </row>
    <row r="4261" spans="1:1" x14ac:dyDescent="0.2">
      <c r="A4261" s="36"/>
    </row>
    <row r="4262" spans="1:1" x14ac:dyDescent="0.2">
      <c r="A4262" s="36"/>
    </row>
    <row r="4263" spans="1:1" x14ac:dyDescent="0.2">
      <c r="A4263" s="36"/>
    </row>
    <row r="4264" spans="1:1" x14ac:dyDescent="0.2">
      <c r="A4264" s="36"/>
    </row>
    <row r="4265" spans="1:1" x14ac:dyDescent="0.2">
      <c r="A4265" s="36"/>
    </row>
    <row r="4266" spans="1:1" x14ac:dyDescent="0.2">
      <c r="A4266" s="36"/>
    </row>
    <row r="4267" spans="1:1" x14ac:dyDescent="0.2">
      <c r="A4267" s="36"/>
    </row>
    <row r="4268" spans="1:1" x14ac:dyDescent="0.2">
      <c r="A4268" s="36"/>
    </row>
    <row r="4269" spans="1:1" x14ac:dyDescent="0.2">
      <c r="A4269" s="36"/>
    </row>
    <row r="4270" spans="1:1" x14ac:dyDescent="0.2">
      <c r="A4270" s="36"/>
    </row>
    <row r="4271" spans="1:1" x14ac:dyDescent="0.2">
      <c r="A4271" s="36"/>
    </row>
    <row r="4272" spans="1:1" x14ac:dyDescent="0.2">
      <c r="A4272" s="36"/>
    </row>
    <row r="4273" spans="1:1" x14ac:dyDescent="0.2">
      <c r="A4273" s="36"/>
    </row>
    <row r="4274" spans="1:1" x14ac:dyDescent="0.2">
      <c r="A4274" s="36"/>
    </row>
    <row r="4275" spans="1:1" x14ac:dyDescent="0.2">
      <c r="A4275" s="36"/>
    </row>
    <row r="4276" spans="1:1" x14ac:dyDescent="0.2">
      <c r="A4276" s="36"/>
    </row>
    <row r="4277" spans="1:1" x14ac:dyDescent="0.2">
      <c r="A4277" s="36"/>
    </row>
    <row r="4278" spans="1:1" x14ac:dyDescent="0.2">
      <c r="A4278" s="36"/>
    </row>
    <row r="4279" spans="1:1" x14ac:dyDescent="0.2">
      <c r="A4279" s="36"/>
    </row>
    <row r="4280" spans="1:1" x14ac:dyDescent="0.2">
      <c r="A4280" s="36"/>
    </row>
    <row r="4281" spans="1:1" x14ac:dyDescent="0.2">
      <c r="A4281" s="36"/>
    </row>
    <row r="4282" spans="1:1" x14ac:dyDescent="0.2">
      <c r="A4282" s="36"/>
    </row>
    <row r="4283" spans="1:1" x14ac:dyDescent="0.2">
      <c r="A4283" s="36"/>
    </row>
    <row r="4284" spans="1:1" x14ac:dyDescent="0.2">
      <c r="A4284" s="36"/>
    </row>
    <row r="4285" spans="1:1" x14ac:dyDescent="0.2">
      <c r="A4285" s="36"/>
    </row>
    <row r="4286" spans="1:1" x14ac:dyDescent="0.2">
      <c r="A4286" s="36"/>
    </row>
    <row r="4287" spans="1:1" x14ac:dyDescent="0.2">
      <c r="A4287" s="36"/>
    </row>
    <row r="4288" spans="1:1" x14ac:dyDescent="0.2">
      <c r="A4288" s="36"/>
    </row>
    <row r="4289" spans="1:1" x14ac:dyDescent="0.2">
      <c r="A4289" s="36"/>
    </row>
    <row r="4290" spans="1:1" x14ac:dyDescent="0.2">
      <c r="A4290" s="36"/>
    </row>
    <row r="4291" spans="1:1" x14ac:dyDescent="0.2">
      <c r="A4291" s="36"/>
    </row>
    <row r="4292" spans="1:1" x14ac:dyDescent="0.2">
      <c r="A4292" s="36"/>
    </row>
    <row r="4293" spans="1:1" x14ac:dyDescent="0.2">
      <c r="A4293" s="36"/>
    </row>
    <row r="4294" spans="1:1" x14ac:dyDescent="0.2">
      <c r="A4294" s="36"/>
    </row>
    <row r="4295" spans="1:1" x14ac:dyDescent="0.2">
      <c r="A4295" s="36"/>
    </row>
    <row r="4296" spans="1:1" x14ac:dyDescent="0.2">
      <c r="A4296" s="36"/>
    </row>
    <row r="4297" spans="1:1" x14ac:dyDescent="0.2">
      <c r="A4297" s="36"/>
    </row>
    <row r="4298" spans="1:1" x14ac:dyDescent="0.2">
      <c r="A4298" s="36"/>
    </row>
    <row r="4299" spans="1:1" x14ac:dyDescent="0.2">
      <c r="A4299" s="36"/>
    </row>
    <row r="4300" spans="1:1" x14ac:dyDescent="0.2">
      <c r="A4300" s="36"/>
    </row>
    <row r="4301" spans="1:1" x14ac:dyDescent="0.2">
      <c r="A4301" s="36"/>
    </row>
    <row r="4302" spans="1:1" x14ac:dyDescent="0.2">
      <c r="A4302" s="36"/>
    </row>
    <row r="4303" spans="1:1" x14ac:dyDescent="0.2">
      <c r="A4303" s="36"/>
    </row>
    <row r="4304" spans="1:1" x14ac:dyDescent="0.2">
      <c r="A4304" s="36"/>
    </row>
    <row r="4305" spans="1:1" x14ac:dyDescent="0.2">
      <c r="A4305" s="36"/>
    </row>
    <row r="4306" spans="1:1" x14ac:dyDescent="0.2">
      <c r="A4306" s="36"/>
    </row>
    <row r="4307" spans="1:1" x14ac:dyDescent="0.2">
      <c r="A4307" s="36"/>
    </row>
    <row r="4308" spans="1:1" x14ac:dyDescent="0.2">
      <c r="A4308" s="36"/>
    </row>
    <row r="4309" spans="1:1" x14ac:dyDescent="0.2">
      <c r="A4309" s="36"/>
    </row>
    <row r="4310" spans="1:1" x14ac:dyDescent="0.2">
      <c r="A4310" s="36"/>
    </row>
    <row r="4311" spans="1:1" x14ac:dyDescent="0.2">
      <c r="A4311" s="36"/>
    </row>
    <row r="4312" spans="1:1" x14ac:dyDescent="0.2">
      <c r="A4312" s="36"/>
    </row>
    <row r="4313" spans="1:1" x14ac:dyDescent="0.2">
      <c r="A4313" s="36"/>
    </row>
    <row r="4314" spans="1:1" x14ac:dyDescent="0.2">
      <c r="A4314" s="36"/>
    </row>
    <row r="4315" spans="1:1" x14ac:dyDescent="0.2">
      <c r="A4315" s="36"/>
    </row>
    <row r="4316" spans="1:1" x14ac:dyDescent="0.2">
      <c r="A4316" s="36"/>
    </row>
    <row r="4317" spans="1:1" x14ac:dyDescent="0.2">
      <c r="A4317" s="36"/>
    </row>
    <row r="4318" spans="1:1" x14ac:dyDescent="0.2">
      <c r="A4318" s="36"/>
    </row>
    <row r="4319" spans="1:1" x14ac:dyDescent="0.2">
      <c r="A4319" s="36"/>
    </row>
    <row r="4320" spans="1:1" x14ac:dyDescent="0.2">
      <c r="A4320" s="36"/>
    </row>
    <row r="4321" spans="1:1" x14ac:dyDescent="0.2">
      <c r="A4321" s="36"/>
    </row>
    <row r="4322" spans="1:1" x14ac:dyDescent="0.2">
      <c r="A4322" s="36"/>
    </row>
    <row r="4323" spans="1:1" x14ac:dyDescent="0.2">
      <c r="A4323" s="36"/>
    </row>
    <row r="4324" spans="1:1" x14ac:dyDescent="0.2">
      <c r="A4324" s="36"/>
    </row>
    <row r="4325" spans="1:1" x14ac:dyDescent="0.2">
      <c r="A4325" s="36"/>
    </row>
    <row r="4326" spans="1:1" x14ac:dyDescent="0.2">
      <c r="A4326" s="36"/>
    </row>
    <row r="4327" spans="1:1" x14ac:dyDescent="0.2">
      <c r="A4327" s="36"/>
    </row>
    <row r="4328" spans="1:1" x14ac:dyDescent="0.2">
      <c r="A4328" s="36"/>
    </row>
    <row r="4329" spans="1:1" x14ac:dyDescent="0.2">
      <c r="A4329" s="36"/>
    </row>
    <row r="4330" spans="1:1" x14ac:dyDescent="0.2">
      <c r="A4330" s="36"/>
    </row>
    <row r="4331" spans="1:1" x14ac:dyDescent="0.2">
      <c r="A4331" s="36"/>
    </row>
    <row r="4332" spans="1:1" x14ac:dyDescent="0.2">
      <c r="A4332" s="36"/>
    </row>
    <row r="4333" spans="1:1" x14ac:dyDescent="0.2">
      <c r="A4333" s="36"/>
    </row>
    <row r="4334" spans="1:1" x14ac:dyDescent="0.2">
      <c r="A4334" s="36"/>
    </row>
    <row r="4335" spans="1:1" x14ac:dyDescent="0.2">
      <c r="A4335" s="36"/>
    </row>
    <row r="4336" spans="1:1" x14ac:dyDescent="0.2">
      <c r="A4336" s="36"/>
    </row>
    <row r="4337" spans="1:1" x14ac:dyDescent="0.2">
      <c r="A4337" s="36"/>
    </row>
    <row r="4338" spans="1:1" x14ac:dyDescent="0.2">
      <c r="A4338" s="36"/>
    </row>
    <row r="4339" spans="1:1" x14ac:dyDescent="0.2">
      <c r="A4339" s="36"/>
    </row>
    <row r="4340" spans="1:1" x14ac:dyDescent="0.2">
      <c r="A4340" s="36"/>
    </row>
    <row r="4341" spans="1:1" x14ac:dyDescent="0.2">
      <c r="A4341" s="36"/>
    </row>
    <row r="4342" spans="1:1" x14ac:dyDescent="0.2">
      <c r="A4342" s="36"/>
    </row>
    <row r="4343" spans="1:1" x14ac:dyDescent="0.2">
      <c r="A4343" s="36"/>
    </row>
    <row r="4344" spans="1:1" x14ac:dyDescent="0.2">
      <c r="A4344" s="36"/>
    </row>
    <row r="4345" spans="1:1" x14ac:dyDescent="0.2">
      <c r="A4345" s="36"/>
    </row>
    <row r="4346" spans="1:1" x14ac:dyDescent="0.2">
      <c r="A4346" s="36"/>
    </row>
    <row r="4347" spans="1:1" x14ac:dyDescent="0.2">
      <c r="A4347" s="36"/>
    </row>
    <row r="4348" spans="1:1" x14ac:dyDescent="0.2">
      <c r="A4348" s="36"/>
    </row>
    <row r="4349" spans="1:1" x14ac:dyDescent="0.2">
      <c r="A4349" s="36"/>
    </row>
    <row r="4350" spans="1:1" x14ac:dyDescent="0.2">
      <c r="A4350" s="36"/>
    </row>
    <row r="4351" spans="1:1" x14ac:dyDescent="0.2">
      <c r="A4351" s="36"/>
    </row>
    <row r="4352" spans="1:1" x14ac:dyDescent="0.2">
      <c r="A4352" s="36"/>
    </row>
    <row r="4353" spans="1:1" x14ac:dyDescent="0.2">
      <c r="A4353" s="36"/>
    </row>
    <row r="4354" spans="1:1" x14ac:dyDescent="0.2">
      <c r="A4354" s="36"/>
    </row>
    <row r="4355" spans="1:1" x14ac:dyDescent="0.2">
      <c r="A4355" s="36"/>
    </row>
    <row r="4356" spans="1:1" x14ac:dyDescent="0.2">
      <c r="A4356" s="36"/>
    </row>
    <row r="4357" spans="1:1" x14ac:dyDescent="0.2">
      <c r="A4357" s="36"/>
    </row>
    <row r="4358" spans="1:1" x14ac:dyDescent="0.2">
      <c r="A4358" s="36"/>
    </row>
    <row r="4359" spans="1:1" x14ac:dyDescent="0.2">
      <c r="A4359" s="36"/>
    </row>
    <row r="4360" spans="1:1" x14ac:dyDescent="0.2">
      <c r="A4360" s="36"/>
    </row>
    <row r="4361" spans="1:1" x14ac:dyDescent="0.2">
      <c r="A4361" s="36"/>
    </row>
    <row r="4362" spans="1:1" x14ac:dyDescent="0.2">
      <c r="A4362" s="36"/>
    </row>
    <row r="4363" spans="1:1" x14ac:dyDescent="0.2">
      <c r="A4363" s="36"/>
    </row>
    <row r="4364" spans="1:1" x14ac:dyDescent="0.2">
      <c r="A4364" s="36"/>
    </row>
    <row r="4365" spans="1:1" x14ac:dyDescent="0.2">
      <c r="A4365" s="36"/>
    </row>
    <row r="4366" spans="1:1" x14ac:dyDescent="0.2">
      <c r="A4366" s="36"/>
    </row>
    <row r="4367" spans="1:1" x14ac:dyDescent="0.2">
      <c r="A4367" s="36"/>
    </row>
    <row r="4368" spans="1:1" x14ac:dyDescent="0.2">
      <c r="A4368" s="36"/>
    </row>
    <row r="4369" spans="1:1" x14ac:dyDescent="0.2">
      <c r="A4369" s="36"/>
    </row>
    <row r="4370" spans="1:1" x14ac:dyDescent="0.2">
      <c r="A4370" s="36"/>
    </row>
    <row r="4371" spans="1:1" x14ac:dyDescent="0.2">
      <c r="A4371" s="36"/>
    </row>
    <row r="4372" spans="1:1" x14ac:dyDescent="0.2">
      <c r="A4372" s="36"/>
    </row>
    <row r="4373" spans="1:1" x14ac:dyDescent="0.2">
      <c r="A4373" s="36"/>
    </row>
    <row r="4374" spans="1:1" x14ac:dyDescent="0.2">
      <c r="A4374" s="36"/>
    </row>
    <row r="4375" spans="1:1" x14ac:dyDescent="0.2">
      <c r="A4375" s="36"/>
    </row>
    <row r="4376" spans="1:1" x14ac:dyDescent="0.2">
      <c r="A4376" s="36"/>
    </row>
    <row r="4377" spans="1:1" x14ac:dyDescent="0.2">
      <c r="A4377" s="36"/>
    </row>
    <row r="4378" spans="1:1" x14ac:dyDescent="0.2">
      <c r="A4378" s="36"/>
    </row>
    <row r="4379" spans="1:1" x14ac:dyDescent="0.2">
      <c r="A4379" s="36"/>
    </row>
    <row r="4380" spans="1:1" x14ac:dyDescent="0.2">
      <c r="A4380" s="36"/>
    </row>
    <row r="4381" spans="1:1" x14ac:dyDescent="0.2">
      <c r="A4381" s="36"/>
    </row>
    <row r="4382" spans="1:1" x14ac:dyDescent="0.2">
      <c r="A4382" s="36"/>
    </row>
    <row r="4383" spans="1:1" x14ac:dyDescent="0.2">
      <c r="A4383" s="36"/>
    </row>
    <row r="4384" spans="1:1" x14ac:dyDescent="0.2">
      <c r="A4384" s="36"/>
    </row>
    <row r="4385" spans="1:1" x14ac:dyDescent="0.2">
      <c r="A4385" s="36"/>
    </row>
    <row r="4386" spans="1:1" x14ac:dyDescent="0.2">
      <c r="A4386" s="36"/>
    </row>
    <row r="4387" spans="1:1" x14ac:dyDescent="0.2">
      <c r="A4387" s="36"/>
    </row>
    <row r="4388" spans="1:1" x14ac:dyDescent="0.2">
      <c r="A4388" s="36"/>
    </row>
    <row r="4389" spans="1:1" x14ac:dyDescent="0.2">
      <c r="A4389" s="36"/>
    </row>
    <row r="4390" spans="1:1" x14ac:dyDescent="0.2">
      <c r="A4390" s="36"/>
    </row>
    <row r="4391" spans="1:1" x14ac:dyDescent="0.2">
      <c r="A4391" s="36"/>
    </row>
    <row r="4392" spans="1:1" x14ac:dyDescent="0.2">
      <c r="A4392" s="36"/>
    </row>
    <row r="4393" spans="1:1" x14ac:dyDescent="0.2">
      <c r="A4393" s="36"/>
    </row>
    <row r="4394" spans="1:1" x14ac:dyDescent="0.2">
      <c r="A4394" s="36"/>
    </row>
    <row r="4395" spans="1:1" x14ac:dyDescent="0.2">
      <c r="A4395" s="36"/>
    </row>
    <row r="4396" spans="1:1" x14ac:dyDescent="0.2">
      <c r="A4396" s="36"/>
    </row>
    <row r="4397" spans="1:1" x14ac:dyDescent="0.2">
      <c r="A4397" s="36"/>
    </row>
    <row r="4398" spans="1:1" x14ac:dyDescent="0.2">
      <c r="A4398" s="36"/>
    </row>
    <row r="4399" spans="1:1" x14ac:dyDescent="0.2">
      <c r="A4399" s="36"/>
    </row>
    <row r="4400" spans="1:1" x14ac:dyDescent="0.2">
      <c r="A4400" s="36"/>
    </row>
    <row r="4401" spans="1:1" x14ac:dyDescent="0.2">
      <c r="A4401" s="36"/>
    </row>
    <row r="4402" spans="1:1" x14ac:dyDescent="0.2">
      <c r="A4402" s="36"/>
    </row>
    <row r="4403" spans="1:1" x14ac:dyDescent="0.2">
      <c r="A4403" s="36"/>
    </row>
    <row r="4404" spans="1:1" x14ac:dyDescent="0.2">
      <c r="A4404" s="36"/>
    </row>
    <row r="4405" spans="1:1" x14ac:dyDescent="0.2">
      <c r="A4405" s="36"/>
    </row>
    <row r="4406" spans="1:1" x14ac:dyDescent="0.2">
      <c r="A4406" s="36"/>
    </row>
    <row r="4407" spans="1:1" x14ac:dyDescent="0.2">
      <c r="A4407" s="36"/>
    </row>
    <row r="4408" spans="1:1" x14ac:dyDescent="0.2">
      <c r="A4408" s="36"/>
    </row>
    <row r="4409" spans="1:1" x14ac:dyDescent="0.2">
      <c r="A4409" s="36"/>
    </row>
    <row r="4410" spans="1:1" x14ac:dyDescent="0.2">
      <c r="A4410" s="36"/>
    </row>
    <row r="4411" spans="1:1" x14ac:dyDescent="0.2">
      <c r="A4411" s="36"/>
    </row>
    <row r="4412" spans="1:1" x14ac:dyDescent="0.2">
      <c r="A4412" s="36"/>
    </row>
    <row r="4413" spans="1:1" x14ac:dyDescent="0.2">
      <c r="A4413" s="36"/>
    </row>
    <row r="4414" spans="1:1" x14ac:dyDescent="0.2">
      <c r="A4414" s="36"/>
    </row>
    <row r="4415" spans="1:1" x14ac:dyDescent="0.2">
      <c r="A4415" s="36"/>
    </row>
    <row r="4416" spans="1:1" x14ac:dyDescent="0.2">
      <c r="A4416" s="36"/>
    </row>
    <row r="4417" spans="1:1" x14ac:dyDescent="0.2">
      <c r="A4417" s="36"/>
    </row>
    <row r="4418" spans="1:1" x14ac:dyDescent="0.2">
      <c r="A4418" s="36"/>
    </row>
    <row r="4419" spans="1:1" x14ac:dyDescent="0.2">
      <c r="A4419" s="36"/>
    </row>
    <row r="4420" spans="1:1" x14ac:dyDescent="0.2">
      <c r="A4420" s="36"/>
    </row>
    <row r="4421" spans="1:1" x14ac:dyDescent="0.2">
      <c r="A4421" s="36"/>
    </row>
    <row r="4422" spans="1:1" x14ac:dyDescent="0.2">
      <c r="A4422" s="36"/>
    </row>
    <row r="4423" spans="1:1" x14ac:dyDescent="0.2">
      <c r="A4423" s="36"/>
    </row>
    <row r="4424" spans="1:1" x14ac:dyDescent="0.2">
      <c r="A4424" s="36"/>
    </row>
    <row r="4425" spans="1:1" x14ac:dyDescent="0.2">
      <c r="A4425" s="36"/>
    </row>
    <row r="4426" spans="1:1" x14ac:dyDescent="0.2">
      <c r="A4426" s="36"/>
    </row>
    <row r="4427" spans="1:1" x14ac:dyDescent="0.2">
      <c r="A4427" s="36"/>
    </row>
    <row r="4428" spans="1:1" x14ac:dyDescent="0.2">
      <c r="A4428" s="36"/>
    </row>
    <row r="4429" spans="1:1" x14ac:dyDescent="0.2">
      <c r="A4429" s="36"/>
    </row>
    <row r="4430" spans="1:1" x14ac:dyDescent="0.2">
      <c r="A4430" s="36"/>
    </row>
    <row r="4431" spans="1:1" x14ac:dyDescent="0.2">
      <c r="A4431" s="36"/>
    </row>
    <row r="4432" spans="1:1" x14ac:dyDescent="0.2">
      <c r="A4432" s="36"/>
    </row>
    <row r="4433" spans="1:1" x14ac:dyDescent="0.2">
      <c r="A4433" s="36"/>
    </row>
    <row r="4434" spans="1:1" x14ac:dyDescent="0.2">
      <c r="A4434" s="36"/>
    </row>
    <row r="4435" spans="1:1" x14ac:dyDescent="0.2">
      <c r="A4435" s="36"/>
    </row>
    <row r="4436" spans="1:1" x14ac:dyDescent="0.2">
      <c r="A4436" s="36"/>
    </row>
    <row r="4437" spans="1:1" x14ac:dyDescent="0.2">
      <c r="A4437" s="36"/>
    </row>
    <row r="4438" spans="1:1" x14ac:dyDescent="0.2">
      <c r="A4438" s="36"/>
    </row>
    <row r="4439" spans="1:1" x14ac:dyDescent="0.2">
      <c r="A4439" s="36"/>
    </row>
    <row r="4440" spans="1:1" x14ac:dyDescent="0.2">
      <c r="A4440" s="36"/>
    </row>
    <row r="4441" spans="1:1" x14ac:dyDescent="0.2">
      <c r="A4441" s="36"/>
    </row>
    <row r="4442" spans="1:1" x14ac:dyDescent="0.2">
      <c r="A4442" s="36"/>
    </row>
    <row r="4443" spans="1:1" x14ac:dyDescent="0.2">
      <c r="A4443" s="36"/>
    </row>
    <row r="4444" spans="1:1" x14ac:dyDescent="0.2">
      <c r="A4444" s="36"/>
    </row>
    <row r="4445" spans="1:1" x14ac:dyDescent="0.2">
      <c r="A4445" s="36"/>
    </row>
    <row r="4446" spans="1:1" x14ac:dyDescent="0.2">
      <c r="A4446" s="36"/>
    </row>
    <row r="4447" spans="1:1" x14ac:dyDescent="0.2">
      <c r="A4447" s="36"/>
    </row>
    <row r="4448" spans="1:1" x14ac:dyDescent="0.2">
      <c r="A4448" s="36"/>
    </row>
    <row r="4449" spans="1:1" x14ac:dyDescent="0.2">
      <c r="A4449" s="36"/>
    </row>
    <row r="4450" spans="1:1" x14ac:dyDescent="0.2">
      <c r="A4450" s="36"/>
    </row>
    <row r="4451" spans="1:1" x14ac:dyDescent="0.2">
      <c r="A4451" s="36"/>
    </row>
    <row r="4452" spans="1:1" x14ac:dyDescent="0.2">
      <c r="A4452" s="36"/>
    </row>
    <row r="4453" spans="1:1" x14ac:dyDescent="0.2">
      <c r="A4453" s="36"/>
    </row>
    <row r="4454" spans="1:1" x14ac:dyDescent="0.2">
      <c r="A4454" s="36"/>
    </row>
    <row r="4455" spans="1:1" x14ac:dyDescent="0.2">
      <c r="A4455" s="36"/>
    </row>
    <row r="4456" spans="1:1" x14ac:dyDescent="0.2">
      <c r="A4456" s="36"/>
    </row>
    <row r="4457" spans="1:1" x14ac:dyDescent="0.2">
      <c r="A4457" s="36"/>
    </row>
    <row r="4458" spans="1:1" x14ac:dyDescent="0.2">
      <c r="A4458" s="36"/>
    </row>
    <row r="4459" spans="1:1" x14ac:dyDescent="0.2">
      <c r="A4459" s="36"/>
    </row>
    <row r="4460" spans="1:1" x14ac:dyDescent="0.2">
      <c r="A4460" s="36"/>
    </row>
    <row r="4461" spans="1:1" x14ac:dyDescent="0.2">
      <c r="A4461" s="36"/>
    </row>
    <row r="4462" spans="1:1" x14ac:dyDescent="0.2">
      <c r="A4462" s="36"/>
    </row>
    <row r="4463" spans="1:1" x14ac:dyDescent="0.2">
      <c r="A4463" s="36"/>
    </row>
    <row r="4464" spans="1:1" x14ac:dyDescent="0.2">
      <c r="A4464" s="36"/>
    </row>
    <row r="4465" spans="1:1" x14ac:dyDescent="0.2">
      <c r="A4465" s="36"/>
    </row>
    <row r="4466" spans="1:1" x14ac:dyDescent="0.2">
      <c r="A4466" s="36"/>
    </row>
    <row r="4467" spans="1:1" x14ac:dyDescent="0.2">
      <c r="A4467" s="36"/>
    </row>
    <row r="4468" spans="1:1" x14ac:dyDescent="0.2">
      <c r="A4468" s="36"/>
    </row>
    <row r="4469" spans="1:1" x14ac:dyDescent="0.2">
      <c r="A4469" s="36"/>
    </row>
    <row r="4470" spans="1:1" x14ac:dyDescent="0.2">
      <c r="A4470" s="36"/>
    </row>
    <row r="4471" spans="1:1" x14ac:dyDescent="0.2">
      <c r="A4471" s="36"/>
    </row>
    <row r="4472" spans="1:1" x14ac:dyDescent="0.2">
      <c r="A4472" s="36"/>
    </row>
    <row r="4473" spans="1:1" x14ac:dyDescent="0.2">
      <c r="A4473" s="36"/>
    </row>
    <row r="4474" spans="1:1" x14ac:dyDescent="0.2">
      <c r="A4474" s="36"/>
    </row>
    <row r="4475" spans="1:1" x14ac:dyDescent="0.2">
      <c r="A4475" s="36"/>
    </row>
    <row r="4476" spans="1:1" x14ac:dyDescent="0.2">
      <c r="A4476" s="36"/>
    </row>
    <row r="4477" spans="1:1" x14ac:dyDescent="0.2">
      <c r="A4477" s="36"/>
    </row>
    <row r="4478" spans="1:1" x14ac:dyDescent="0.2">
      <c r="A4478" s="36"/>
    </row>
    <row r="4479" spans="1:1" x14ac:dyDescent="0.2">
      <c r="A4479" s="36"/>
    </row>
    <row r="4480" spans="1:1" x14ac:dyDescent="0.2">
      <c r="A4480" s="36"/>
    </row>
    <row r="4481" spans="1:1" x14ac:dyDescent="0.2">
      <c r="A4481" s="36"/>
    </row>
    <row r="4482" spans="1:1" x14ac:dyDescent="0.2">
      <c r="A4482" s="36"/>
    </row>
    <row r="4483" spans="1:1" x14ac:dyDescent="0.2">
      <c r="A4483" s="36"/>
    </row>
    <row r="4484" spans="1:1" x14ac:dyDescent="0.2">
      <c r="A4484" s="36"/>
    </row>
    <row r="4485" spans="1:1" x14ac:dyDescent="0.2">
      <c r="A4485" s="36"/>
    </row>
    <row r="4486" spans="1:1" x14ac:dyDescent="0.2">
      <c r="A4486" s="36"/>
    </row>
    <row r="4487" spans="1:1" x14ac:dyDescent="0.2">
      <c r="A4487" s="36"/>
    </row>
    <row r="4488" spans="1:1" x14ac:dyDescent="0.2">
      <c r="A4488" s="36"/>
    </row>
    <row r="4489" spans="1:1" x14ac:dyDescent="0.2">
      <c r="A4489" s="36"/>
    </row>
    <row r="4490" spans="1:1" x14ac:dyDescent="0.2">
      <c r="A4490" s="36"/>
    </row>
    <row r="4491" spans="1:1" x14ac:dyDescent="0.2">
      <c r="A4491" s="36"/>
    </row>
    <row r="4492" spans="1:1" x14ac:dyDescent="0.2">
      <c r="A4492" s="36"/>
    </row>
    <row r="4493" spans="1:1" x14ac:dyDescent="0.2">
      <c r="A4493" s="36"/>
    </row>
    <row r="4494" spans="1:1" x14ac:dyDescent="0.2">
      <c r="A4494" s="36"/>
    </row>
    <row r="4495" spans="1:1" x14ac:dyDescent="0.2">
      <c r="A4495" s="36"/>
    </row>
    <row r="4496" spans="1:1" x14ac:dyDescent="0.2">
      <c r="A4496" s="36"/>
    </row>
    <row r="4497" spans="1:1" x14ac:dyDescent="0.2">
      <c r="A4497" s="36"/>
    </row>
    <row r="4498" spans="1:1" x14ac:dyDescent="0.2">
      <c r="A4498" s="36"/>
    </row>
    <row r="4499" spans="1:1" x14ac:dyDescent="0.2">
      <c r="A4499" s="36"/>
    </row>
    <row r="4500" spans="1:1" x14ac:dyDescent="0.2">
      <c r="A4500" s="36"/>
    </row>
    <row r="4501" spans="1:1" x14ac:dyDescent="0.2">
      <c r="A4501" s="36"/>
    </row>
    <row r="4502" spans="1:1" x14ac:dyDescent="0.2">
      <c r="A4502" s="36"/>
    </row>
    <row r="4503" spans="1:1" x14ac:dyDescent="0.2">
      <c r="A4503" s="36"/>
    </row>
    <row r="4504" spans="1:1" x14ac:dyDescent="0.2">
      <c r="A4504" s="36"/>
    </row>
    <row r="4505" spans="1:1" x14ac:dyDescent="0.2">
      <c r="A4505" s="36"/>
    </row>
    <row r="4506" spans="1:1" x14ac:dyDescent="0.2">
      <c r="A4506" s="36"/>
    </row>
    <row r="4507" spans="1:1" x14ac:dyDescent="0.2">
      <c r="A4507" s="36"/>
    </row>
    <row r="4508" spans="1:1" x14ac:dyDescent="0.2">
      <c r="A4508" s="36"/>
    </row>
    <row r="4509" spans="1:1" x14ac:dyDescent="0.2">
      <c r="A4509" s="36"/>
    </row>
    <row r="4510" spans="1:1" x14ac:dyDescent="0.2">
      <c r="A4510" s="36"/>
    </row>
    <row r="4511" spans="1:1" x14ac:dyDescent="0.2">
      <c r="A4511" s="36"/>
    </row>
    <row r="4512" spans="1:1" x14ac:dyDescent="0.2">
      <c r="A4512" s="36"/>
    </row>
    <row r="4513" spans="1:1" x14ac:dyDescent="0.2">
      <c r="A4513" s="36"/>
    </row>
    <row r="4514" spans="1:1" x14ac:dyDescent="0.2">
      <c r="A4514" s="36"/>
    </row>
    <row r="4515" spans="1:1" x14ac:dyDescent="0.2">
      <c r="A4515" s="36"/>
    </row>
    <row r="4516" spans="1:1" x14ac:dyDescent="0.2">
      <c r="A4516" s="36"/>
    </row>
    <row r="4517" spans="1:1" x14ac:dyDescent="0.2">
      <c r="A4517" s="36"/>
    </row>
    <row r="4518" spans="1:1" x14ac:dyDescent="0.2">
      <c r="A4518" s="36"/>
    </row>
    <row r="4519" spans="1:1" x14ac:dyDescent="0.2">
      <c r="A4519" s="36"/>
    </row>
    <row r="4520" spans="1:1" x14ac:dyDescent="0.2">
      <c r="A4520" s="36"/>
    </row>
    <row r="4521" spans="1:1" x14ac:dyDescent="0.2">
      <c r="A4521" s="36"/>
    </row>
    <row r="4522" spans="1:1" x14ac:dyDescent="0.2">
      <c r="A4522" s="36"/>
    </row>
    <row r="4523" spans="1:1" x14ac:dyDescent="0.2">
      <c r="A4523" s="36"/>
    </row>
    <row r="4524" spans="1:1" x14ac:dyDescent="0.2">
      <c r="A4524" s="36"/>
    </row>
    <row r="4525" spans="1:1" x14ac:dyDescent="0.2">
      <c r="A4525" s="36"/>
    </row>
    <row r="4526" spans="1:1" x14ac:dyDescent="0.2">
      <c r="A4526" s="36"/>
    </row>
    <row r="4527" spans="1:1" x14ac:dyDescent="0.2">
      <c r="A4527" s="36"/>
    </row>
    <row r="4528" spans="1:1" x14ac:dyDescent="0.2">
      <c r="A4528" s="36"/>
    </row>
    <row r="4529" spans="1:1" x14ac:dyDescent="0.2">
      <c r="A4529" s="36"/>
    </row>
    <row r="4530" spans="1:1" x14ac:dyDescent="0.2">
      <c r="A4530" s="36"/>
    </row>
    <row r="4531" spans="1:1" x14ac:dyDescent="0.2">
      <c r="A4531" s="36"/>
    </row>
    <row r="4532" spans="1:1" x14ac:dyDescent="0.2">
      <c r="A4532" s="36"/>
    </row>
    <row r="4533" spans="1:1" x14ac:dyDescent="0.2">
      <c r="A4533" s="36"/>
    </row>
    <row r="4534" spans="1:1" x14ac:dyDescent="0.2">
      <c r="A4534" s="36"/>
    </row>
    <row r="4535" spans="1:1" x14ac:dyDescent="0.2">
      <c r="A4535" s="36"/>
    </row>
    <row r="4536" spans="1:1" x14ac:dyDescent="0.2">
      <c r="A4536" s="36"/>
    </row>
    <row r="4537" spans="1:1" x14ac:dyDescent="0.2">
      <c r="A4537" s="36"/>
    </row>
    <row r="4538" spans="1:1" x14ac:dyDescent="0.2">
      <c r="A4538" s="36"/>
    </row>
    <row r="4539" spans="1:1" x14ac:dyDescent="0.2">
      <c r="A4539" s="36"/>
    </row>
    <row r="4540" spans="1:1" x14ac:dyDescent="0.2">
      <c r="A4540" s="36"/>
    </row>
    <row r="4541" spans="1:1" x14ac:dyDescent="0.2">
      <c r="A4541" s="36"/>
    </row>
    <row r="4542" spans="1:1" x14ac:dyDescent="0.2">
      <c r="A4542" s="36"/>
    </row>
    <row r="4543" spans="1:1" x14ac:dyDescent="0.2">
      <c r="A4543" s="36"/>
    </row>
    <row r="4544" spans="1:1" x14ac:dyDescent="0.2">
      <c r="A4544" s="36"/>
    </row>
    <row r="4545" spans="1:1" x14ac:dyDescent="0.2">
      <c r="A4545" s="36"/>
    </row>
    <row r="4546" spans="1:1" x14ac:dyDescent="0.2">
      <c r="A4546" s="36"/>
    </row>
    <row r="4547" spans="1:1" x14ac:dyDescent="0.2">
      <c r="A4547" s="36"/>
    </row>
    <row r="4548" spans="1:1" x14ac:dyDescent="0.2">
      <c r="A4548" s="36"/>
    </row>
    <row r="4549" spans="1:1" x14ac:dyDescent="0.2">
      <c r="A4549" s="36"/>
    </row>
    <row r="4550" spans="1:1" x14ac:dyDescent="0.2">
      <c r="A4550" s="36"/>
    </row>
    <row r="4551" spans="1:1" x14ac:dyDescent="0.2">
      <c r="A4551" s="36"/>
    </row>
    <row r="4552" spans="1:1" x14ac:dyDescent="0.2">
      <c r="A4552" s="36"/>
    </row>
    <row r="4553" spans="1:1" x14ac:dyDescent="0.2">
      <c r="A4553" s="36"/>
    </row>
    <row r="4554" spans="1:1" x14ac:dyDescent="0.2">
      <c r="A4554" s="36"/>
    </row>
    <row r="4555" spans="1:1" x14ac:dyDescent="0.2">
      <c r="A4555" s="36"/>
    </row>
    <row r="4556" spans="1:1" x14ac:dyDescent="0.2">
      <c r="A4556" s="36"/>
    </row>
    <row r="4557" spans="1:1" x14ac:dyDescent="0.2">
      <c r="A4557" s="36"/>
    </row>
    <row r="4558" spans="1:1" x14ac:dyDescent="0.2">
      <c r="A4558" s="36"/>
    </row>
    <row r="4559" spans="1:1" x14ac:dyDescent="0.2">
      <c r="A4559" s="36"/>
    </row>
    <row r="4560" spans="1:1" x14ac:dyDescent="0.2">
      <c r="A4560" s="36"/>
    </row>
    <row r="4561" spans="1:1" x14ac:dyDescent="0.2">
      <c r="A4561" s="36"/>
    </row>
    <row r="4562" spans="1:1" x14ac:dyDescent="0.2">
      <c r="A4562" s="36"/>
    </row>
    <row r="4563" spans="1:1" x14ac:dyDescent="0.2">
      <c r="A4563" s="36"/>
    </row>
    <row r="4564" spans="1:1" x14ac:dyDescent="0.2">
      <c r="A4564" s="36"/>
    </row>
    <row r="4565" spans="1:1" x14ac:dyDescent="0.2">
      <c r="A4565" s="36"/>
    </row>
    <row r="4566" spans="1:1" x14ac:dyDescent="0.2">
      <c r="A4566" s="36"/>
    </row>
    <row r="4567" spans="1:1" x14ac:dyDescent="0.2">
      <c r="A4567" s="36"/>
    </row>
    <row r="4568" spans="1:1" x14ac:dyDescent="0.2">
      <c r="A4568" s="36"/>
    </row>
    <row r="4569" spans="1:1" x14ac:dyDescent="0.2">
      <c r="A4569" s="36"/>
    </row>
    <row r="4570" spans="1:1" x14ac:dyDescent="0.2">
      <c r="A4570" s="36"/>
    </row>
    <row r="4571" spans="1:1" x14ac:dyDescent="0.2">
      <c r="A4571" s="36"/>
    </row>
    <row r="4572" spans="1:1" x14ac:dyDescent="0.2">
      <c r="A4572" s="36"/>
    </row>
    <row r="4573" spans="1:1" x14ac:dyDescent="0.2">
      <c r="A4573" s="36"/>
    </row>
    <row r="4574" spans="1:1" x14ac:dyDescent="0.2">
      <c r="A4574" s="36"/>
    </row>
    <row r="4575" spans="1:1" x14ac:dyDescent="0.2">
      <c r="A4575" s="36"/>
    </row>
    <row r="4576" spans="1:1" x14ac:dyDescent="0.2">
      <c r="A4576" s="36"/>
    </row>
    <row r="4577" spans="1:1" x14ac:dyDescent="0.2">
      <c r="A4577" s="36"/>
    </row>
    <row r="4578" spans="1:1" x14ac:dyDescent="0.2">
      <c r="A4578" s="36"/>
    </row>
    <row r="4579" spans="1:1" x14ac:dyDescent="0.2">
      <c r="A4579" s="36"/>
    </row>
    <row r="4580" spans="1:1" x14ac:dyDescent="0.2">
      <c r="A4580" s="36"/>
    </row>
    <row r="4581" spans="1:1" x14ac:dyDescent="0.2">
      <c r="A4581" s="36"/>
    </row>
    <row r="4582" spans="1:1" x14ac:dyDescent="0.2">
      <c r="A4582" s="36"/>
    </row>
    <row r="4583" spans="1:1" x14ac:dyDescent="0.2">
      <c r="A4583" s="36"/>
    </row>
    <row r="4584" spans="1:1" x14ac:dyDescent="0.2">
      <c r="A4584" s="36"/>
    </row>
    <row r="4585" spans="1:1" x14ac:dyDescent="0.2">
      <c r="A4585" s="36"/>
    </row>
    <row r="4586" spans="1:1" x14ac:dyDescent="0.2">
      <c r="A4586" s="36"/>
    </row>
    <row r="4587" spans="1:1" x14ac:dyDescent="0.2">
      <c r="A4587" s="36"/>
    </row>
    <row r="4588" spans="1:1" x14ac:dyDescent="0.2">
      <c r="A4588" s="36"/>
    </row>
    <row r="4589" spans="1:1" x14ac:dyDescent="0.2">
      <c r="A4589" s="36"/>
    </row>
    <row r="4590" spans="1:1" x14ac:dyDescent="0.2">
      <c r="A4590" s="36"/>
    </row>
    <row r="4591" spans="1:1" x14ac:dyDescent="0.2">
      <c r="A4591" s="36"/>
    </row>
    <row r="4592" spans="1:1" x14ac:dyDescent="0.2">
      <c r="A4592" s="36"/>
    </row>
    <row r="4593" spans="1:1" x14ac:dyDescent="0.2">
      <c r="A4593" s="36"/>
    </row>
    <row r="4594" spans="1:1" x14ac:dyDescent="0.2">
      <c r="A4594" s="36"/>
    </row>
    <row r="4595" spans="1:1" x14ac:dyDescent="0.2">
      <c r="A4595" s="36"/>
    </row>
    <row r="4596" spans="1:1" x14ac:dyDescent="0.2">
      <c r="A4596" s="36"/>
    </row>
    <row r="4597" spans="1:1" x14ac:dyDescent="0.2">
      <c r="A4597" s="36"/>
    </row>
    <row r="4598" spans="1:1" x14ac:dyDescent="0.2">
      <c r="A4598" s="36"/>
    </row>
    <row r="4599" spans="1:1" x14ac:dyDescent="0.2">
      <c r="A4599" s="36"/>
    </row>
    <row r="4600" spans="1:1" x14ac:dyDescent="0.2">
      <c r="A4600" s="36"/>
    </row>
    <row r="4601" spans="1:1" x14ac:dyDescent="0.2">
      <c r="A4601" s="36"/>
    </row>
    <row r="4602" spans="1:1" x14ac:dyDescent="0.2">
      <c r="A4602" s="36"/>
    </row>
    <row r="4603" spans="1:1" x14ac:dyDescent="0.2">
      <c r="A4603" s="36"/>
    </row>
    <row r="4604" spans="1:1" x14ac:dyDescent="0.2">
      <c r="A4604" s="36"/>
    </row>
    <row r="4605" spans="1:1" x14ac:dyDescent="0.2">
      <c r="A4605" s="36"/>
    </row>
    <row r="4606" spans="1:1" x14ac:dyDescent="0.2">
      <c r="A4606" s="36"/>
    </row>
    <row r="4607" spans="1:1" x14ac:dyDescent="0.2">
      <c r="A4607" s="36"/>
    </row>
    <row r="4608" spans="1:1" x14ac:dyDescent="0.2">
      <c r="A4608" s="36"/>
    </row>
    <row r="4609" spans="1:1" x14ac:dyDescent="0.2">
      <c r="A4609" s="36"/>
    </row>
    <row r="4610" spans="1:1" x14ac:dyDescent="0.2">
      <c r="A4610" s="36"/>
    </row>
    <row r="4611" spans="1:1" x14ac:dyDescent="0.2">
      <c r="A4611" s="36"/>
    </row>
    <row r="4612" spans="1:1" x14ac:dyDescent="0.2">
      <c r="A4612" s="36"/>
    </row>
    <row r="4613" spans="1:1" x14ac:dyDescent="0.2">
      <c r="A4613" s="36"/>
    </row>
    <row r="4614" spans="1:1" x14ac:dyDescent="0.2">
      <c r="A4614" s="36"/>
    </row>
    <row r="4615" spans="1:1" x14ac:dyDescent="0.2">
      <c r="A4615" s="36"/>
    </row>
    <row r="4616" spans="1:1" x14ac:dyDescent="0.2">
      <c r="A4616" s="36"/>
    </row>
    <row r="4617" spans="1:1" x14ac:dyDescent="0.2">
      <c r="A4617" s="36"/>
    </row>
    <row r="4618" spans="1:1" x14ac:dyDescent="0.2">
      <c r="A4618" s="36"/>
    </row>
    <row r="4619" spans="1:1" x14ac:dyDescent="0.2">
      <c r="A4619" s="36"/>
    </row>
    <row r="4620" spans="1:1" x14ac:dyDescent="0.2">
      <c r="A4620" s="36"/>
    </row>
    <row r="4621" spans="1:1" x14ac:dyDescent="0.2">
      <c r="A4621" s="36"/>
    </row>
    <row r="4622" spans="1:1" x14ac:dyDescent="0.2">
      <c r="A4622" s="36"/>
    </row>
    <row r="4623" spans="1:1" x14ac:dyDescent="0.2">
      <c r="A4623" s="36"/>
    </row>
    <row r="4624" spans="1:1" x14ac:dyDescent="0.2">
      <c r="A4624" s="36"/>
    </row>
    <row r="4625" spans="1:1" x14ac:dyDescent="0.2">
      <c r="A4625" s="36"/>
    </row>
    <row r="4626" spans="1:1" x14ac:dyDescent="0.2">
      <c r="A4626" s="36"/>
    </row>
    <row r="4627" spans="1:1" x14ac:dyDescent="0.2">
      <c r="A4627" s="36"/>
    </row>
    <row r="4628" spans="1:1" x14ac:dyDescent="0.2">
      <c r="A4628" s="36"/>
    </row>
    <row r="4629" spans="1:1" x14ac:dyDescent="0.2">
      <c r="A4629" s="36"/>
    </row>
    <row r="4630" spans="1:1" x14ac:dyDescent="0.2">
      <c r="A4630" s="36"/>
    </row>
    <row r="4631" spans="1:1" x14ac:dyDescent="0.2">
      <c r="A4631" s="36"/>
    </row>
    <row r="4632" spans="1:1" x14ac:dyDescent="0.2">
      <c r="A4632" s="36"/>
    </row>
    <row r="4633" spans="1:1" x14ac:dyDescent="0.2">
      <c r="A4633" s="36"/>
    </row>
    <row r="4634" spans="1:1" x14ac:dyDescent="0.2">
      <c r="A4634" s="36"/>
    </row>
    <row r="4635" spans="1:1" x14ac:dyDescent="0.2">
      <c r="A4635" s="36"/>
    </row>
    <row r="4636" spans="1:1" x14ac:dyDescent="0.2">
      <c r="A4636" s="36"/>
    </row>
    <row r="4637" spans="1:1" x14ac:dyDescent="0.2">
      <c r="A4637" s="36"/>
    </row>
    <row r="4638" spans="1:1" x14ac:dyDescent="0.2">
      <c r="A4638" s="36"/>
    </row>
    <row r="4639" spans="1:1" x14ac:dyDescent="0.2">
      <c r="A4639" s="36"/>
    </row>
    <row r="4640" spans="1:1" x14ac:dyDescent="0.2">
      <c r="A4640" s="36"/>
    </row>
    <row r="4641" spans="1:1" x14ac:dyDescent="0.2">
      <c r="A4641" s="36"/>
    </row>
    <row r="4642" spans="1:1" x14ac:dyDescent="0.2">
      <c r="A4642" s="36"/>
    </row>
    <row r="4643" spans="1:1" x14ac:dyDescent="0.2">
      <c r="A4643" s="36"/>
    </row>
    <row r="4644" spans="1:1" x14ac:dyDescent="0.2">
      <c r="A4644" s="36"/>
    </row>
    <row r="4645" spans="1:1" x14ac:dyDescent="0.2">
      <c r="A4645" s="36"/>
    </row>
    <row r="4646" spans="1:1" x14ac:dyDescent="0.2">
      <c r="A4646" s="36"/>
    </row>
    <row r="4647" spans="1:1" x14ac:dyDescent="0.2">
      <c r="A4647" s="36"/>
    </row>
    <row r="4648" spans="1:1" x14ac:dyDescent="0.2">
      <c r="A4648" s="36"/>
    </row>
    <row r="4649" spans="1:1" x14ac:dyDescent="0.2">
      <c r="A4649" s="36"/>
    </row>
    <row r="4650" spans="1:1" x14ac:dyDescent="0.2">
      <c r="A4650" s="36"/>
    </row>
    <row r="4651" spans="1:1" x14ac:dyDescent="0.2">
      <c r="A4651" s="36"/>
    </row>
    <row r="4652" spans="1:1" x14ac:dyDescent="0.2">
      <c r="A4652" s="36"/>
    </row>
    <row r="4653" spans="1:1" x14ac:dyDescent="0.2">
      <c r="A4653" s="36"/>
    </row>
    <row r="4654" spans="1:1" x14ac:dyDescent="0.2">
      <c r="A4654" s="36"/>
    </row>
    <row r="4655" spans="1:1" x14ac:dyDescent="0.2">
      <c r="A4655" s="36"/>
    </row>
    <row r="4656" spans="1:1" x14ac:dyDescent="0.2">
      <c r="A4656" s="36"/>
    </row>
    <row r="4657" spans="1:1" x14ac:dyDescent="0.2">
      <c r="A4657" s="36"/>
    </row>
    <row r="4658" spans="1:1" x14ac:dyDescent="0.2">
      <c r="A4658" s="36"/>
    </row>
    <row r="4659" spans="1:1" x14ac:dyDescent="0.2">
      <c r="A4659" s="36"/>
    </row>
    <row r="4660" spans="1:1" x14ac:dyDescent="0.2">
      <c r="A4660" s="36"/>
    </row>
    <row r="4661" spans="1:1" x14ac:dyDescent="0.2">
      <c r="A4661" s="36"/>
    </row>
    <row r="4662" spans="1:1" x14ac:dyDescent="0.2">
      <c r="A4662" s="36"/>
    </row>
    <row r="4663" spans="1:1" x14ac:dyDescent="0.2">
      <c r="A4663" s="36"/>
    </row>
    <row r="4664" spans="1:1" x14ac:dyDescent="0.2">
      <c r="A4664" s="36"/>
    </row>
    <row r="4665" spans="1:1" x14ac:dyDescent="0.2">
      <c r="A4665" s="36"/>
    </row>
    <row r="4666" spans="1:1" x14ac:dyDescent="0.2">
      <c r="A4666" s="36"/>
    </row>
    <row r="4667" spans="1:1" x14ac:dyDescent="0.2">
      <c r="A4667" s="36"/>
    </row>
    <row r="4668" spans="1:1" x14ac:dyDescent="0.2">
      <c r="A4668" s="36"/>
    </row>
    <row r="4669" spans="1:1" x14ac:dyDescent="0.2">
      <c r="A4669" s="36"/>
    </row>
    <row r="4670" spans="1:1" x14ac:dyDescent="0.2">
      <c r="A4670" s="36"/>
    </row>
    <row r="4671" spans="1:1" x14ac:dyDescent="0.2">
      <c r="A4671" s="36"/>
    </row>
    <row r="4672" spans="1:1" x14ac:dyDescent="0.2">
      <c r="A4672" s="36"/>
    </row>
    <row r="4673" spans="1:1" x14ac:dyDescent="0.2">
      <c r="A4673" s="36"/>
    </row>
    <row r="4674" spans="1:1" x14ac:dyDescent="0.2">
      <c r="A4674" s="36"/>
    </row>
    <row r="4675" spans="1:1" x14ac:dyDescent="0.2">
      <c r="A4675" s="36"/>
    </row>
    <row r="4676" spans="1:1" x14ac:dyDescent="0.2">
      <c r="A4676" s="36"/>
    </row>
    <row r="4677" spans="1:1" x14ac:dyDescent="0.2">
      <c r="A4677" s="36"/>
    </row>
    <row r="4678" spans="1:1" x14ac:dyDescent="0.2">
      <c r="A4678" s="36"/>
    </row>
    <row r="4679" spans="1:1" x14ac:dyDescent="0.2">
      <c r="A4679" s="36"/>
    </row>
    <row r="4680" spans="1:1" x14ac:dyDescent="0.2">
      <c r="A4680" s="36"/>
    </row>
    <row r="4681" spans="1:1" x14ac:dyDescent="0.2">
      <c r="A4681" s="36"/>
    </row>
    <row r="4682" spans="1:1" x14ac:dyDescent="0.2">
      <c r="A4682" s="36"/>
    </row>
    <row r="4683" spans="1:1" x14ac:dyDescent="0.2">
      <c r="A4683" s="36"/>
    </row>
    <row r="4684" spans="1:1" x14ac:dyDescent="0.2">
      <c r="A4684" s="36"/>
    </row>
    <row r="4685" spans="1:1" x14ac:dyDescent="0.2">
      <c r="A4685" s="36"/>
    </row>
    <row r="4686" spans="1:1" x14ac:dyDescent="0.2">
      <c r="A4686" s="36"/>
    </row>
    <row r="4687" spans="1:1" x14ac:dyDescent="0.2">
      <c r="A4687" s="36"/>
    </row>
    <row r="4688" spans="1:1" x14ac:dyDescent="0.2">
      <c r="A4688" s="36"/>
    </row>
    <row r="4689" spans="1:1" x14ac:dyDescent="0.2">
      <c r="A4689" s="36"/>
    </row>
    <row r="4690" spans="1:1" x14ac:dyDescent="0.2">
      <c r="A4690" s="36"/>
    </row>
    <row r="4691" spans="1:1" x14ac:dyDescent="0.2">
      <c r="A4691" s="36"/>
    </row>
    <row r="4692" spans="1:1" x14ac:dyDescent="0.2">
      <c r="A4692" s="36"/>
    </row>
    <row r="4693" spans="1:1" x14ac:dyDescent="0.2">
      <c r="A4693" s="36"/>
    </row>
    <row r="4694" spans="1:1" x14ac:dyDescent="0.2">
      <c r="A4694" s="36"/>
    </row>
    <row r="4695" spans="1:1" x14ac:dyDescent="0.2">
      <c r="A4695" s="36"/>
    </row>
    <row r="4696" spans="1:1" x14ac:dyDescent="0.2">
      <c r="A4696" s="36"/>
    </row>
    <row r="4697" spans="1:1" x14ac:dyDescent="0.2">
      <c r="A4697" s="36"/>
    </row>
    <row r="4698" spans="1:1" x14ac:dyDescent="0.2">
      <c r="A4698" s="36"/>
    </row>
    <row r="4699" spans="1:1" x14ac:dyDescent="0.2">
      <c r="A4699" s="36"/>
    </row>
    <row r="4700" spans="1:1" x14ac:dyDescent="0.2">
      <c r="A4700" s="36"/>
    </row>
    <row r="4701" spans="1:1" x14ac:dyDescent="0.2">
      <c r="A4701" s="36"/>
    </row>
    <row r="4702" spans="1:1" x14ac:dyDescent="0.2">
      <c r="A4702" s="36"/>
    </row>
    <row r="4703" spans="1:1" x14ac:dyDescent="0.2">
      <c r="A4703" s="36"/>
    </row>
    <row r="4704" spans="1:1" x14ac:dyDescent="0.2">
      <c r="A4704" s="36"/>
    </row>
    <row r="4705" spans="1:1" x14ac:dyDescent="0.2">
      <c r="A4705" s="36"/>
    </row>
    <row r="4706" spans="1:1" x14ac:dyDescent="0.2">
      <c r="A4706" s="36"/>
    </row>
    <row r="4707" spans="1:1" x14ac:dyDescent="0.2">
      <c r="A4707" s="36"/>
    </row>
    <row r="4708" spans="1:1" x14ac:dyDescent="0.2">
      <c r="A4708" s="36"/>
    </row>
    <row r="4709" spans="1:1" x14ac:dyDescent="0.2">
      <c r="A4709" s="36"/>
    </row>
    <row r="4710" spans="1:1" x14ac:dyDescent="0.2">
      <c r="A4710" s="36"/>
    </row>
    <row r="4711" spans="1:1" x14ac:dyDescent="0.2">
      <c r="A4711" s="36"/>
    </row>
    <row r="4712" spans="1:1" x14ac:dyDescent="0.2">
      <c r="A4712" s="36"/>
    </row>
    <row r="4713" spans="1:1" x14ac:dyDescent="0.2">
      <c r="A4713" s="36"/>
    </row>
    <row r="4714" spans="1:1" x14ac:dyDescent="0.2">
      <c r="A4714" s="36"/>
    </row>
    <row r="4715" spans="1:1" x14ac:dyDescent="0.2">
      <c r="A4715" s="36"/>
    </row>
    <row r="4716" spans="1:1" x14ac:dyDescent="0.2">
      <c r="A4716" s="36"/>
    </row>
    <row r="4717" spans="1:1" x14ac:dyDescent="0.2">
      <c r="A4717" s="36"/>
    </row>
    <row r="4718" spans="1:1" x14ac:dyDescent="0.2">
      <c r="A4718" s="36"/>
    </row>
    <row r="4719" spans="1:1" x14ac:dyDescent="0.2">
      <c r="A4719" s="36"/>
    </row>
    <row r="4720" spans="1:1" x14ac:dyDescent="0.2">
      <c r="A4720" s="36"/>
    </row>
    <row r="4721" spans="1:1" x14ac:dyDescent="0.2">
      <c r="A4721" s="36"/>
    </row>
    <row r="4722" spans="1:1" x14ac:dyDescent="0.2">
      <c r="A4722" s="36"/>
    </row>
    <row r="4723" spans="1:1" x14ac:dyDescent="0.2">
      <c r="A4723" s="36"/>
    </row>
    <row r="4724" spans="1:1" x14ac:dyDescent="0.2">
      <c r="A4724" s="36"/>
    </row>
    <row r="4725" spans="1:1" x14ac:dyDescent="0.2">
      <c r="A4725" s="36"/>
    </row>
    <row r="4726" spans="1:1" x14ac:dyDescent="0.2">
      <c r="A4726" s="36"/>
    </row>
    <row r="4727" spans="1:1" x14ac:dyDescent="0.2">
      <c r="A4727" s="36"/>
    </row>
    <row r="4728" spans="1:1" x14ac:dyDescent="0.2">
      <c r="A4728" s="36"/>
    </row>
    <row r="4729" spans="1:1" x14ac:dyDescent="0.2">
      <c r="A4729" s="36"/>
    </row>
    <row r="4730" spans="1:1" x14ac:dyDescent="0.2">
      <c r="A4730" s="36"/>
    </row>
    <row r="4731" spans="1:1" x14ac:dyDescent="0.2">
      <c r="A4731" s="36"/>
    </row>
    <row r="4732" spans="1:1" x14ac:dyDescent="0.2">
      <c r="A4732" s="36"/>
    </row>
    <row r="4733" spans="1:1" x14ac:dyDescent="0.2">
      <c r="A4733" s="36"/>
    </row>
    <row r="4734" spans="1:1" x14ac:dyDescent="0.2">
      <c r="A4734" s="36"/>
    </row>
    <row r="4735" spans="1:1" x14ac:dyDescent="0.2">
      <c r="A4735" s="36"/>
    </row>
    <row r="4736" spans="1:1" x14ac:dyDescent="0.2">
      <c r="A4736" s="36"/>
    </row>
    <row r="4737" spans="1:1" x14ac:dyDescent="0.2">
      <c r="A4737" s="36"/>
    </row>
    <row r="4738" spans="1:1" x14ac:dyDescent="0.2">
      <c r="A4738" s="36"/>
    </row>
    <row r="4739" spans="1:1" x14ac:dyDescent="0.2">
      <c r="A4739" s="36"/>
    </row>
    <row r="4740" spans="1:1" x14ac:dyDescent="0.2">
      <c r="A4740" s="36"/>
    </row>
    <row r="4741" spans="1:1" x14ac:dyDescent="0.2">
      <c r="A4741" s="36"/>
    </row>
    <row r="4742" spans="1:1" x14ac:dyDescent="0.2">
      <c r="A4742" s="36"/>
    </row>
    <row r="4743" spans="1:1" x14ac:dyDescent="0.2">
      <c r="A4743" s="36"/>
    </row>
    <row r="4744" spans="1:1" x14ac:dyDescent="0.2">
      <c r="A4744" s="36"/>
    </row>
    <row r="4745" spans="1:1" x14ac:dyDescent="0.2">
      <c r="A4745" s="36"/>
    </row>
    <row r="4746" spans="1:1" x14ac:dyDescent="0.2">
      <c r="A4746" s="36"/>
    </row>
    <row r="4747" spans="1:1" x14ac:dyDescent="0.2">
      <c r="A4747" s="36"/>
    </row>
    <row r="4748" spans="1:1" x14ac:dyDescent="0.2">
      <c r="A4748" s="36"/>
    </row>
    <row r="4749" spans="1:1" x14ac:dyDescent="0.2">
      <c r="A4749" s="36"/>
    </row>
    <row r="4750" spans="1:1" x14ac:dyDescent="0.2">
      <c r="A4750" s="36"/>
    </row>
    <row r="4751" spans="1:1" x14ac:dyDescent="0.2">
      <c r="A4751" s="36"/>
    </row>
    <row r="4752" spans="1:1" x14ac:dyDescent="0.2">
      <c r="A4752" s="36"/>
    </row>
    <row r="4753" spans="1:1" x14ac:dyDescent="0.2">
      <c r="A4753" s="36"/>
    </row>
    <row r="4754" spans="1:1" x14ac:dyDescent="0.2">
      <c r="A4754" s="36"/>
    </row>
    <row r="4755" spans="1:1" x14ac:dyDescent="0.2">
      <c r="A4755" s="36"/>
    </row>
    <row r="4756" spans="1:1" x14ac:dyDescent="0.2">
      <c r="A4756" s="36"/>
    </row>
    <row r="4757" spans="1:1" x14ac:dyDescent="0.2">
      <c r="A4757" s="36"/>
    </row>
    <row r="4758" spans="1:1" x14ac:dyDescent="0.2">
      <c r="A4758" s="36"/>
    </row>
    <row r="4759" spans="1:1" x14ac:dyDescent="0.2">
      <c r="A4759" s="36"/>
    </row>
    <row r="4760" spans="1:1" x14ac:dyDescent="0.2">
      <c r="A4760" s="36"/>
    </row>
    <row r="4761" spans="1:1" x14ac:dyDescent="0.2">
      <c r="A4761" s="36"/>
    </row>
    <row r="4762" spans="1:1" x14ac:dyDescent="0.2">
      <c r="A4762" s="36"/>
    </row>
    <row r="4763" spans="1:1" x14ac:dyDescent="0.2">
      <c r="A4763" s="36"/>
    </row>
    <row r="4764" spans="1:1" x14ac:dyDescent="0.2">
      <c r="A4764" s="36"/>
    </row>
    <row r="4765" spans="1:1" x14ac:dyDescent="0.2">
      <c r="A4765" s="36"/>
    </row>
    <row r="4766" spans="1:1" x14ac:dyDescent="0.2">
      <c r="A4766" s="36"/>
    </row>
    <row r="4767" spans="1:1" x14ac:dyDescent="0.2">
      <c r="A4767" s="36"/>
    </row>
    <row r="4768" spans="1:1" x14ac:dyDescent="0.2">
      <c r="A4768" s="36"/>
    </row>
    <row r="4769" spans="1:1" x14ac:dyDescent="0.2">
      <c r="A4769" s="36"/>
    </row>
    <row r="4770" spans="1:1" x14ac:dyDescent="0.2">
      <c r="A4770" s="36"/>
    </row>
    <row r="4771" spans="1:1" x14ac:dyDescent="0.2">
      <c r="A4771" s="36"/>
    </row>
    <row r="4772" spans="1:1" x14ac:dyDescent="0.2">
      <c r="A4772" s="36"/>
    </row>
    <row r="4773" spans="1:1" x14ac:dyDescent="0.2">
      <c r="A4773" s="36"/>
    </row>
    <row r="4774" spans="1:1" x14ac:dyDescent="0.2">
      <c r="A4774" s="36"/>
    </row>
    <row r="4775" spans="1:1" x14ac:dyDescent="0.2">
      <c r="A4775" s="36"/>
    </row>
    <row r="4776" spans="1:1" x14ac:dyDescent="0.2">
      <c r="A4776" s="36"/>
    </row>
    <row r="4777" spans="1:1" x14ac:dyDescent="0.2">
      <c r="A4777" s="36"/>
    </row>
    <row r="4778" spans="1:1" x14ac:dyDescent="0.2">
      <c r="A4778" s="36"/>
    </row>
    <row r="4779" spans="1:1" x14ac:dyDescent="0.2">
      <c r="A4779" s="36"/>
    </row>
    <row r="4780" spans="1:1" x14ac:dyDescent="0.2">
      <c r="A4780" s="36"/>
    </row>
    <row r="4781" spans="1:1" x14ac:dyDescent="0.2">
      <c r="A4781" s="36"/>
    </row>
    <row r="4782" spans="1:1" x14ac:dyDescent="0.2">
      <c r="A4782" s="36"/>
    </row>
    <row r="4783" spans="1:1" x14ac:dyDescent="0.2">
      <c r="A4783" s="36"/>
    </row>
    <row r="4784" spans="1:1" x14ac:dyDescent="0.2">
      <c r="A4784" s="36"/>
    </row>
    <row r="4785" spans="1:1" x14ac:dyDescent="0.2">
      <c r="A4785" s="36"/>
    </row>
    <row r="4786" spans="1:1" x14ac:dyDescent="0.2">
      <c r="A4786" s="36"/>
    </row>
    <row r="4787" spans="1:1" x14ac:dyDescent="0.2">
      <c r="A4787" s="36"/>
    </row>
    <row r="4788" spans="1:1" x14ac:dyDescent="0.2">
      <c r="A4788" s="36"/>
    </row>
    <row r="4789" spans="1:1" x14ac:dyDescent="0.2">
      <c r="A4789" s="36"/>
    </row>
    <row r="4790" spans="1:1" x14ac:dyDescent="0.2">
      <c r="A4790" s="36"/>
    </row>
    <row r="4791" spans="1:1" x14ac:dyDescent="0.2">
      <c r="A4791" s="36"/>
    </row>
    <row r="4792" spans="1:1" x14ac:dyDescent="0.2">
      <c r="A4792" s="36"/>
    </row>
    <row r="4793" spans="1:1" x14ac:dyDescent="0.2">
      <c r="A4793" s="36"/>
    </row>
    <row r="4794" spans="1:1" x14ac:dyDescent="0.2">
      <c r="A4794" s="36"/>
    </row>
    <row r="4795" spans="1:1" x14ac:dyDescent="0.2">
      <c r="A4795" s="36"/>
    </row>
    <row r="4796" spans="1:1" x14ac:dyDescent="0.2">
      <c r="A4796" s="36"/>
    </row>
    <row r="4797" spans="1:1" x14ac:dyDescent="0.2">
      <c r="A4797" s="36"/>
    </row>
    <row r="4798" spans="1:1" x14ac:dyDescent="0.2">
      <c r="A4798" s="36"/>
    </row>
    <row r="4799" spans="1:1" x14ac:dyDescent="0.2">
      <c r="A4799" s="36"/>
    </row>
    <row r="4800" spans="1:1" x14ac:dyDescent="0.2">
      <c r="A4800" s="36"/>
    </row>
    <row r="4801" spans="1:1" x14ac:dyDescent="0.2">
      <c r="A4801" s="36"/>
    </row>
    <row r="4802" spans="1:1" x14ac:dyDescent="0.2">
      <c r="A4802" s="36"/>
    </row>
    <row r="4803" spans="1:1" x14ac:dyDescent="0.2">
      <c r="A4803" s="36"/>
    </row>
    <row r="4804" spans="1:1" x14ac:dyDescent="0.2">
      <c r="A4804" s="36"/>
    </row>
    <row r="4805" spans="1:1" x14ac:dyDescent="0.2">
      <c r="A4805" s="36"/>
    </row>
    <row r="4806" spans="1:1" x14ac:dyDescent="0.2">
      <c r="A4806" s="36"/>
    </row>
    <row r="4807" spans="1:1" x14ac:dyDescent="0.2">
      <c r="A4807" s="36"/>
    </row>
    <row r="4808" spans="1:1" x14ac:dyDescent="0.2">
      <c r="A4808" s="36"/>
    </row>
    <row r="4809" spans="1:1" x14ac:dyDescent="0.2">
      <c r="A4809" s="36"/>
    </row>
    <row r="4810" spans="1:1" x14ac:dyDescent="0.2">
      <c r="A4810" s="36"/>
    </row>
    <row r="4811" spans="1:1" x14ac:dyDescent="0.2">
      <c r="A4811" s="36"/>
    </row>
    <row r="4812" spans="1:1" x14ac:dyDescent="0.2">
      <c r="A4812" s="36"/>
    </row>
    <row r="4813" spans="1:1" x14ac:dyDescent="0.2">
      <c r="A4813" s="36"/>
    </row>
    <row r="4814" spans="1:1" x14ac:dyDescent="0.2">
      <c r="A4814" s="36"/>
    </row>
    <row r="4815" spans="1:1" x14ac:dyDescent="0.2">
      <c r="A4815" s="36"/>
    </row>
    <row r="4816" spans="1:1" x14ac:dyDescent="0.2">
      <c r="A4816" s="36"/>
    </row>
    <row r="4817" spans="1:1" x14ac:dyDescent="0.2">
      <c r="A4817" s="36"/>
    </row>
    <row r="4818" spans="1:1" x14ac:dyDescent="0.2">
      <c r="A4818" s="36"/>
    </row>
    <row r="4819" spans="1:1" x14ac:dyDescent="0.2">
      <c r="A4819" s="36"/>
    </row>
    <row r="4820" spans="1:1" x14ac:dyDescent="0.2">
      <c r="A4820" s="36"/>
    </row>
    <row r="4821" spans="1:1" x14ac:dyDescent="0.2">
      <c r="A4821" s="36"/>
    </row>
    <row r="4822" spans="1:1" x14ac:dyDescent="0.2">
      <c r="A4822" s="36"/>
    </row>
    <row r="4823" spans="1:1" x14ac:dyDescent="0.2">
      <c r="A4823" s="36"/>
    </row>
    <row r="4824" spans="1:1" x14ac:dyDescent="0.2">
      <c r="A4824" s="36"/>
    </row>
    <row r="4825" spans="1:1" x14ac:dyDescent="0.2">
      <c r="A4825" s="36"/>
    </row>
    <row r="4826" spans="1:1" x14ac:dyDescent="0.2">
      <c r="A4826" s="36"/>
    </row>
    <row r="4827" spans="1:1" x14ac:dyDescent="0.2">
      <c r="A4827" s="36"/>
    </row>
    <row r="4828" spans="1:1" x14ac:dyDescent="0.2">
      <c r="A4828" s="36"/>
    </row>
    <row r="4829" spans="1:1" x14ac:dyDescent="0.2">
      <c r="A4829" s="36"/>
    </row>
    <row r="4830" spans="1:1" x14ac:dyDescent="0.2">
      <c r="A4830" s="36"/>
    </row>
    <row r="4831" spans="1:1" x14ac:dyDescent="0.2">
      <c r="A4831" s="36"/>
    </row>
    <row r="4832" spans="1:1" x14ac:dyDescent="0.2">
      <c r="A4832" s="36"/>
    </row>
    <row r="4833" spans="1:1" x14ac:dyDescent="0.2">
      <c r="A4833" s="36"/>
    </row>
    <row r="4834" spans="1:1" x14ac:dyDescent="0.2">
      <c r="A4834" s="36"/>
    </row>
    <row r="4835" spans="1:1" x14ac:dyDescent="0.2">
      <c r="A4835" s="36"/>
    </row>
    <row r="4836" spans="1:1" x14ac:dyDescent="0.2">
      <c r="A4836" s="36"/>
    </row>
    <row r="4837" spans="1:1" x14ac:dyDescent="0.2">
      <c r="A4837" s="36"/>
    </row>
    <row r="4838" spans="1:1" x14ac:dyDescent="0.2">
      <c r="A4838" s="36"/>
    </row>
    <row r="4839" spans="1:1" x14ac:dyDescent="0.2">
      <c r="A4839" s="36"/>
    </row>
    <row r="4840" spans="1:1" x14ac:dyDescent="0.2">
      <c r="A4840" s="36"/>
    </row>
    <row r="4841" spans="1:1" x14ac:dyDescent="0.2">
      <c r="A4841" s="36"/>
    </row>
    <row r="4842" spans="1:1" x14ac:dyDescent="0.2">
      <c r="A4842" s="36"/>
    </row>
    <row r="4843" spans="1:1" x14ac:dyDescent="0.2">
      <c r="A4843" s="36"/>
    </row>
    <row r="4844" spans="1:1" x14ac:dyDescent="0.2">
      <c r="A4844" s="36"/>
    </row>
    <row r="4845" spans="1:1" x14ac:dyDescent="0.2">
      <c r="A4845" s="36"/>
    </row>
    <row r="4846" spans="1:1" x14ac:dyDescent="0.2">
      <c r="A4846" s="36"/>
    </row>
    <row r="4847" spans="1:1" x14ac:dyDescent="0.2">
      <c r="A4847" s="36"/>
    </row>
    <row r="4848" spans="1:1" x14ac:dyDescent="0.2">
      <c r="A4848" s="36"/>
    </row>
    <row r="4849" spans="1:1" x14ac:dyDescent="0.2">
      <c r="A4849" s="36"/>
    </row>
    <row r="4850" spans="1:1" x14ac:dyDescent="0.2">
      <c r="A4850" s="36"/>
    </row>
    <row r="4851" spans="1:1" x14ac:dyDescent="0.2">
      <c r="A4851" s="36"/>
    </row>
    <row r="4852" spans="1:1" x14ac:dyDescent="0.2">
      <c r="A4852" s="36"/>
    </row>
    <row r="4853" spans="1:1" x14ac:dyDescent="0.2">
      <c r="A4853" s="36"/>
    </row>
    <row r="4854" spans="1:1" x14ac:dyDescent="0.2">
      <c r="A4854" s="36"/>
    </row>
    <row r="4855" spans="1:1" x14ac:dyDescent="0.2">
      <c r="A4855" s="36"/>
    </row>
    <row r="4856" spans="1:1" x14ac:dyDescent="0.2">
      <c r="A4856" s="36"/>
    </row>
    <row r="4857" spans="1:1" x14ac:dyDescent="0.2">
      <c r="A4857" s="36"/>
    </row>
    <row r="4858" spans="1:1" x14ac:dyDescent="0.2">
      <c r="A4858" s="36"/>
    </row>
    <row r="4859" spans="1:1" x14ac:dyDescent="0.2">
      <c r="A4859" s="36"/>
    </row>
    <row r="4860" spans="1:1" x14ac:dyDescent="0.2">
      <c r="A4860" s="36"/>
    </row>
    <row r="4861" spans="1:1" x14ac:dyDescent="0.2">
      <c r="A4861" s="36"/>
    </row>
    <row r="4862" spans="1:1" x14ac:dyDescent="0.2">
      <c r="A4862" s="36"/>
    </row>
    <row r="4863" spans="1:1" x14ac:dyDescent="0.2">
      <c r="A4863" s="36"/>
    </row>
    <row r="4864" spans="1:1" x14ac:dyDescent="0.2">
      <c r="A4864" s="36"/>
    </row>
    <row r="4865" spans="1:1" x14ac:dyDescent="0.2">
      <c r="A4865" s="36"/>
    </row>
    <row r="4866" spans="1:1" x14ac:dyDescent="0.2">
      <c r="A4866" s="36"/>
    </row>
    <row r="4867" spans="1:1" x14ac:dyDescent="0.2">
      <c r="A4867" s="36"/>
    </row>
    <row r="4868" spans="1:1" x14ac:dyDescent="0.2">
      <c r="A4868" s="36"/>
    </row>
    <row r="4869" spans="1:1" x14ac:dyDescent="0.2">
      <c r="A4869" s="36"/>
    </row>
    <row r="4870" spans="1:1" x14ac:dyDescent="0.2">
      <c r="A4870" s="36"/>
    </row>
    <row r="4871" spans="1:1" x14ac:dyDescent="0.2">
      <c r="A4871" s="36"/>
    </row>
    <row r="4872" spans="1:1" x14ac:dyDescent="0.2">
      <c r="A4872" s="36"/>
    </row>
    <row r="4873" spans="1:1" x14ac:dyDescent="0.2">
      <c r="A4873" s="36"/>
    </row>
    <row r="4874" spans="1:1" x14ac:dyDescent="0.2">
      <c r="A4874" s="36"/>
    </row>
    <row r="4875" spans="1:1" x14ac:dyDescent="0.2">
      <c r="A4875" s="36"/>
    </row>
    <row r="4876" spans="1:1" x14ac:dyDescent="0.2">
      <c r="A4876" s="36"/>
    </row>
    <row r="4877" spans="1:1" x14ac:dyDescent="0.2">
      <c r="A4877" s="36"/>
    </row>
    <row r="4878" spans="1:1" x14ac:dyDescent="0.2">
      <c r="A4878" s="36"/>
    </row>
    <row r="4879" spans="1:1" x14ac:dyDescent="0.2">
      <c r="A4879" s="36"/>
    </row>
    <row r="4880" spans="1:1" x14ac:dyDescent="0.2">
      <c r="A4880" s="36"/>
    </row>
    <row r="4881" spans="1:1" x14ac:dyDescent="0.2">
      <c r="A4881" s="36"/>
    </row>
    <row r="4882" spans="1:1" x14ac:dyDescent="0.2">
      <c r="A4882" s="36"/>
    </row>
    <row r="4883" spans="1:1" x14ac:dyDescent="0.2">
      <c r="A4883" s="36"/>
    </row>
    <row r="4884" spans="1:1" x14ac:dyDescent="0.2">
      <c r="A4884" s="36"/>
    </row>
    <row r="4885" spans="1:1" x14ac:dyDescent="0.2">
      <c r="A4885" s="36"/>
    </row>
    <row r="4886" spans="1:1" x14ac:dyDescent="0.2">
      <c r="A4886" s="36"/>
    </row>
    <row r="4887" spans="1:1" x14ac:dyDescent="0.2">
      <c r="A4887" s="36"/>
    </row>
    <row r="4888" spans="1:1" x14ac:dyDescent="0.2">
      <c r="A4888" s="36"/>
    </row>
    <row r="4889" spans="1:1" x14ac:dyDescent="0.2">
      <c r="A4889" s="36"/>
    </row>
    <row r="4890" spans="1:1" x14ac:dyDescent="0.2">
      <c r="A4890" s="36"/>
    </row>
    <row r="4891" spans="1:1" x14ac:dyDescent="0.2">
      <c r="A4891" s="36"/>
    </row>
    <row r="4892" spans="1:1" x14ac:dyDescent="0.2">
      <c r="A4892" s="36"/>
    </row>
    <row r="4893" spans="1:1" x14ac:dyDescent="0.2">
      <c r="A4893" s="36"/>
    </row>
    <row r="4894" spans="1:1" x14ac:dyDescent="0.2">
      <c r="A4894" s="36"/>
    </row>
    <row r="4895" spans="1:1" x14ac:dyDescent="0.2">
      <c r="A4895" s="36"/>
    </row>
    <row r="4896" spans="1:1" x14ac:dyDescent="0.2">
      <c r="A4896" s="36"/>
    </row>
    <row r="4897" spans="1:1" x14ac:dyDescent="0.2">
      <c r="A4897" s="36"/>
    </row>
    <row r="4898" spans="1:1" x14ac:dyDescent="0.2">
      <c r="A4898" s="36"/>
    </row>
    <row r="4899" spans="1:1" x14ac:dyDescent="0.2">
      <c r="A4899" s="36"/>
    </row>
    <row r="4900" spans="1:1" x14ac:dyDescent="0.2">
      <c r="A4900" s="36"/>
    </row>
    <row r="4901" spans="1:1" x14ac:dyDescent="0.2">
      <c r="A4901" s="36"/>
    </row>
    <row r="4902" spans="1:1" x14ac:dyDescent="0.2">
      <c r="A4902" s="36"/>
    </row>
    <row r="4903" spans="1:1" x14ac:dyDescent="0.2">
      <c r="A4903" s="36"/>
    </row>
    <row r="4904" spans="1:1" x14ac:dyDescent="0.2">
      <c r="A4904" s="36"/>
    </row>
    <row r="4905" spans="1:1" x14ac:dyDescent="0.2">
      <c r="A4905" s="36"/>
    </row>
    <row r="4906" spans="1:1" x14ac:dyDescent="0.2">
      <c r="A4906" s="36"/>
    </row>
    <row r="4907" spans="1:1" x14ac:dyDescent="0.2">
      <c r="A4907" s="36"/>
    </row>
    <row r="4908" spans="1:1" x14ac:dyDescent="0.2">
      <c r="A4908" s="36"/>
    </row>
    <row r="4909" spans="1:1" x14ac:dyDescent="0.2">
      <c r="A4909" s="36"/>
    </row>
    <row r="4910" spans="1:1" x14ac:dyDescent="0.2">
      <c r="A4910" s="36"/>
    </row>
    <row r="4911" spans="1:1" x14ac:dyDescent="0.2">
      <c r="A4911" s="36"/>
    </row>
    <row r="4912" spans="1:1" x14ac:dyDescent="0.2">
      <c r="A4912" s="36"/>
    </row>
    <row r="4913" spans="1:1" x14ac:dyDescent="0.2">
      <c r="A4913" s="36"/>
    </row>
    <row r="4914" spans="1:1" x14ac:dyDescent="0.2">
      <c r="A4914" s="36"/>
    </row>
    <row r="4915" spans="1:1" x14ac:dyDescent="0.2">
      <c r="A4915" s="36"/>
    </row>
    <row r="4916" spans="1:1" x14ac:dyDescent="0.2">
      <c r="A4916" s="36"/>
    </row>
    <row r="4917" spans="1:1" x14ac:dyDescent="0.2">
      <c r="A4917" s="36"/>
    </row>
    <row r="4918" spans="1:1" x14ac:dyDescent="0.2">
      <c r="A4918" s="36"/>
    </row>
    <row r="4919" spans="1:1" x14ac:dyDescent="0.2">
      <c r="A4919" s="36"/>
    </row>
    <row r="4920" spans="1:1" x14ac:dyDescent="0.2">
      <c r="A4920" s="36"/>
    </row>
    <row r="4921" spans="1:1" x14ac:dyDescent="0.2">
      <c r="A4921" s="36"/>
    </row>
    <row r="4922" spans="1:1" x14ac:dyDescent="0.2">
      <c r="A4922" s="36"/>
    </row>
    <row r="4923" spans="1:1" x14ac:dyDescent="0.2">
      <c r="A4923" s="36"/>
    </row>
    <row r="4924" spans="1:1" x14ac:dyDescent="0.2">
      <c r="A4924" s="36"/>
    </row>
    <row r="4925" spans="1:1" x14ac:dyDescent="0.2">
      <c r="A4925" s="36"/>
    </row>
    <row r="4926" spans="1:1" x14ac:dyDescent="0.2">
      <c r="A4926" s="36"/>
    </row>
    <row r="4927" spans="1:1" x14ac:dyDescent="0.2">
      <c r="A4927" s="36"/>
    </row>
    <row r="4928" spans="1:1" x14ac:dyDescent="0.2">
      <c r="A4928" s="36"/>
    </row>
    <row r="4929" spans="1:1" x14ac:dyDescent="0.2">
      <c r="A4929" s="36"/>
    </row>
    <row r="4930" spans="1:1" x14ac:dyDescent="0.2">
      <c r="A4930" s="36"/>
    </row>
    <row r="4931" spans="1:1" x14ac:dyDescent="0.2">
      <c r="A4931" s="36"/>
    </row>
    <row r="4932" spans="1:1" x14ac:dyDescent="0.2">
      <c r="A4932" s="36"/>
    </row>
    <row r="4933" spans="1:1" x14ac:dyDescent="0.2">
      <c r="A4933" s="36"/>
    </row>
    <row r="4934" spans="1:1" x14ac:dyDescent="0.2">
      <c r="A4934" s="36"/>
    </row>
    <row r="4935" spans="1:1" x14ac:dyDescent="0.2">
      <c r="A4935" s="36"/>
    </row>
    <row r="4936" spans="1:1" x14ac:dyDescent="0.2">
      <c r="A4936" s="36"/>
    </row>
    <row r="4937" spans="1:1" x14ac:dyDescent="0.2">
      <c r="A4937" s="36"/>
    </row>
    <row r="4938" spans="1:1" x14ac:dyDescent="0.2">
      <c r="A4938" s="36"/>
    </row>
    <row r="4939" spans="1:1" x14ac:dyDescent="0.2">
      <c r="A4939" s="36"/>
    </row>
    <row r="4940" spans="1:1" x14ac:dyDescent="0.2">
      <c r="A4940" s="36"/>
    </row>
    <row r="4941" spans="1:1" x14ac:dyDescent="0.2">
      <c r="A4941" s="36"/>
    </row>
    <row r="4942" spans="1:1" x14ac:dyDescent="0.2">
      <c r="A4942" s="36"/>
    </row>
    <row r="4943" spans="1:1" x14ac:dyDescent="0.2">
      <c r="A4943" s="36"/>
    </row>
    <row r="4944" spans="1:1" x14ac:dyDescent="0.2">
      <c r="A4944" s="36"/>
    </row>
    <row r="4945" spans="1:1" x14ac:dyDescent="0.2">
      <c r="A4945" s="36"/>
    </row>
    <row r="4946" spans="1:1" x14ac:dyDescent="0.2">
      <c r="A4946" s="36"/>
    </row>
    <row r="4947" spans="1:1" x14ac:dyDescent="0.2">
      <c r="A4947" s="36"/>
    </row>
    <row r="4948" spans="1:1" x14ac:dyDescent="0.2">
      <c r="A4948" s="36"/>
    </row>
    <row r="4949" spans="1:1" x14ac:dyDescent="0.2">
      <c r="A4949" s="36"/>
    </row>
    <row r="4950" spans="1:1" x14ac:dyDescent="0.2">
      <c r="A4950" s="36"/>
    </row>
    <row r="4951" spans="1:1" x14ac:dyDescent="0.2">
      <c r="A4951" s="36"/>
    </row>
    <row r="4952" spans="1:1" x14ac:dyDescent="0.2">
      <c r="A4952" s="36"/>
    </row>
    <row r="4953" spans="1:1" x14ac:dyDescent="0.2">
      <c r="A4953" s="36"/>
    </row>
    <row r="4954" spans="1:1" x14ac:dyDescent="0.2">
      <c r="A4954" s="36"/>
    </row>
    <row r="4955" spans="1:1" x14ac:dyDescent="0.2">
      <c r="A4955" s="36"/>
    </row>
    <row r="4956" spans="1:1" x14ac:dyDescent="0.2">
      <c r="A4956" s="36"/>
    </row>
    <row r="4957" spans="1:1" x14ac:dyDescent="0.2">
      <c r="A4957" s="36"/>
    </row>
    <row r="4958" spans="1:1" x14ac:dyDescent="0.2">
      <c r="A4958" s="36"/>
    </row>
    <row r="4959" spans="1:1" x14ac:dyDescent="0.2">
      <c r="A4959" s="36"/>
    </row>
    <row r="4960" spans="1:1" x14ac:dyDescent="0.2">
      <c r="A4960" s="36"/>
    </row>
    <row r="4961" spans="1:1" x14ac:dyDescent="0.2">
      <c r="A4961" s="36"/>
    </row>
    <row r="4962" spans="1:1" x14ac:dyDescent="0.2">
      <c r="A4962" s="36"/>
    </row>
    <row r="4963" spans="1:1" x14ac:dyDescent="0.2">
      <c r="A4963" s="36"/>
    </row>
    <row r="4964" spans="1:1" x14ac:dyDescent="0.2">
      <c r="A4964" s="36"/>
    </row>
    <row r="4965" spans="1:1" x14ac:dyDescent="0.2">
      <c r="A4965" s="36"/>
    </row>
    <row r="4966" spans="1:1" x14ac:dyDescent="0.2">
      <c r="A4966" s="36"/>
    </row>
    <row r="4967" spans="1:1" x14ac:dyDescent="0.2">
      <c r="A4967" s="36"/>
    </row>
    <row r="4968" spans="1:1" x14ac:dyDescent="0.2">
      <c r="A4968" s="36"/>
    </row>
    <row r="4969" spans="1:1" x14ac:dyDescent="0.2">
      <c r="A4969" s="36"/>
    </row>
    <row r="4970" spans="1:1" x14ac:dyDescent="0.2">
      <c r="A4970" s="36"/>
    </row>
    <row r="4971" spans="1:1" x14ac:dyDescent="0.2">
      <c r="A4971" s="36"/>
    </row>
    <row r="4972" spans="1:1" x14ac:dyDescent="0.2">
      <c r="A4972" s="36"/>
    </row>
    <row r="4973" spans="1:1" x14ac:dyDescent="0.2">
      <c r="A4973" s="36"/>
    </row>
    <row r="4974" spans="1:1" x14ac:dyDescent="0.2">
      <c r="A4974" s="36"/>
    </row>
    <row r="4975" spans="1:1" x14ac:dyDescent="0.2">
      <c r="A4975" s="36"/>
    </row>
    <row r="4976" spans="1:1" x14ac:dyDescent="0.2">
      <c r="A4976" s="36"/>
    </row>
    <row r="4977" spans="1:1" x14ac:dyDescent="0.2">
      <c r="A4977" s="36"/>
    </row>
    <row r="4978" spans="1:1" x14ac:dyDescent="0.2">
      <c r="A4978" s="36"/>
    </row>
    <row r="4979" spans="1:1" x14ac:dyDescent="0.2">
      <c r="A4979" s="36"/>
    </row>
    <row r="4980" spans="1:1" x14ac:dyDescent="0.2">
      <c r="A4980" s="36"/>
    </row>
    <row r="4981" spans="1:1" x14ac:dyDescent="0.2">
      <c r="A4981" s="36"/>
    </row>
    <row r="4982" spans="1:1" x14ac:dyDescent="0.2">
      <c r="A4982" s="36"/>
    </row>
    <row r="4983" spans="1:1" x14ac:dyDescent="0.2">
      <c r="A4983" s="36"/>
    </row>
    <row r="4984" spans="1:1" x14ac:dyDescent="0.2">
      <c r="A4984" s="36"/>
    </row>
    <row r="4985" spans="1:1" x14ac:dyDescent="0.2">
      <c r="A4985" s="36"/>
    </row>
    <row r="4986" spans="1:1" x14ac:dyDescent="0.2">
      <c r="A4986" s="36"/>
    </row>
    <row r="4987" spans="1:1" x14ac:dyDescent="0.2">
      <c r="A4987" s="36"/>
    </row>
    <row r="4988" spans="1:1" x14ac:dyDescent="0.2">
      <c r="A4988" s="36"/>
    </row>
    <row r="4989" spans="1:1" x14ac:dyDescent="0.2">
      <c r="A4989" s="36"/>
    </row>
    <row r="4990" spans="1:1" x14ac:dyDescent="0.2">
      <c r="A4990" s="36"/>
    </row>
    <row r="4991" spans="1:1" x14ac:dyDescent="0.2">
      <c r="A4991" s="36"/>
    </row>
    <row r="4992" spans="1:1" x14ac:dyDescent="0.2">
      <c r="A4992" s="36"/>
    </row>
    <row r="4993" spans="1:1" x14ac:dyDescent="0.2">
      <c r="A4993" s="36"/>
    </row>
    <row r="4994" spans="1:1" x14ac:dyDescent="0.2">
      <c r="A4994" s="36"/>
    </row>
    <row r="4995" spans="1:1" x14ac:dyDescent="0.2">
      <c r="A4995" s="36"/>
    </row>
    <row r="4996" spans="1:1" x14ac:dyDescent="0.2">
      <c r="A4996" s="36"/>
    </row>
    <row r="4997" spans="1:1" x14ac:dyDescent="0.2">
      <c r="A4997" s="36"/>
    </row>
  </sheetData>
  <autoFilter ref="A10:AJ1081"/>
  <sortState ref="A11:AJ732">
    <sortCondition descending="1" ref="B11:B794"/>
    <sortCondition ref="C11:C794"/>
  </sortState>
  <mergeCells count="1">
    <mergeCell ref="AH1:AJ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sqref="A1:XFD1048576"/>
    </sheetView>
  </sheetViews>
  <sheetFormatPr defaultRowHeight="15" x14ac:dyDescent="0.25"/>
  <cols>
    <col min="1" max="6" width="7.7109375" customWidth="1"/>
    <col min="7" max="8" width="3" customWidth="1"/>
    <col min="9" max="11" width="6" customWidth="1"/>
    <col min="12" max="12" width="6.5703125" customWidth="1"/>
    <col min="13" max="14" width="4.42578125" customWidth="1"/>
    <col min="15" max="15" width="3.42578125" customWidth="1"/>
    <col min="16" max="17" width="4.42578125" customWidth="1"/>
    <col min="18" max="20" width="6.28515625" customWidth="1"/>
    <col min="21" max="30" width="6.7109375" customWidth="1"/>
    <col min="31" max="33" width="6.85546875" customWidth="1"/>
    <col min="34" max="36" width="9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BetList</vt:lpstr>
      <vt:lpstr>Sheet1</vt:lpstr>
      <vt:lpstr>BetList!betanalysis_2019_05_04T21</vt:lpstr>
      <vt:lpstr>BetList!mbetlist_2019_05_03T21_1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2019-05-06T09:28:23Z</dcterms:modified>
</cp:coreProperties>
</file>