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8010" activeTab="1"/>
  </bookViews>
  <sheets>
    <sheet name="Criteria" sheetId="3" r:id="rId1"/>
    <sheet name="BetList" sheetId="1" r:id="rId2"/>
    <sheet name="Format" sheetId="2" r:id="rId3"/>
  </sheets>
  <definedNames>
    <definedName name="_xlnm._FilterDatabase" localSheetId="1" hidden="1">BetList!$A$10:$AJ$1082</definedName>
    <definedName name="betanalysis_2019_05_08T21" localSheetId="1">BetList!$B$11:$AB$108</definedName>
    <definedName name="mbetlist_2019_05_03T21_1" localSheetId="1">BetList!$A$30:$AB$47</definedName>
  </definedNames>
  <calcPr calcId="145621"/>
</workbook>
</file>

<file path=xl/calcChain.xml><?xml version="1.0" encoding="utf-8"?>
<calcChain xmlns="http://schemas.openxmlformats.org/spreadsheetml/2006/main">
  <c r="AG108" i="1" l="1"/>
  <c r="AJ108" i="1" s="1"/>
  <c r="AF108" i="1"/>
  <c r="AI108" i="1" s="1"/>
  <c r="AE108" i="1"/>
  <c r="AH108" i="1" s="1"/>
  <c r="AD108" i="1"/>
  <c r="AC108" i="1"/>
  <c r="AG107" i="1"/>
  <c r="AJ107" i="1" s="1"/>
  <c r="AF107" i="1"/>
  <c r="AI107" i="1" s="1"/>
  <c r="AE107" i="1"/>
  <c r="AH107" i="1" s="1"/>
  <c r="AD107" i="1"/>
  <c r="AC107" i="1"/>
  <c r="AG106" i="1"/>
  <c r="AJ106" i="1" s="1"/>
  <c r="AF106" i="1"/>
  <c r="AI106" i="1" s="1"/>
  <c r="AE106" i="1"/>
  <c r="AH106" i="1" s="1"/>
  <c r="AD106" i="1"/>
  <c r="AC106" i="1"/>
  <c r="AG105" i="1"/>
  <c r="AJ105" i="1" s="1"/>
  <c r="AF105" i="1"/>
  <c r="AI105" i="1" s="1"/>
  <c r="AE105" i="1"/>
  <c r="AH105" i="1" s="1"/>
  <c r="AD105" i="1"/>
  <c r="AC105" i="1"/>
  <c r="AG104" i="1"/>
  <c r="AJ104" i="1" s="1"/>
  <c r="AF104" i="1"/>
  <c r="AI104" i="1" s="1"/>
  <c r="AE104" i="1"/>
  <c r="AH104" i="1" s="1"/>
  <c r="AD104" i="1"/>
  <c r="AC104" i="1"/>
  <c r="AG103" i="1"/>
  <c r="AJ103" i="1" s="1"/>
  <c r="AF103" i="1"/>
  <c r="AI103" i="1" s="1"/>
  <c r="AE103" i="1"/>
  <c r="AH103" i="1" s="1"/>
  <c r="AD103" i="1"/>
  <c r="AC103" i="1"/>
  <c r="AG102" i="1"/>
  <c r="AJ102" i="1" s="1"/>
  <c r="AF102" i="1"/>
  <c r="AI102" i="1" s="1"/>
  <c r="AE102" i="1"/>
  <c r="AH102" i="1" s="1"/>
  <c r="AD102" i="1"/>
  <c r="AC102" i="1"/>
  <c r="AG101" i="1"/>
  <c r="AJ101" i="1" s="1"/>
  <c r="AF101" i="1"/>
  <c r="AI101" i="1" s="1"/>
  <c r="AE101" i="1"/>
  <c r="AH101" i="1" s="1"/>
  <c r="AD101" i="1"/>
  <c r="AC101" i="1"/>
  <c r="AG100" i="1"/>
  <c r="AJ100" i="1" s="1"/>
  <c r="AF100" i="1"/>
  <c r="AI100" i="1" s="1"/>
  <c r="AE100" i="1"/>
  <c r="AH100" i="1" s="1"/>
  <c r="AD100" i="1"/>
  <c r="AC100" i="1"/>
  <c r="AG99" i="1"/>
  <c r="AJ99" i="1" s="1"/>
  <c r="AF99" i="1"/>
  <c r="AI99" i="1" s="1"/>
  <c r="AE99" i="1"/>
  <c r="AH99" i="1" s="1"/>
  <c r="AD99" i="1"/>
  <c r="AC99" i="1"/>
  <c r="AG98" i="1"/>
  <c r="AJ98" i="1" s="1"/>
  <c r="AF98" i="1"/>
  <c r="AI98" i="1" s="1"/>
  <c r="AE98" i="1"/>
  <c r="AH98" i="1" s="1"/>
  <c r="AD98" i="1"/>
  <c r="AC98" i="1"/>
  <c r="AG97" i="1"/>
  <c r="AJ97" i="1" s="1"/>
  <c r="AF97" i="1"/>
  <c r="AI97" i="1" s="1"/>
  <c r="AE97" i="1"/>
  <c r="AH97" i="1" s="1"/>
  <c r="AD97" i="1"/>
  <c r="AC97" i="1"/>
  <c r="AG96" i="1"/>
  <c r="AJ96" i="1" s="1"/>
  <c r="AF96" i="1"/>
  <c r="AI96" i="1" s="1"/>
  <c r="AE96" i="1"/>
  <c r="AH96" i="1" s="1"/>
  <c r="AD96" i="1"/>
  <c r="AC96" i="1"/>
  <c r="AG95" i="1"/>
  <c r="AJ95" i="1" s="1"/>
  <c r="AF95" i="1"/>
  <c r="AI95" i="1" s="1"/>
  <c r="AE95" i="1"/>
  <c r="AH95" i="1" s="1"/>
  <c r="AD95" i="1"/>
  <c r="AC95" i="1"/>
  <c r="AG94" i="1"/>
  <c r="AJ94" i="1" s="1"/>
  <c r="AF94" i="1"/>
  <c r="AI94" i="1" s="1"/>
  <c r="AE94" i="1"/>
  <c r="AH94" i="1" s="1"/>
  <c r="AD94" i="1"/>
  <c r="AC94" i="1"/>
  <c r="AG93" i="1"/>
  <c r="AJ93" i="1" s="1"/>
  <c r="AF93" i="1"/>
  <c r="AI93" i="1" s="1"/>
  <c r="AE93" i="1"/>
  <c r="AH93" i="1" s="1"/>
  <c r="AD93" i="1"/>
  <c r="AC93" i="1"/>
  <c r="AG92" i="1"/>
  <c r="AJ92" i="1" s="1"/>
  <c r="AF92" i="1"/>
  <c r="AI92" i="1" s="1"/>
  <c r="AE92" i="1"/>
  <c r="AH92" i="1" s="1"/>
  <c r="AD92" i="1"/>
  <c r="AC92" i="1"/>
  <c r="AG91" i="1"/>
  <c r="AJ91" i="1" s="1"/>
  <c r="AF91" i="1"/>
  <c r="AI91" i="1" s="1"/>
  <c r="AE91" i="1"/>
  <c r="AH91" i="1" s="1"/>
  <c r="AD91" i="1"/>
  <c r="AC91" i="1"/>
  <c r="AG90" i="1"/>
  <c r="AJ90" i="1" s="1"/>
  <c r="AF90" i="1"/>
  <c r="AI90" i="1" s="1"/>
  <c r="AE90" i="1"/>
  <c r="AH90" i="1" s="1"/>
  <c r="AD90" i="1"/>
  <c r="AC90" i="1"/>
  <c r="AG89" i="1"/>
  <c r="AJ89" i="1" s="1"/>
  <c r="AF89" i="1"/>
  <c r="AI89" i="1" s="1"/>
  <c r="AE89" i="1"/>
  <c r="AH89" i="1" s="1"/>
  <c r="AD89" i="1"/>
  <c r="AC89" i="1"/>
  <c r="AG88" i="1"/>
  <c r="AJ88" i="1" s="1"/>
  <c r="AF88" i="1"/>
  <c r="AI88" i="1" s="1"/>
  <c r="AE88" i="1"/>
  <c r="AH88" i="1" s="1"/>
  <c r="AD88" i="1"/>
  <c r="AC88" i="1"/>
  <c r="AG87" i="1"/>
  <c r="AJ87" i="1" s="1"/>
  <c r="AF87" i="1"/>
  <c r="AI87" i="1" s="1"/>
  <c r="AE87" i="1"/>
  <c r="AH87" i="1" s="1"/>
  <c r="AD87" i="1"/>
  <c r="AC87" i="1"/>
  <c r="AG86" i="1"/>
  <c r="AJ86" i="1" s="1"/>
  <c r="AF86" i="1"/>
  <c r="AI86" i="1" s="1"/>
  <c r="AE86" i="1"/>
  <c r="AH86" i="1" s="1"/>
  <c r="AD86" i="1"/>
  <c r="AC86" i="1"/>
  <c r="AG85" i="1"/>
  <c r="AJ85" i="1" s="1"/>
  <c r="AF85" i="1"/>
  <c r="AI85" i="1" s="1"/>
  <c r="AE85" i="1"/>
  <c r="AH85" i="1" s="1"/>
  <c r="AD85" i="1"/>
  <c r="AC85" i="1"/>
  <c r="AG84" i="1"/>
  <c r="AJ84" i="1" s="1"/>
  <c r="AF84" i="1"/>
  <c r="AI84" i="1" s="1"/>
  <c r="AE84" i="1"/>
  <c r="AH84" i="1" s="1"/>
  <c r="AD84" i="1"/>
  <c r="AC84" i="1"/>
  <c r="AG83" i="1"/>
  <c r="AJ83" i="1" s="1"/>
  <c r="AF83" i="1"/>
  <c r="AI83" i="1" s="1"/>
  <c r="AE83" i="1"/>
  <c r="AH83" i="1" s="1"/>
  <c r="AD83" i="1"/>
  <c r="AC83" i="1"/>
  <c r="AG82" i="1"/>
  <c r="AJ82" i="1" s="1"/>
  <c r="AF82" i="1"/>
  <c r="AI82" i="1" s="1"/>
  <c r="AE82" i="1"/>
  <c r="AH82" i="1" s="1"/>
  <c r="AD82" i="1"/>
  <c r="AC82" i="1"/>
  <c r="AG81" i="1"/>
  <c r="AJ81" i="1" s="1"/>
  <c r="AF81" i="1"/>
  <c r="AI81" i="1" s="1"/>
  <c r="AE81" i="1"/>
  <c r="AH81" i="1" s="1"/>
  <c r="AD81" i="1"/>
  <c r="AC81" i="1"/>
  <c r="AG80" i="1"/>
  <c r="AJ80" i="1" s="1"/>
  <c r="AF80" i="1"/>
  <c r="AI80" i="1" s="1"/>
  <c r="AE80" i="1"/>
  <c r="AH80" i="1" s="1"/>
  <c r="AD80" i="1"/>
  <c r="AC80" i="1"/>
  <c r="AG79" i="1"/>
  <c r="AJ79" i="1" s="1"/>
  <c r="AF79" i="1"/>
  <c r="AI79" i="1" s="1"/>
  <c r="AE79" i="1"/>
  <c r="AH79" i="1" s="1"/>
  <c r="AD79" i="1"/>
  <c r="AC79" i="1"/>
  <c r="AG78" i="1"/>
  <c r="AJ78" i="1" s="1"/>
  <c r="AF78" i="1"/>
  <c r="AI78" i="1" s="1"/>
  <c r="AE78" i="1"/>
  <c r="AH78" i="1" s="1"/>
  <c r="AD78" i="1"/>
  <c r="AC78" i="1"/>
  <c r="AG77" i="1"/>
  <c r="AJ77" i="1" s="1"/>
  <c r="AF77" i="1"/>
  <c r="AI77" i="1" s="1"/>
  <c r="AE77" i="1"/>
  <c r="AH77" i="1" s="1"/>
  <c r="AD77" i="1"/>
  <c r="AC77" i="1"/>
  <c r="AG76" i="1"/>
  <c r="AJ76" i="1" s="1"/>
  <c r="AF76" i="1"/>
  <c r="AI76" i="1" s="1"/>
  <c r="AE76" i="1"/>
  <c r="AH76" i="1" s="1"/>
  <c r="AD76" i="1"/>
  <c r="AC76" i="1"/>
  <c r="AG75" i="1"/>
  <c r="AJ75" i="1" s="1"/>
  <c r="AF75" i="1"/>
  <c r="AI75" i="1" s="1"/>
  <c r="AE75" i="1"/>
  <c r="AH75" i="1" s="1"/>
  <c r="AD75" i="1"/>
  <c r="AC75" i="1"/>
  <c r="AG74" i="1"/>
  <c r="AJ74" i="1" s="1"/>
  <c r="AF74" i="1"/>
  <c r="AI74" i="1" s="1"/>
  <c r="AE74" i="1"/>
  <c r="AH74" i="1" s="1"/>
  <c r="AD74" i="1"/>
  <c r="AC74" i="1"/>
  <c r="AG73" i="1"/>
  <c r="AJ73" i="1" s="1"/>
  <c r="AF73" i="1"/>
  <c r="AI73" i="1" s="1"/>
  <c r="AE73" i="1"/>
  <c r="AH73" i="1" s="1"/>
  <c r="AD73" i="1"/>
  <c r="AC73" i="1"/>
  <c r="AG72" i="1"/>
  <c r="AJ72" i="1" s="1"/>
  <c r="AF72" i="1"/>
  <c r="AI72" i="1" s="1"/>
  <c r="AE72" i="1"/>
  <c r="AH72" i="1" s="1"/>
  <c r="AD72" i="1"/>
  <c r="AC72" i="1"/>
  <c r="AG71" i="1"/>
  <c r="AJ71" i="1" s="1"/>
  <c r="AF71" i="1"/>
  <c r="AI71" i="1" s="1"/>
  <c r="AE71" i="1"/>
  <c r="AH71" i="1" s="1"/>
  <c r="AD71" i="1"/>
  <c r="AC71" i="1"/>
  <c r="AG70" i="1"/>
  <c r="AJ70" i="1" s="1"/>
  <c r="AF70" i="1"/>
  <c r="AI70" i="1" s="1"/>
  <c r="AE70" i="1"/>
  <c r="AH70" i="1" s="1"/>
  <c r="AD70" i="1"/>
  <c r="AC70" i="1"/>
  <c r="AG69" i="1"/>
  <c r="AJ69" i="1" s="1"/>
  <c r="AF69" i="1"/>
  <c r="AI69" i="1" s="1"/>
  <c r="AE69" i="1"/>
  <c r="AH69" i="1" s="1"/>
  <c r="AD69" i="1"/>
  <c r="AC69" i="1"/>
  <c r="AG68" i="1"/>
  <c r="AJ68" i="1" s="1"/>
  <c r="AF68" i="1"/>
  <c r="AI68" i="1" s="1"/>
  <c r="AE68" i="1"/>
  <c r="AH68" i="1" s="1"/>
  <c r="AD68" i="1"/>
  <c r="AC68" i="1"/>
  <c r="AG67" i="1"/>
  <c r="AJ67" i="1" s="1"/>
  <c r="AF67" i="1"/>
  <c r="AI67" i="1" s="1"/>
  <c r="AE67" i="1"/>
  <c r="AH67" i="1" s="1"/>
  <c r="AD67" i="1"/>
  <c r="AC67" i="1"/>
  <c r="AG66" i="1"/>
  <c r="AJ66" i="1" s="1"/>
  <c r="AF66" i="1"/>
  <c r="AI66" i="1" s="1"/>
  <c r="AE66" i="1"/>
  <c r="AH66" i="1" s="1"/>
  <c r="AD66" i="1"/>
  <c r="AC66" i="1"/>
  <c r="AG65" i="1"/>
  <c r="AJ65" i="1" s="1"/>
  <c r="AF65" i="1"/>
  <c r="AI65" i="1" s="1"/>
  <c r="AE65" i="1"/>
  <c r="AH65" i="1" s="1"/>
  <c r="AD65" i="1"/>
  <c r="AC65" i="1"/>
  <c r="AG64" i="1"/>
  <c r="AJ64" i="1" s="1"/>
  <c r="AF64" i="1"/>
  <c r="AI64" i="1" s="1"/>
  <c r="AE64" i="1"/>
  <c r="AH64" i="1" s="1"/>
  <c r="AD64" i="1"/>
  <c r="AC64" i="1"/>
  <c r="AG63" i="1"/>
  <c r="AJ63" i="1" s="1"/>
  <c r="AF63" i="1"/>
  <c r="AI63" i="1" s="1"/>
  <c r="AE63" i="1"/>
  <c r="AH63" i="1" s="1"/>
  <c r="AD63" i="1"/>
  <c r="AC63" i="1"/>
  <c r="AG62" i="1"/>
  <c r="AJ62" i="1" s="1"/>
  <c r="AF62" i="1"/>
  <c r="AI62" i="1" s="1"/>
  <c r="AE62" i="1"/>
  <c r="AH62" i="1" s="1"/>
  <c r="AD62" i="1"/>
  <c r="AC62" i="1"/>
  <c r="AG61" i="1"/>
  <c r="AJ61" i="1" s="1"/>
  <c r="AF61" i="1"/>
  <c r="AI61" i="1" s="1"/>
  <c r="AE61" i="1"/>
  <c r="AH61" i="1" s="1"/>
  <c r="AD61" i="1"/>
  <c r="AC61" i="1"/>
  <c r="AG60" i="1"/>
  <c r="AJ60" i="1" s="1"/>
  <c r="AF60" i="1"/>
  <c r="AI60" i="1" s="1"/>
  <c r="AE60" i="1"/>
  <c r="AH60" i="1" s="1"/>
  <c r="AD60" i="1"/>
  <c r="AC60" i="1"/>
  <c r="AG59" i="1"/>
  <c r="AJ59" i="1" s="1"/>
  <c r="AF59" i="1"/>
  <c r="AI59" i="1" s="1"/>
  <c r="AE59" i="1"/>
  <c r="AH59" i="1" s="1"/>
  <c r="AD59" i="1"/>
  <c r="AC59" i="1"/>
  <c r="AG58" i="1"/>
  <c r="AJ58" i="1" s="1"/>
  <c r="AF58" i="1"/>
  <c r="AI58" i="1" s="1"/>
  <c r="AE58" i="1"/>
  <c r="AH58" i="1" s="1"/>
  <c r="AD58" i="1"/>
  <c r="AC58" i="1"/>
  <c r="AG57" i="1"/>
  <c r="AJ57" i="1" s="1"/>
  <c r="AF57" i="1"/>
  <c r="AI57" i="1" s="1"/>
  <c r="AE57" i="1"/>
  <c r="AH57" i="1" s="1"/>
  <c r="AD57" i="1"/>
  <c r="AC57" i="1"/>
  <c r="AG56" i="1"/>
  <c r="AJ56" i="1" s="1"/>
  <c r="AF56" i="1"/>
  <c r="AI56" i="1" s="1"/>
  <c r="AE56" i="1"/>
  <c r="AH56" i="1" s="1"/>
  <c r="AD56" i="1"/>
  <c r="AC56" i="1"/>
  <c r="AG55" i="1"/>
  <c r="AJ55" i="1" s="1"/>
  <c r="AF55" i="1"/>
  <c r="AI55" i="1" s="1"/>
  <c r="AE55" i="1"/>
  <c r="AH55" i="1" s="1"/>
  <c r="AD55" i="1"/>
  <c r="AC55" i="1"/>
  <c r="AG54" i="1"/>
  <c r="AJ54" i="1" s="1"/>
  <c r="AF54" i="1"/>
  <c r="AI54" i="1" s="1"/>
  <c r="AE54" i="1"/>
  <c r="AH54" i="1" s="1"/>
  <c r="AD54" i="1"/>
  <c r="AC54" i="1"/>
  <c r="AG53" i="1"/>
  <c r="AJ53" i="1" s="1"/>
  <c r="AF53" i="1"/>
  <c r="AI53" i="1" s="1"/>
  <c r="AE53" i="1"/>
  <c r="AH53" i="1" s="1"/>
  <c r="AD53" i="1"/>
  <c r="AC53" i="1"/>
  <c r="AG52" i="1"/>
  <c r="AJ52" i="1" s="1"/>
  <c r="AF52" i="1"/>
  <c r="AI52" i="1" s="1"/>
  <c r="AE52" i="1"/>
  <c r="AH52" i="1" s="1"/>
  <c r="AD52" i="1"/>
  <c r="AC52" i="1"/>
  <c r="AG51" i="1"/>
  <c r="AJ51" i="1" s="1"/>
  <c r="AF51" i="1"/>
  <c r="AI51" i="1" s="1"/>
  <c r="AE51" i="1"/>
  <c r="AH51" i="1" s="1"/>
  <c r="AD51" i="1"/>
  <c r="AC51" i="1"/>
  <c r="AG50" i="1"/>
  <c r="AJ50" i="1" s="1"/>
  <c r="AF50" i="1"/>
  <c r="AI50" i="1" s="1"/>
  <c r="AE50" i="1"/>
  <c r="AH50" i="1" s="1"/>
  <c r="AD50" i="1"/>
  <c r="AC50" i="1"/>
  <c r="AG49" i="1"/>
  <c r="AJ49" i="1" s="1"/>
  <c r="AF49" i="1"/>
  <c r="AI49" i="1" s="1"/>
  <c r="AE49" i="1"/>
  <c r="AH49" i="1" s="1"/>
  <c r="AD49" i="1"/>
  <c r="AC49" i="1"/>
  <c r="AG48" i="1"/>
  <c r="AJ48" i="1" s="1"/>
  <c r="AF48" i="1"/>
  <c r="AI48" i="1" s="1"/>
  <c r="AE48" i="1"/>
  <c r="AH48" i="1" s="1"/>
  <c r="AD48" i="1"/>
  <c r="AC48" i="1"/>
  <c r="AG47" i="1"/>
  <c r="AJ47" i="1" s="1"/>
  <c r="AF47" i="1"/>
  <c r="AI47" i="1" s="1"/>
  <c r="AE47" i="1"/>
  <c r="AH47" i="1" s="1"/>
  <c r="AD47" i="1"/>
  <c r="AC47" i="1"/>
  <c r="AG46" i="1"/>
  <c r="AJ46" i="1" s="1"/>
  <c r="AF46" i="1"/>
  <c r="AI46" i="1" s="1"/>
  <c r="AE46" i="1"/>
  <c r="AH46" i="1" s="1"/>
  <c r="AD46" i="1"/>
  <c r="AC46" i="1"/>
  <c r="AG45" i="1"/>
  <c r="AJ45" i="1" s="1"/>
  <c r="AF45" i="1"/>
  <c r="AI45" i="1" s="1"/>
  <c r="AE45" i="1"/>
  <c r="AH45" i="1" s="1"/>
  <c r="AD45" i="1"/>
  <c r="AC45" i="1"/>
  <c r="AG44" i="1"/>
  <c r="AJ44" i="1" s="1"/>
  <c r="AF44" i="1"/>
  <c r="AI44" i="1" s="1"/>
  <c r="AE44" i="1"/>
  <c r="AH44" i="1" s="1"/>
  <c r="AD44" i="1"/>
  <c r="AC44" i="1"/>
  <c r="AG43" i="1"/>
  <c r="AJ43" i="1" s="1"/>
  <c r="AF43" i="1"/>
  <c r="AI43" i="1" s="1"/>
  <c r="AE43" i="1"/>
  <c r="AH43" i="1" s="1"/>
  <c r="AD43" i="1"/>
  <c r="AC43" i="1"/>
  <c r="AG42" i="1"/>
  <c r="AJ42" i="1" s="1"/>
  <c r="AF42" i="1"/>
  <c r="AI42" i="1" s="1"/>
  <c r="AE42" i="1"/>
  <c r="AH42" i="1" s="1"/>
  <c r="AD42" i="1"/>
  <c r="AC42" i="1"/>
  <c r="AG41" i="1"/>
  <c r="AJ41" i="1" s="1"/>
  <c r="AF41" i="1"/>
  <c r="AI41" i="1" s="1"/>
  <c r="AE41" i="1"/>
  <c r="AH41" i="1" s="1"/>
  <c r="AD41" i="1"/>
  <c r="AC41" i="1"/>
  <c r="AG40" i="1"/>
  <c r="AJ40" i="1" s="1"/>
  <c r="AF40" i="1"/>
  <c r="AI40" i="1" s="1"/>
  <c r="AE40" i="1"/>
  <c r="AH40" i="1" s="1"/>
  <c r="AD40" i="1"/>
  <c r="AC40" i="1"/>
  <c r="AG39" i="1"/>
  <c r="AJ39" i="1" s="1"/>
  <c r="AF39" i="1"/>
  <c r="AI39" i="1" s="1"/>
  <c r="AE39" i="1"/>
  <c r="AH39" i="1" s="1"/>
  <c r="AD39" i="1"/>
  <c r="AC39" i="1"/>
  <c r="AG38" i="1"/>
  <c r="AJ38" i="1" s="1"/>
  <c r="AF38" i="1"/>
  <c r="AI38" i="1" s="1"/>
  <c r="AE38" i="1"/>
  <c r="AH38" i="1" s="1"/>
  <c r="AD38" i="1"/>
  <c r="AC38" i="1"/>
  <c r="AG37" i="1"/>
  <c r="AJ37" i="1" s="1"/>
  <c r="AF37" i="1"/>
  <c r="AI37" i="1" s="1"/>
  <c r="AE37" i="1"/>
  <c r="AH37" i="1" s="1"/>
  <c r="AD37" i="1"/>
  <c r="AC37" i="1"/>
  <c r="AG36" i="1"/>
  <c r="AJ36" i="1" s="1"/>
  <c r="AF36" i="1"/>
  <c r="AI36" i="1" s="1"/>
  <c r="AE36" i="1"/>
  <c r="AH36" i="1" s="1"/>
  <c r="AD36" i="1"/>
  <c r="AC36" i="1"/>
  <c r="AG35" i="1"/>
  <c r="AJ35" i="1" s="1"/>
  <c r="AF35" i="1"/>
  <c r="AI35" i="1" s="1"/>
  <c r="AE35" i="1"/>
  <c r="AH35" i="1" s="1"/>
  <c r="AD35" i="1"/>
  <c r="AC35" i="1"/>
  <c r="AG34" i="1"/>
  <c r="AJ34" i="1" s="1"/>
  <c r="AF34" i="1"/>
  <c r="AI34" i="1" s="1"/>
  <c r="AE34" i="1"/>
  <c r="AH34" i="1" s="1"/>
  <c r="AD34" i="1"/>
  <c r="AC34" i="1"/>
  <c r="AG33" i="1"/>
  <c r="AJ33" i="1" s="1"/>
  <c r="AF33" i="1"/>
  <c r="AI33" i="1" s="1"/>
  <c r="AE33" i="1"/>
  <c r="AH33" i="1" s="1"/>
  <c r="AD33" i="1"/>
  <c r="AC33" i="1"/>
  <c r="AG32" i="1"/>
  <c r="AJ32" i="1" s="1"/>
  <c r="AF32" i="1"/>
  <c r="AI32" i="1" s="1"/>
  <c r="AE32" i="1"/>
  <c r="AH32" i="1" s="1"/>
  <c r="AD32" i="1"/>
  <c r="AC32" i="1"/>
  <c r="AG31" i="1"/>
  <c r="AJ31" i="1" s="1"/>
  <c r="AF31" i="1"/>
  <c r="AI31" i="1" s="1"/>
  <c r="AE31" i="1"/>
  <c r="AH31" i="1" s="1"/>
  <c r="AD31" i="1"/>
  <c r="AC31" i="1"/>
  <c r="AG30" i="1"/>
  <c r="AJ30" i="1" s="1"/>
  <c r="AF30" i="1"/>
  <c r="AI30" i="1" s="1"/>
  <c r="AE30" i="1"/>
  <c r="AH30" i="1" s="1"/>
  <c r="AD30" i="1"/>
  <c r="AC30" i="1"/>
  <c r="AG29" i="1"/>
  <c r="AJ29" i="1" s="1"/>
  <c r="AF29" i="1"/>
  <c r="AI29" i="1" s="1"/>
  <c r="AE29" i="1"/>
  <c r="AH29" i="1" s="1"/>
  <c r="AD29" i="1"/>
  <c r="AC29" i="1"/>
  <c r="AG28" i="1"/>
  <c r="AJ28" i="1" s="1"/>
  <c r="AF28" i="1"/>
  <c r="AI28" i="1" s="1"/>
  <c r="AE28" i="1"/>
  <c r="AH28" i="1" s="1"/>
  <c r="AD28" i="1"/>
  <c r="AC28" i="1"/>
  <c r="AG27" i="1"/>
  <c r="AJ27" i="1" s="1"/>
  <c r="AF27" i="1"/>
  <c r="AI27" i="1" s="1"/>
  <c r="AE27" i="1"/>
  <c r="AH27" i="1" s="1"/>
  <c r="AD27" i="1"/>
  <c r="AC27" i="1"/>
  <c r="AG26" i="1"/>
  <c r="AJ26" i="1" s="1"/>
  <c r="AF26" i="1"/>
  <c r="AI26" i="1" s="1"/>
  <c r="AE26" i="1"/>
  <c r="AH26" i="1" s="1"/>
  <c r="AD26" i="1"/>
  <c r="AC26" i="1"/>
  <c r="AG25" i="1"/>
  <c r="AJ25" i="1" s="1"/>
  <c r="AF25" i="1"/>
  <c r="AI25" i="1" s="1"/>
  <c r="AE25" i="1"/>
  <c r="AH25" i="1" s="1"/>
  <c r="AD25" i="1"/>
  <c r="AC25" i="1"/>
  <c r="AG24" i="1"/>
  <c r="AJ24" i="1" s="1"/>
  <c r="AF24" i="1"/>
  <c r="AI24" i="1" s="1"/>
  <c r="AE24" i="1"/>
  <c r="AH24" i="1" s="1"/>
  <c r="AD24" i="1"/>
  <c r="AC24" i="1"/>
  <c r="AG23" i="1"/>
  <c r="AJ23" i="1" s="1"/>
  <c r="AF23" i="1"/>
  <c r="AI23" i="1" s="1"/>
  <c r="AE23" i="1"/>
  <c r="AH23" i="1" s="1"/>
  <c r="AD23" i="1"/>
  <c r="AC23" i="1"/>
  <c r="AG22" i="1"/>
  <c r="AJ22" i="1" s="1"/>
  <c r="AF22" i="1"/>
  <c r="AI22" i="1" s="1"/>
  <c r="AE22" i="1"/>
  <c r="AH22" i="1" s="1"/>
  <c r="AD22" i="1"/>
  <c r="AC22" i="1"/>
  <c r="AG21" i="1"/>
  <c r="AJ21" i="1" s="1"/>
  <c r="AF21" i="1"/>
  <c r="AI21" i="1" s="1"/>
  <c r="AE21" i="1"/>
  <c r="AH21" i="1" s="1"/>
  <c r="AD21" i="1"/>
  <c r="AC21" i="1"/>
  <c r="AG20" i="1"/>
  <c r="AJ20" i="1" s="1"/>
  <c r="AF20" i="1"/>
  <c r="AI20" i="1" s="1"/>
  <c r="AE20" i="1"/>
  <c r="AH20" i="1" s="1"/>
  <c r="AD20" i="1"/>
  <c r="AC20" i="1"/>
  <c r="AG19" i="1"/>
  <c r="AJ19" i="1" s="1"/>
  <c r="AF19" i="1"/>
  <c r="AI19" i="1" s="1"/>
  <c r="AE19" i="1"/>
  <c r="AH19" i="1" s="1"/>
  <c r="AD19" i="1"/>
  <c r="AC19" i="1"/>
  <c r="AG18" i="1"/>
  <c r="AJ18" i="1" s="1"/>
  <c r="AF18" i="1"/>
  <c r="AI18" i="1" s="1"/>
  <c r="AE18" i="1"/>
  <c r="AH18" i="1" s="1"/>
  <c r="AD18" i="1"/>
  <c r="AC18" i="1"/>
  <c r="AG17" i="1"/>
  <c r="AJ17" i="1" s="1"/>
  <c r="AF17" i="1"/>
  <c r="AI17" i="1" s="1"/>
  <c r="AE17" i="1"/>
  <c r="AH17" i="1" s="1"/>
  <c r="AD17" i="1"/>
  <c r="AC17" i="1"/>
  <c r="AG16" i="1"/>
  <c r="AJ16" i="1" s="1"/>
  <c r="AF16" i="1"/>
  <c r="AI16" i="1" s="1"/>
  <c r="AE16" i="1"/>
  <c r="AH16" i="1" s="1"/>
  <c r="AD16" i="1"/>
  <c r="AC16" i="1"/>
  <c r="AG15" i="1"/>
  <c r="AJ15" i="1" s="1"/>
  <c r="AF15" i="1"/>
  <c r="AI15" i="1" s="1"/>
  <c r="AE15" i="1"/>
  <c r="AH15" i="1" s="1"/>
  <c r="AD15" i="1"/>
  <c r="AC15" i="1"/>
  <c r="AG14" i="1"/>
  <c r="AJ14" i="1" s="1"/>
  <c r="AF14" i="1"/>
  <c r="AI14" i="1" s="1"/>
  <c r="AE14" i="1"/>
  <c r="AH14" i="1" s="1"/>
  <c r="AD14" i="1"/>
  <c r="AC14" i="1"/>
  <c r="AG13" i="1"/>
  <c r="AJ13" i="1" s="1"/>
  <c r="AF13" i="1"/>
  <c r="AI13" i="1" s="1"/>
  <c r="AE13" i="1"/>
  <c r="AH13" i="1" s="1"/>
  <c r="AD13" i="1"/>
  <c r="AC13" i="1"/>
  <c r="AG12" i="1"/>
  <c r="AJ12" i="1" s="1"/>
  <c r="AF12" i="1"/>
  <c r="AI12" i="1" s="1"/>
  <c r="AE12" i="1"/>
  <c r="AH12" i="1" s="1"/>
  <c r="AD12" i="1"/>
  <c r="AC12" i="1"/>
  <c r="AG11" i="1"/>
  <c r="AJ11" i="1" s="1"/>
  <c r="AF11" i="1"/>
  <c r="AI11" i="1" s="1"/>
  <c r="AE11" i="1"/>
  <c r="AH11" i="1" s="1"/>
  <c r="AD11" i="1"/>
  <c r="AC11" i="1"/>
  <c r="AI9" i="1" l="1"/>
  <c r="AG9" i="1"/>
  <c r="AJ9" i="1" s="1"/>
  <c r="AF9" i="1"/>
  <c r="AE9" i="1"/>
  <c r="AH9" i="1" s="1"/>
  <c r="AD9" i="1"/>
  <c r="AC9" i="1"/>
  <c r="AF3" i="1"/>
  <c r="AE3" i="1"/>
  <c r="B1" i="1"/>
  <c r="AG3" i="1" l="1"/>
  <c r="AI3" i="1"/>
  <c r="AI2" i="1"/>
  <c r="AF2" i="1"/>
  <c r="AF4" i="1" s="1"/>
  <c r="AH3" i="1"/>
  <c r="AH2" i="1"/>
  <c r="AE2" i="1"/>
  <c r="AE4" i="1" s="1"/>
  <c r="AJ3" i="1"/>
  <c r="AJ2" i="1"/>
  <c r="AG2" i="1"/>
  <c r="AH4" i="1" l="1"/>
  <c r="AG4" i="1"/>
  <c r="AI4" i="1"/>
  <c r="AJ4" i="1"/>
</calcChain>
</file>

<file path=xl/connections.xml><?xml version="1.0" encoding="utf-8"?>
<connections xmlns="http://schemas.openxmlformats.org/spreadsheetml/2006/main">
  <connection id="1" name="betanalysis_2019-05-08T21" type="6" refreshedVersion="4" background="1" saveData="1">
    <textPr sourceFile="D:\PunterTips\extracts - Analysis\betanalysis_2019-05-08T21.txt" delimiter="»">
      <textFields count="28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betlist_2019-05-03T211" type="6" refreshedVersion="4" deleted="1" background="1" saveData="1">
    <textPr sourceFile="D:\PunterTips\extracts - Analysis\mbetlist_2019-05-03T21.txt" delimiter="»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<sst xmlns="http://schemas.openxmlformats.org/spreadsheetml/2006/main" count="619" uniqueCount="472">
  <si>
    <t>Last row</t>
  </si>
  <si>
    <t>Key Performance Indicators</t>
  </si>
  <si>
    <t>Home</t>
  </si>
  <si>
    <t>Draw</t>
  </si>
  <si>
    <t>Away</t>
  </si>
  <si>
    <t>P/L</t>
  </si>
  <si>
    <t>Stake</t>
  </si>
  <si>
    <t>1. Home advantage</t>
  </si>
  <si>
    <t>Total</t>
  </si>
  <si>
    <t>Alt+0187</t>
  </si>
  <si>
    <t>»</t>
  </si>
  <si>
    <t>2. Recent performance</t>
  </si>
  <si>
    <t>Win</t>
  </si>
  <si>
    <t>3. Team strength (use inverse odds - use an odds convertor)</t>
  </si>
  <si>
    <t>%</t>
  </si>
  <si>
    <t>day</t>
  </si>
  <si>
    <t>country</t>
  </si>
  <si>
    <t>league</t>
  </si>
  <si>
    <t>game</t>
  </si>
  <si>
    <t>home</t>
  </si>
  <si>
    <t>away</t>
  </si>
  <si>
    <t>h_goals</t>
  </si>
  <si>
    <t>a_goals</t>
  </si>
  <si>
    <t>odds_1</t>
  </si>
  <si>
    <t>odds_x</t>
  </si>
  <si>
    <t>odds_2</t>
  </si>
  <si>
    <t>odds_delta</t>
  </si>
  <si>
    <t>thtgames</t>
  </si>
  <si>
    <t>tatgames</t>
  </si>
  <si>
    <t>tpgames</t>
  </si>
  <si>
    <t>tpghtah</t>
  </si>
  <si>
    <t>tpgataw</t>
  </si>
  <si>
    <t>pghtwins</t>
  </si>
  <si>
    <t>pgdraws</t>
  </si>
  <si>
    <t>pgatwins</t>
  </si>
  <si>
    <t>tpghtwins</t>
  </si>
  <si>
    <t>tpghtdraws</t>
  </si>
  <si>
    <t>tpghtloss</t>
  </si>
  <si>
    <t>tpgatwins</t>
  </si>
  <si>
    <t>tpgatdraws</t>
  </si>
  <si>
    <t>tpgatloss</t>
  </si>
  <si>
    <t>tpghtahwin</t>
  </si>
  <si>
    <t>tpgatawwin</t>
  </si>
  <si>
    <t>h-ratings</t>
  </si>
  <si>
    <t>a-ratings</t>
  </si>
  <si>
    <t>status_h</t>
  </si>
  <si>
    <t>status_d</t>
  </si>
  <si>
    <t>status_a</t>
  </si>
  <si>
    <t>h_p/l</t>
  </si>
  <si>
    <t>d_p/l</t>
  </si>
  <si>
    <t>a_p/l</t>
  </si>
  <si>
    <t>Bet Pick Criteria</t>
  </si>
  <si>
    <t>#</t>
  </si>
  <si>
    <t>Description</t>
  </si>
  <si>
    <t>Criteria</t>
  </si>
  <si>
    <t>Multiple</t>
  </si>
  <si>
    <t>Combined</t>
  </si>
  <si>
    <t>Comment</t>
  </si>
  <si>
    <t>HT/AT</t>
  </si>
  <si>
    <t>Day of fixture</t>
  </si>
  <si>
    <t>Country of fixture</t>
  </si>
  <si>
    <t>League of fixture</t>
  </si>
  <si>
    <t>No friendlies</t>
  </si>
  <si>
    <t>Fixture</t>
  </si>
  <si>
    <t>Fixture home team</t>
  </si>
  <si>
    <t>Fixture away team</t>
  </si>
  <si>
    <t>Odds for home team win</t>
  </si>
  <si>
    <t>&gt;=1.5</t>
  </si>
  <si>
    <t>Odds for draw outcome</t>
  </si>
  <si>
    <t>Odds for away team win</t>
  </si>
  <si>
    <t>Difference between home team &amp; away team odds</t>
  </si>
  <si>
    <t>No. of fixtures played by home team</t>
  </si>
  <si>
    <t>No. of fixtures played by away team</t>
  </si>
  <si>
    <t>No. of previous meets by fixture teams</t>
  </si>
  <si>
    <t>No. of fixtures played by home team at home</t>
  </si>
  <si>
    <t>No. of fixtures played by away team away</t>
  </si>
  <si>
    <t>% of previous meets won by home team</t>
  </si>
  <si>
    <t>pghtwins +/-</t>
  </si>
  <si>
    <t>% of previous meets resulting in a draw</t>
  </si>
  <si>
    <t>pgdraws +/+</t>
  </si>
  <si>
    <t>% of previous meets won by away team</t>
  </si>
  <si>
    <t>pgatwins -/+</t>
  </si>
  <si>
    <t>% of fixtures played by home team that were won</t>
  </si>
  <si>
    <t>tpghtwins +/-</t>
  </si>
  <si>
    <t>% of fixtures played by home team that were draw</t>
  </si>
  <si>
    <t>tpghtdraws +/-</t>
  </si>
  <si>
    <t>% of fixtures played by home team that were lost</t>
  </si>
  <si>
    <t>tpghtloss -/+</t>
  </si>
  <si>
    <t>% of fixtures played by away team that were won</t>
  </si>
  <si>
    <t>tpgatwins -/+</t>
  </si>
  <si>
    <t>% of fixtures played by away team that were draw</t>
  </si>
  <si>
    <t>tpgatdraws -/+</t>
  </si>
  <si>
    <t>% of fixtures played by away team that were lost</t>
  </si>
  <si>
    <t>tpgatloss -/+</t>
  </si>
  <si>
    <t>% of fixtures played by home team at home that were won</t>
  </si>
  <si>
    <t>review</t>
  </si>
  <si>
    <t xml:space="preserve"> - if bets are too many, refine further</t>
  </si>
  <si>
    <t>% of fixtures played by away team away that were won</t>
  </si>
  <si>
    <t>Home win ratings</t>
  </si>
  <si>
    <t xml:space="preserve"> =&gt;41</t>
  </si>
  <si>
    <t>Away win ratings</t>
  </si>
  <si>
    <t xml:space="preserve"> - to review further</t>
  </si>
  <si>
    <t>Notes</t>
  </si>
  <si>
    <t>Place bets on previous day (next Day bets) in order to capture all games</t>
  </si>
  <si>
    <t>Morocco</t>
  </si>
  <si>
    <t>Botola Pro</t>
  </si>
  <si>
    <t>Olympique de Safi-Berkane</t>
  </si>
  <si>
    <t>Olympique de Safi</t>
  </si>
  <si>
    <t>Berkane</t>
  </si>
  <si>
    <t>North &amp; Central America</t>
  </si>
  <si>
    <t>CONCACAF Championship U17</t>
  </si>
  <si>
    <t>Mexico U17-Puerto Rico U17</t>
  </si>
  <si>
    <t>Mexico U17</t>
  </si>
  <si>
    <t>Puerto Rico U17</t>
  </si>
  <si>
    <t>South America</t>
  </si>
  <si>
    <t>Copa Libertadores</t>
  </si>
  <si>
    <t>Cruzeiro (Bra) -Emelec (Ecu)</t>
  </si>
  <si>
    <t>Cruzeiro (Bra)</t>
  </si>
  <si>
    <t>Emelec (Ecu)</t>
  </si>
  <si>
    <t>Huracan (Arg) -Lara (Ven)</t>
  </si>
  <si>
    <t>Huracan (Arg)</t>
  </si>
  <si>
    <t>Lara (Ven)</t>
  </si>
  <si>
    <t>Gremio (Bra) -U. Catolica (Chi)</t>
  </si>
  <si>
    <t>Gremio (Bra)</t>
  </si>
  <si>
    <t>U. Catolica (Chi)</t>
  </si>
  <si>
    <t>Rosario Central (Arg) -Libertad Asuncion (Par)</t>
  </si>
  <si>
    <t>Rosario Central (Arg)</t>
  </si>
  <si>
    <t>Libertad Asuncion (Par)</t>
  </si>
  <si>
    <t>Brazil</t>
  </si>
  <si>
    <t>Copa do Nordeste</t>
  </si>
  <si>
    <t>ABC-AE Altos</t>
  </si>
  <si>
    <t>ABC</t>
  </si>
  <si>
    <t>AE Altos</t>
  </si>
  <si>
    <t>Brasileiro Women</t>
  </si>
  <si>
    <t>Kindermann W-SAO Jose W</t>
  </si>
  <si>
    <t>Kindermann W</t>
  </si>
  <si>
    <t>SAO Jose W</t>
  </si>
  <si>
    <t>USA</t>
  </si>
  <si>
    <t>MLS</t>
  </si>
  <si>
    <t>Atlanta United-Toronto FC</t>
  </si>
  <si>
    <t>Atlanta United</t>
  </si>
  <si>
    <t>Toronto FC</t>
  </si>
  <si>
    <t>US Open Cup</t>
  </si>
  <si>
    <t>Greenville-Tormenta</t>
  </si>
  <si>
    <t>Greenville</t>
  </si>
  <si>
    <t>Tormenta</t>
  </si>
  <si>
    <t>Miami FC-Florida Soccer Soldiers</t>
  </si>
  <si>
    <t>Miami FC</t>
  </si>
  <si>
    <t>Florida Soccer Soldiers</t>
  </si>
  <si>
    <t>Columbus Crew-Los Angeles Galaxy</t>
  </si>
  <si>
    <t>Columbus Crew</t>
  </si>
  <si>
    <t>Los Angeles Galaxy</t>
  </si>
  <si>
    <t>New York Cosmos 2-Black Rock</t>
  </si>
  <si>
    <t>New York Cosmos 2</t>
  </si>
  <si>
    <t>Black Rock</t>
  </si>
  <si>
    <t>Mexico</t>
  </si>
  <si>
    <t>Primera Division</t>
  </si>
  <si>
    <t>Pachuca-U.A.N.L.  Tigres</t>
  </si>
  <si>
    <t>Pachuca</t>
  </si>
  <si>
    <t>U.A.N.L.  Tigres</t>
  </si>
  <si>
    <t>Chicago Fire-New England Revolution</t>
  </si>
  <si>
    <t>Chicago Fire</t>
  </si>
  <si>
    <t>New England Revolution</t>
  </si>
  <si>
    <t>New York Red Bulls-Montreal Impact</t>
  </si>
  <si>
    <t>New York Red Bulls</t>
  </si>
  <si>
    <t>Montreal Impact</t>
  </si>
  <si>
    <t>USL Championship</t>
  </si>
  <si>
    <t>Nashville SC-Tampa Bay</t>
  </si>
  <si>
    <t>Nashville SC</t>
  </si>
  <si>
    <t>Tampa Bay</t>
  </si>
  <si>
    <t>Colombia</t>
  </si>
  <si>
    <t>Copa Aguila</t>
  </si>
  <si>
    <t>Millonarios-Tigres</t>
  </si>
  <si>
    <t>Millonarios</t>
  </si>
  <si>
    <t>Tigres</t>
  </si>
  <si>
    <t>El Salvador</t>
  </si>
  <si>
    <t>Chalatenango-Municipal Limeno</t>
  </si>
  <si>
    <t>Chalatenango</t>
  </si>
  <si>
    <t>Municipal Limeno</t>
  </si>
  <si>
    <t>Penarol (Uru) -Flamengo RJ (Bra)</t>
  </si>
  <si>
    <t>Penarol (Uru)</t>
  </si>
  <si>
    <t>Flamengo RJ (Bra)</t>
  </si>
  <si>
    <t>LDU Quito (Ecu) -San Jose (Bol)</t>
  </si>
  <si>
    <t>LDU Quito (Ecu)</t>
  </si>
  <si>
    <t>San Jose (Bol)</t>
  </si>
  <si>
    <t>Palmeiras (Bra) -San Lorenzo (Arg)</t>
  </si>
  <si>
    <t>Palmeiras (Bra)</t>
  </si>
  <si>
    <t>San Lorenzo (Arg)</t>
  </si>
  <si>
    <t>Junior (Col) -FBC Melgar (Per)</t>
  </si>
  <si>
    <t>Junior (Col)</t>
  </si>
  <si>
    <t>FBC Melgar (Per)</t>
  </si>
  <si>
    <t>FAS-Aguila</t>
  </si>
  <si>
    <t>FAS</t>
  </si>
  <si>
    <t>Aguila</t>
  </si>
  <si>
    <t>Lansing-Ann Arbor</t>
  </si>
  <si>
    <t>Lansing</t>
  </si>
  <si>
    <t>Ann Arbor</t>
  </si>
  <si>
    <t>Costa Rica</t>
  </si>
  <si>
    <t>San Carlos-Herediano</t>
  </si>
  <si>
    <t>San Carlos</t>
  </si>
  <si>
    <t>Herediano</t>
  </si>
  <si>
    <t>Saprissa-Zeledon</t>
  </si>
  <si>
    <t>Saprissa</t>
  </si>
  <si>
    <t>Zeledon</t>
  </si>
  <si>
    <t>Club Tijuana-Club Leon</t>
  </si>
  <si>
    <t>Club Tijuana</t>
  </si>
  <si>
    <t>Club Leon</t>
  </si>
  <si>
    <t>Fresno-Sacramento Republic</t>
  </si>
  <si>
    <t>Fresno</t>
  </si>
  <si>
    <t>Sacramento Republic</t>
  </si>
  <si>
    <t>Russia</t>
  </si>
  <si>
    <t>Supreme Division Women 2019</t>
  </si>
  <si>
    <t>Torpedo Izhevsk W-FK Yenisey W</t>
  </si>
  <si>
    <t>Torpedo Izhevsk W</t>
  </si>
  <si>
    <t>FK Yenisey W</t>
  </si>
  <si>
    <t>Youth League</t>
  </si>
  <si>
    <t>Dynamo Moscow U21-FK Rostov U21</t>
  </si>
  <si>
    <t>Dynamo Moscow U21</t>
  </si>
  <si>
    <t>FK Rostov U21</t>
  </si>
  <si>
    <t>Australia</t>
  </si>
  <si>
    <t>NPL South Australian</t>
  </si>
  <si>
    <t>South Adelaide-Adelaide U21</t>
  </si>
  <si>
    <t>South Adelaide</t>
  </si>
  <si>
    <t>Adelaide U21</t>
  </si>
  <si>
    <t>Bangladesh</t>
  </si>
  <si>
    <t>Premier League</t>
  </si>
  <si>
    <t>Nofel-Abahani Limited</t>
  </si>
  <si>
    <t>Nofel</t>
  </si>
  <si>
    <t>Abahani Limited</t>
  </si>
  <si>
    <t>Kenya</t>
  </si>
  <si>
    <t>Sony Sugar-Kenya CB</t>
  </si>
  <si>
    <t>Sony Sugar</t>
  </si>
  <si>
    <t>Kenya CB</t>
  </si>
  <si>
    <t>Lokomotiv Moscow U21-Rubin Kazan U21</t>
  </si>
  <si>
    <t>Lokomotiv Moscow U21</t>
  </si>
  <si>
    <t>Rubin Kazan U21</t>
  </si>
  <si>
    <t>Ukraine</t>
  </si>
  <si>
    <t>Vorskla Poltava U21-Arsenal Kiev U21</t>
  </si>
  <si>
    <t>Vorskla Poltava U21</t>
  </si>
  <si>
    <t>Arsenal Kiev U21</t>
  </si>
  <si>
    <t>Nzoia Sugar-Kakamega Homeboyz</t>
  </si>
  <si>
    <t>Nzoia Sugar</t>
  </si>
  <si>
    <t>Kakamega Homeboyz</t>
  </si>
  <si>
    <t>Ulinzi Stars-Posta Rangers</t>
  </si>
  <si>
    <t>Ulinzi Stars</t>
  </si>
  <si>
    <t>Posta Rangers</t>
  </si>
  <si>
    <t>Mount Kenya United-Tusker</t>
  </si>
  <si>
    <t>Mount Kenya United</t>
  </si>
  <si>
    <t>Tusker</t>
  </si>
  <si>
    <t>Tajikistan</t>
  </si>
  <si>
    <t>Vysshaya Liga</t>
  </si>
  <si>
    <t>Istiqlol Dushanbe-CSKA Pomir Dushanbe</t>
  </si>
  <si>
    <t>Istiqlol Dushanbe</t>
  </si>
  <si>
    <t>CSKA Pomir Dushanbe</t>
  </si>
  <si>
    <t>Panjsher-Khujand</t>
  </si>
  <si>
    <t>Panjsher</t>
  </si>
  <si>
    <t>Khujand</t>
  </si>
  <si>
    <t>Sheikh Russel-Arambagh</t>
  </si>
  <si>
    <t>Sheikh Russel</t>
  </si>
  <si>
    <t>Arambagh</t>
  </si>
  <si>
    <t>Macao</t>
  </si>
  <si>
    <t>Elite League</t>
  </si>
  <si>
    <t>Benfica-Chao Pak Kei</t>
  </si>
  <si>
    <t>Benfica</t>
  </si>
  <si>
    <t>Chao Pak Kei</t>
  </si>
  <si>
    <t>CSKA Moscow W-FC Zvezda Perm W</t>
  </si>
  <si>
    <t>CSKA Moscow W</t>
  </si>
  <si>
    <t>FC Zvezda Perm W</t>
  </si>
  <si>
    <t>Syria</t>
  </si>
  <si>
    <t>Al Jaish-Jableh</t>
  </si>
  <si>
    <t>Al Jaish</t>
  </si>
  <si>
    <t>Jableh</t>
  </si>
  <si>
    <t>Rwanda</t>
  </si>
  <si>
    <t>National Football league</t>
  </si>
  <si>
    <t>Gicumbi-APR</t>
  </si>
  <si>
    <t>Gicumbi</t>
  </si>
  <si>
    <t>APR</t>
  </si>
  <si>
    <t>Tunisia</t>
  </si>
  <si>
    <t>Tunisia Cup</t>
  </si>
  <si>
    <t>Sfaxien-Gafsa</t>
  </si>
  <si>
    <t>Sfaxien</t>
  </si>
  <si>
    <t>Gafsa</t>
  </si>
  <si>
    <t>Turkey</t>
  </si>
  <si>
    <t>2. Lig Play Offs</t>
  </si>
  <si>
    <t>Sariyer-Kastamonuspor</t>
  </si>
  <si>
    <t>Sariyer</t>
  </si>
  <si>
    <t>Kastamonuspor</t>
  </si>
  <si>
    <t>Tuzlaspor-Manisa</t>
  </si>
  <si>
    <t>Tuzlaspor</t>
  </si>
  <si>
    <t>Manisa</t>
  </si>
  <si>
    <t>Panama U17-Guatemala U17</t>
  </si>
  <si>
    <t>Panama U17</t>
  </si>
  <si>
    <t>Guatemala U17</t>
  </si>
  <si>
    <t>FK Orenburg U21-Ural U21</t>
  </si>
  <si>
    <t>FK Orenburg U21</t>
  </si>
  <si>
    <t>Ural U21</t>
  </si>
  <si>
    <t>Benin</t>
  </si>
  <si>
    <t>Championnat National</t>
  </si>
  <si>
    <t>JAP-USS Krake</t>
  </si>
  <si>
    <t>JAP</t>
  </si>
  <si>
    <t>USS Krake</t>
  </si>
  <si>
    <t>Nigeria</t>
  </si>
  <si>
    <t>NPFL</t>
  </si>
  <si>
    <t>Lobi Stars-Bendel</t>
  </si>
  <si>
    <t>Lobi Stars</t>
  </si>
  <si>
    <t>Bendel</t>
  </si>
  <si>
    <t>Remo Stars-Sunshine Stars</t>
  </si>
  <si>
    <t>Remo Stars</t>
  </si>
  <si>
    <t>Sunshine Stars</t>
  </si>
  <si>
    <t>Nasarawa-Kano Pillars</t>
  </si>
  <si>
    <t>Nasarawa</t>
  </si>
  <si>
    <t>Kano Pillars</t>
  </si>
  <si>
    <t>Abia Warriors-Ifeanyi Ubah</t>
  </si>
  <si>
    <t>Abia Warriors</t>
  </si>
  <si>
    <t>Ifeanyi Ubah</t>
  </si>
  <si>
    <t>Europe</t>
  </si>
  <si>
    <t>Euro U17</t>
  </si>
  <si>
    <t>France U17-Netherlands U17</t>
  </si>
  <si>
    <t>France U17</t>
  </si>
  <si>
    <t>Netherlands U17</t>
  </si>
  <si>
    <t>Sweden U17-England U17</t>
  </si>
  <si>
    <t>Sweden U17</t>
  </si>
  <si>
    <t>England U17</t>
  </si>
  <si>
    <t>Finland</t>
  </si>
  <si>
    <t>Ykkonen</t>
  </si>
  <si>
    <t>TPS-TPV</t>
  </si>
  <si>
    <t>TPS</t>
  </si>
  <si>
    <t>TPV</t>
  </si>
  <si>
    <t>Croatia</t>
  </si>
  <si>
    <t>1. HNL</t>
  </si>
  <si>
    <t>Zapresic-Rudes</t>
  </si>
  <si>
    <t>Zapresic</t>
  </si>
  <si>
    <t>Rudes</t>
  </si>
  <si>
    <t>Denmark</t>
  </si>
  <si>
    <t>1st Division</t>
  </si>
  <si>
    <t>Viborg-Fredericia</t>
  </si>
  <si>
    <t>Viborg</t>
  </si>
  <si>
    <t>Fredericia</t>
  </si>
  <si>
    <t>Estonia</t>
  </si>
  <si>
    <t>Esiliiga</t>
  </si>
  <si>
    <t>Parnu JK Vaprus-Tartu Welco</t>
  </si>
  <si>
    <t>Parnu JK Vaprus</t>
  </si>
  <si>
    <t>Tartu Welco</t>
  </si>
  <si>
    <t>Romania</t>
  </si>
  <si>
    <t>Liga 2</t>
  </si>
  <si>
    <t>Mioveni-F. Constanta</t>
  </si>
  <si>
    <t>Mioveni</t>
  </si>
  <si>
    <t>F. Constanta</t>
  </si>
  <si>
    <t>Netherlands</t>
  </si>
  <si>
    <t>Reserve League 2018/2019</t>
  </si>
  <si>
    <t>Jong NAC Breda-Jong De Graafschap</t>
  </si>
  <si>
    <t>Jong NAC Breda</t>
  </si>
  <si>
    <t>Jong De Graafschap</t>
  </si>
  <si>
    <t>Faroe Islands</t>
  </si>
  <si>
    <t>Faroe Islands Cup</t>
  </si>
  <si>
    <t>Skala Itrottarfelag-Vikingur</t>
  </si>
  <si>
    <t>Skala Itrottarfelag</t>
  </si>
  <si>
    <t>Vikingur</t>
  </si>
  <si>
    <t>Namibia</t>
  </si>
  <si>
    <t>MTC Premiership</t>
  </si>
  <si>
    <t>African Stars-Black Africa</t>
  </si>
  <si>
    <t>African Stars</t>
  </si>
  <si>
    <t>Black Africa</t>
  </si>
  <si>
    <t>Sweden</t>
  </si>
  <si>
    <t>Division 2 - VÃ¤stra GÃ¶taland</t>
  </si>
  <si>
    <t>Qviding-Assyriska BK</t>
  </si>
  <si>
    <t>Qviding</t>
  </si>
  <si>
    <t>Assyriska BK</t>
  </si>
  <si>
    <t>Sanliurfaspor-Karagumruk</t>
  </si>
  <si>
    <t>Sanliurfaspor</t>
  </si>
  <si>
    <t>Karagumruk</t>
  </si>
  <si>
    <t>Sakaryaspor-Samsunspor</t>
  </si>
  <si>
    <t>Sakaryaspor</t>
  </si>
  <si>
    <t>Samsunspor</t>
  </si>
  <si>
    <t>Belgium U17-Ireland U17</t>
  </si>
  <si>
    <t>Belgium U17</t>
  </si>
  <si>
    <t>Ireland U17</t>
  </si>
  <si>
    <t>Greece U17-Czech Republic U17</t>
  </si>
  <si>
    <t>Greece U17</t>
  </si>
  <si>
    <t>Czech Republic U17</t>
  </si>
  <si>
    <t>Guatemala</t>
  </si>
  <si>
    <t>Liga Nacional</t>
  </si>
  <si>
    <t>Malacateco-Municipal</t>
  </si>
  <si>
    <t>Malacateco</t>
  </si>
  <si>
    <t>Municipal</t>
  </si>
  <si>
    <t>Oman</t>
  </si>
  <si>
    <t>Professional League</t>
  </si>
  <si>
    <t>Al Shabab-Mirbat</t>
  </si>
  <si>
    <t>Al Shabab</t>
  </si>
  <si>
    <t>Mirbat</t>
  </si>
  <si>
    <t>Sur Club-Al Rustaq</t>
  </si>
  <si>
    <t>Sur Club</t>
  </si>
  <si>
    <t>Al Rustaq</t>
  </si>
  <si>
    <t>Al Nasr-Sohar</t>
  </si>
  <si>
    <t>Al Nasr</t>
  </si>
  <si>
    <t>Sohar</t>
  </si>
  <si>
    <t>Al Suwaiq-Oman Club</t>
  </si>
  <si>
    <t>Al Suwaiq</t>
  </si>
  <si>
    <t>Oman Club</t>
  </si>
  <si>
    <t>England</t>
  </si>
  <si>
    <t>League Two</t>
  </si>
  <si>
    <t>Newport Co-Mansfield</t>
  </si>
  <si>
    <t>Newport Co</t>
  </si>
  <si>
    <t>Mansfield</t>
  </si>
  <si>
    <t>France</t>
  </si>
  <si>
    <t>National</t>
  </si>
  <si>
    <t>Avranches-Concarneau</t>
  </si>
  <si>
    <t>Avranches</t>
  </si>
  <si>
    <t>Concarneau</t>
  </si>
  <si>
    <t>Chambly-Dunkerque</t>
  </si>
  <si>
    <t>Chambly</t>
  </si>
  <si>
    <t>Dunkerque</t>
  </si>
  <si>
    <t>Marignane-Le Mans</t>
  </si>
  <si>
    <t>Marignane</t>
  </si>
  <si>
    <t>Le Mans</t>
  </si>
  <si>
    <t>Sannois-Pau</t>
  </si>
  <si>
    <t>Sannois</t>
  </si>
  <si>
    <t>Pau</t>
  </si>
  <si>
    <t>Cholet-Villefranche</t>
  </si>
  <si>
    <t>Cholet</t>
  </si>
  <si>
    <t>Villefranche</t>
  </si>
  <si>
    <t>Lyon Duchere-Tours</t>
  </si>
  <si>
    <t>Lyon Duchere</t>
  </si>
  <si>
    <t>Tours</t>
  </si>
  <si>
    <t>Laval-Rodez</t>
  </si>
  <si>
    <t>Laval</t>
  </si>
  <si>
    <t>Rodez</t>
  </si>
  <si>
    <t>JA Drancy-Quevilly Rouen</t>
  </si>
  <si>
    <t>JA Drancy</t>
  </si>
  <si>
    <t>Quevilly Rouen</t>
  </si>
  <si>
    <t>Bourg Peronnas-Boulogne</t>
  </si>
  <si>
    <t>Bourg Peronnas</t>
  </si>
  <si>
    <t>Boulogne</t>
  </si>
  <si>
    <t>Europa League</t>
  </si>
  <si>
    <t>Valencia-Arsenal</t>
  </si>
  <si>
    <t>Valencia</t>
  </si>
  <si>
    <t>Arsenal</t>
  </si>
  <si>
    <t>Chelsea-Eintracht Frankfurt</t>
  </si>
  <si>
    <t>Chelsea</t>
  </si>
  <si>
    <t>Eintracht Frankfurt</t>
  </si>
  <si>
    <t>Kuwait</t>
  </si>
  <si>
    <t>Al Arabi-Al Fahaheel</t>
  </si>
  <si>
    <t>Al Arabi</t>
  </si>
  <si>
    <t>Al Fahaheel</t>
  </si>
  <si>
    <t>Al Qadisiya-Al Shabab</t>
  </si>
  <si>
    <t>Al Qadisiya</t>
  </si>
  <si>
    <t>Al Kuwait-Al Salmiya</t>
  </si>
  <si>
    <t>Al Kuwait</t>
  </si>
  <si>
    <t>Al Salmiya</t>
  </si>
  <si>
    <t>Kazma SC-Al Naser</t>
  </si>
  <si>
    <t>Kazma SC</t>
  </si>
  <si>
    <t>Al Naser</t>
  </si>
  <si>
    <t>Al Jahra-Al Tadamon</t>
  </si>
  <si>
    <t>Al Jahra</t>
  </si>
  <si>
    <t>Al Tadamon</t>
  </si>
  <si>
    <t>Egypt</t>
  </si>
  <si>
    <t>Zamalek-Wadi Degla</t>
  </si>
  <si>
    <t>Zamalek</t>
  </si>
  <si>
    <t>Wadi Degla</t>
  </si>
  <si>
    <t>Jordan</t>
  </si>
  <si>
    <t>Al Jazeera Amman-Al Faisaly Amman</t>
  </si>
  <si>
    <t>Al Jazeera Amman</t>
  </si>
  <si>
    <t>Al Faisaly Amman</t>
  </si>
  <si>
    <t>Al Hussein-Al Salt</t>
  </si>
  <si>
    <t>Al Hussein</t>
  </si>
  <si>
    <t>Al Salt</t>
  </si>
  <si>
    <t>Al Ahli-Al Buqaa</t>
  </si>
  <si>
    <t>Al Ahli</t>
  </si>
  <si>
    <t>Al Buqaa</t>
  </si>
  <si>
    <t>Costa Rica U17-Nicaragua U17</t>
  </si>
  <si>
    <t>Costa Rica U17</t>
  </si>
  <si>
    <t>Nicaragua U17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</si>
</sst>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d/m/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1" xfId="0" applyFont="1" applyFill="1" applyBorder="1"/>
    <xf numFmtId="0" fontId="2" fillId="0" borderId="1" xfId="0" applyNumberFormat="1" applyFont="1" applyBorder="1"/>
    <xf numFmtId="0" fontId="2" fillId="0" borderId="0" xfId="0" applyFont="1"/>
    <xf numFmtId="0" fontId="3" fillId="0" borderId="0" xfId="0" applyFont="1" applyAlignment="1">
      <alignment horizontal="left"/>
    </xf>
    <xf numFmtId="9" fontId="2" fillId="0" borderId="0" xfId="0" applyNumberFormat="1" applyFont="1"/>
    <xf numFmtId="164" fontId="2" fillId="0" borderId="0" xfId="2" applyNumberFormat="1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3" fillId="2" borderId="1" xfId="0" applyFont="1" applyFill="1" applyBorder="1" applyAlignment="1">
      <alignment horizontal="center"/>
    </xf>
    <xf numFmtId="165" fontId="4" fillId="0" borderId="1" xfId="1" applyNumberFormat="1" applyFont="1" applyBorder="1"/>
    <xf numFmtId="43" fontId="4" fillId="0" borderId="1" xfId="1" applyFont="1" applyBorder="1"/>
    <xf numFmtId="0" fontId="2" fillId="0" borderId="1" xfId="0" quotePrefix="1" applyFont="1" applyBorder="1" applyAlignment="1">
      <alignment horizontal="center"/>
    </xf>
    <xf numFmtId="10" fontId="4" fillId="0" borderId="1" xfId="2" applyNumberFormat="1" applyFont="1" applyBorder="1"/>
    <xf numFmtId="165" fontId="2" fillId="0" borderId="0" xfId="1" applyNumberFormat="1" applyFont="1"/>
    <xf numFmtId="2" fontId="2" fillId="0" borderId="0" xfId="0" applyNumberFormat="1" applyFont="1"/>
    <xf numFmtId="43" fontId="2" fillId="0" borderId="0" xfId="1" applyFont="1"/>
    <xf numFmtId="0" fontId="2" fillId="0" borderId="0" xfId="0" applyFont="1" applyFill="1" applyAlignment="1">
      <alignment horizontal="center"/>
    </xf>
    <xf numFmtId="10" fontId="2" fillId="0" borderId="0" xfId="2" applyNumberFormat="1" applyFont="1"/>
    <xf numFmtId="9" fontId="2" fillId="3" borderId="1" xfId="2" applyFont="1" applyFill="1" applyBorder="1" applyAlignment="1">
      <alignment horizontal="center"/>
    </xf>
    <xf numFmtId="9" fontId="2" fillId="4" borderId="1" xfId="2" applyFont="1" applyFill="1" applyBorder="1" applyAlignment="1">
      <alignment horizontal="center"/>
    </xf>
    <xf numFmtId="9" fontId="2" fillId="5" borderId="1" xfId="2" applyFont="1" applyFill="1" applyBorder="1" applyAlignment="1">
      <alignment horizontal="center"/>
    </xf>
    <xf numFmtId="0" fontId="5" fillId="0" borderId="0" xfId="0" applyFont="1"/>
    <xf numFmtId="2" fontId="6" fillId="0" borderId="0" xfId="1" applyNumberFormat="1" applyFont="1" applyFill="1"/>
    <xf numFmtId="2" fontId="6" fillId="0" borderId="0" xfId="1" applyNumberFormat="1" applyFont="1" applyFill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3" borderId="1" xfId="0" applyFont="1" applyFill="1" applyBorder="1"/>
    <xf numFmtId="0" fontId="2" fillId="9" borderId="1" xfId="0" applyFont="1" applyFill="1" applyBorder="1"/>
    <xf numFmtId="0" fontId="2" fillId="5" borderId="1" xfId="0" applyFont="1" applyFill="1" applyBorder="1"/>
    <xf numFmtId="0" fontId="2" fillId="0" borderId="1" xfId="0" applyNumberFormat="1" applyFont="1" applyBorder="1" applyAlignment="1">
      <alignment horizontal="center"/>
    </xf>
    <xf numFmtId="166" fontId="6" fillId="0" borderId="0" xfId="0" applyNumberFormat="1" applyFont="1" applyFill="1"/>
    <xf numFmtId="0" fontId="6" fillId="0" borderId="0" xfId="0" applyFont="1" applyFill="1"/>
    <xf numFmtId="0" fontId="3" fillId="0" borderId="0" xfId="0" applyFont="1"/>
    <xf numFmtId="0" fontId="3" fillId="2" borderId="1" xfId="0" applyFont="1" applyFill="1" applyBorder="1"/>
    <xf numFmtId="0" fontId="3" fillId="2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9" fontId="2" fillId="3" borderId="1" xfId="2" applyFont="1" applyFill="1" applyBorder="1" applyAlignment="1">
      <alignment horizontal="left"/>
    </xf>
    <xf numFmtId="9" fontId="2" fillId="0" borderId="1" xfId="2" applyFont="1" applyFill="1" applyBorder="1" applyAlignment="1">
      <alignment horizontal="center"/>
    </xf>
    <xf numFmtId="9" fontId="2" fillId="4" borderId="1" xfId="2" applyFont="1" applyFill="1" applyBorder="1" applyAlignment="1">
      <alignment horizontal="left"/>
    </xf>
    <xf numFmtId="9" fontId="2" fillId="5" borderId="1" xfId="2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9" fontId="2" fillId="0" borderId="0" xfId="2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6" borderId="0" xfId="0" applyFont="1" applyFill="1"/>
    <xf numFmtId="166" fontId="6" fillId="6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etanalysis_2019-05-08T2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betlist_2019-05-03T21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80" zoomScaleNormal="80" workbookViewId="0">
      <selection activeCell="D31" sqref="D31"/>
    </sheetView>
  </sheetViews>
  <sheetFormatPr defaultRowHeight="12.75" x14ac:dyDescent="0.2"/>
  <cols>
    <col min="1" max="1" width="3.5703125" style="3" customWidth="1"/>
    <col min="2" max="2" width="51.28515625" style="3" bestFit="1" customWidth="1"/>
    <col min="3" max="3" width="27.7109375" style="3" customWidth="1"/>
    <col min="4" max="4" width="21.42578125" style="7" bestFit="1" customWidth="1"/>
    <col min="5" max="5" width="21.42578125" style="7" customWidth="1"/>
    <col min="6" max="6" width="49.28515625" style="3" bestFit="1" customWidth="1"/>
    <col min="7" max="7" width="9.140625" style="7"/>
    <col min="8" max="16384" width="9.140625" style="3"/>
  </cols>
  <sheetData>
    <row r="1" spans="1:6" x14ac:dyDescent="0.2">
      <c r="A1" s="38" t="s">
        <v>51</v>
      </c>
    </row>
    <row r="2" spans="1:6" x14ac:dyDescent="0.2">
      <c r="A2" s="39" t="s">
        <v>52</v>
      </c>
      <c r="B2" s="39" t="s">
        <v>53</v>
      </c>
      <c r="C2" s="39" t="s">
        <v>54</v>
      </c>
      <c r="D2" s="40" t="s">
        <v>55</v>
      </c>
      <c r="E2" s="40" t="s">
        <v>56</v>
      </c>
      <c r="F2" s="39" t="s">
        <v>57</v>
      </c>
    </row>
    <row r="3" spans="1:6" x14ac:dyDescent="0.2">
      <c r="A3" s="39"/>
      <c r="B3" s="39"/>
      <c r="C3" s="39"/>
      <c r="D3" s="40" t="s">
        <v>58</v>
      </c>
      <c r="E3" s="40" t="s">
        <v>58</v>
      </c>
      <c r="F3" s="39"/>
    </row>
    <row r="4" spans="1:6" x14ac:dyDescent="0.2">
      <c r="A4" s="41">
        <v>1</v>
      </c>
      <c r="B4" s="27" t="s">
        <v>59</v>
      </c>
      <c r="C4" s="42" t="s">
        <v>15</v>
      </c>
      <c r="D4" s="43"/>
      <c r="E4" s="43"/>
      <c r="F4" s="27"/>
    </row>
    <row r="5" spans="1:6" x14ac:dyDescent="0.2">
      <c r="A5" s="41">
        <v>2</v>
      </c>
      <c r="B5" s="27" t="s">
        <v>60</v>
      </c>
      <c r="C5" s="42" t="s">
        <v>16</v>
      </c>
      <c r="D5" s="43"/>
      <c r="E5" s="43"/>
      <c r="F5" s="27"/>
    </row>
    <row r="6" spans="1:6" x14ac:dyDescent="0.2">
      <c r="A6" s="41">
        <v>3</v>
      </c>
      <c r="B6" s="27" t="s">
        <v>61</v>
      </c>
      <c r="C6" s="42" t="s">
        <v>17</v>
      </c>
      <c r="D6" s="43" t="s">
        <v>62</v>
      </c>
      <c r="E6" s="43"/>
      <c r="F6" s="27"/>
    </row>
    <row r="7" spans="1:6" x14ac:dyDescent="0.2">
      <c r="A7" s="41">
        <v>4</v>
      </c>
      <c r="B7" s="27" t="s">
        <v>63</v>
      </c>
      <c r="C7" s="42" t="s">
        <v>18</v>
      </c>
      <c r="D7" s="43"/>
      <c r="E7" s="43"/>
      <c r="F7" s="27"/>
    </row>
    <row r="8" spans="1:6" x14ac:dyDescent="0.2">
      <c r="A8" s="41">
        <v>5</v>
      </c>
      <c r="B8" s="27" t="s">
        <v>64</v>
      </c>
      <c r="C8" s="42" t="s">
        <v>19</v>
      </c>
      <c r="D8" s="43"/>
      <c r="E8" s="43"/>
      <c r="F8" s="27"/>
    </row>
    <row r="9" spans="1:6" x14ac:dyDescent="0.2">
      <c r="A9" s="41">
        <v>6</v>
      </c>
      <c r="B9" s="27" t="s">
        <v>65</v>
      </c>
      <c r="C9" s="42" t="s">
        <v>20</v>
      </c>
      <c r="D9" s="43"/>
      <c r="E9" s="43"/>
      <c r="F9" s="27"/>
    </row>
    <row r="10" spans="1:6" x14ac:dyDescent="0.2">
      <c r="A10" s="41">
        <v>7</v>
      </c>
      <c r="B10" s="27" t="s">
        <v>66</v>
      </c>
      <c r="C10" s="44" t="s">
        <v>23</v>
      </c>
      <c r="D10" s="45" t="s">
        <v>67</v>
      </c>
      <c r="E10" s="45"/>
      <c r="F10" s="27"/>
    </row>
    <row r="11" spans="1:6" x14ac:dyDescent="0.2">
      <c r="A11" s="41">
        <v>8</v>
      </c>
      <c r="B11" s="27" t="s">
        <v>68</v>
      </c>
      <c r="C11" s="42" t="s">
        <v>24</v>
      </c>
      <c r="D11" s="43"/>
      <c r="E11" s="43"/>
      <c r="F11" s="27"/>
    </row>
    <row r="12" spans="1:6" x14ac:dyDescent="0.2">
      <c r="A12" s="41">
        <v>9</v>
      </c>
      <c r="B12" s="27" t="s">
        <v>69</v>
      </c>
      <c r="C12" s="44" t="s">
        <v>25</v>
      </c>
      <c r="D12" s="45" t="s">
        <v>67</v>
      </c>
      <c r="E12" s="45"/>
      <c r="F12" s="27"/>
    </row>
    <row r="13" spans="1:6" x14ac:dyDescent="0.2">
      <c r="A13" s="41">
        <v>10</v>
      </c>
      <c r="B13" s="27" t="s">
        <v>70</v>
      </c>
      <c r="C13" s="46" t="s">
        <v>26</v>
      </c>
      <c r="D13" s="43"/>
      <c r="E13" s="43"/>
      <c r="F13" s="27"/>
    </row>
    <row r="14" spans="1:6" x14ac:dyDescent="0.2">
      <c r="A14" s="41">
        <v>11</v>
      </c>
      <c r="B14" s="27" t="s">
        <v>71</v>
      </c>
      <c r="C14" s="47" t="s">
        <v>27</v>
      </c>
      <c r="D14" s="43"/>
      <c r="E14" s="43"/>
      <c r="F14" s="27"/>
    </row>
    <row r="15" spans="1:6" x14ac:dyDescent="0.2">
      <c r="A15" s="41">
        <v>12</v>
      </c>
      <c r="B15" s="27" t="s">
        <v>72</v>
      </c>
      <c r="C15" s="47" t="s">
        <v>28</v>
      </c>
      <c r="D15" s="43"/>
      <c r="E15" s="43"/>
      <c r="F15" s="27"/>
    </row>
    <row r="16" spans="1:6" x14ac:dyDescent="0.2">
      <c r="A16" s="41">
        <v>13</v>
      </c>
      <c r="B16" s="27" t="s">
        <v>73</v>
      </c>
      <c r="C16" s="47" t="s">
        <v>29</v>
      </c>
      <c r="D16" s="43"/>
      <c r="E16" s="43"/>
      <c r="F16" s="27"/>
    </row>
    <row r="17" spans="1:6" x14ac:dyDescent="0.2">
      <c r="A17" s="41">
        <v>14</v>
      </c>
      <c r="B17" s="27" t="s">
        <v>74</v>
      </c>
      <c r="C17" s="30" t="s">
        <v>30</v>
      </c>
      <c r="D17" s="43"/>
      <c r="E17" s="43"/>
      <c r="F17" s="27"/>
    </row>
    <row r="18" spans="1:6" x14ac:dyDescent="0.2">
      <c r="A18" s="41">
        <v>15</v>
      </c>
      <c r="B18" s="27" t="s">
        <v>75</v>
      </c>
      <c r="C18" s="30" t="s">
        <v>31</v>
      </c>
      <c r="D18" s="43"/>
      <c r="E18" s="43"/>
      <c r="F18" s="27"/>
    </row>
    <row r="19" spans="1:6" x14ac:dyDescent="0.2">
      <c r="A19" s="41">
        <v>16</v>
      </c>
      <c r="B19" s="27" t="s">
        <v>76</v>
      </c>
      <c r="C19" s="48" t="s">
        <v>77</v>
      </c>
      <c r="D19" s="49">
        <v>0.3</v>
      </c>
      <c r="E19" s="49"/>
      <c r="F19" s="27"/>
    </row>
    <row r="20" spans="1:6" x14ac:dyDescent="0.2">
      <c r="A20" s="41">
        <v>17</v>
      </c>
      <c r="B20" s="27" t="s">
        <v>78</v>
      </c>
      <c r="C20" s="48" t="s">
        <v>79</v>
      </c>
      <c r="D20" s="49">
        <v>0.1</v>
      </c>
      <c r="E20" s="49"/>
      <c r="F20" s="27"/>
    </row>
    <row r="21" spans="1:6" x14ac:dyDescent="0.2">
      <c r="A21" s="41">
        <v>18</v>
      </c>
      <c r="B21" s="27" t="s">
        <v>80</v>
      </c>
      <c r="C21" s="48" t="s">
        <v>81</v>
      </c>
      <c r="D21" s="49">
        <v>0.3</v>
      </c>
      <c r="E21" s="49"/>
      <c r="F21" s="27"/>
    </row>
    <row r="22" spans="1:6" x14ac:dyDescent="0.2">
      <c r="A22" s="41">
        <v>19</v>
      </c>
      <c r="B22" s="27" t="s">
        <v>82</v>
      </c>
      <c r="C22" s="50" t="s">
        <v>83</v>
      </c>
      <c r="D22" s="49">
        <v>0.2</v>
      </c>
      <c r="E22" s="49"/>
      <c r="F22" s="27"/>
    </row>
    <row r="23" spans="1:6" x14ac:dyDescent="0.2">
      <c r="A23" s="41">
        <v>20</v>
      </c>
      <c r="B23" s="27" t="s">
        <v>84</v>
      </c>
      <c r="C23" s="50" t="s">
        <v>85</v>
      </c>
      <c r="D23" s="49">
        <v>0.1</v>
      </c>
      <c r="E23" s="49"/>
      <c r="F23" s="27"/>
    </row>
    <row r="24" spans="1:6" x14ac:dyDescent="0.2">
      <c r="A24" s="41">
        <v>21</v>
      </c>
      <c r="B24" s="27" t="s">
        <v>86</v>
      </c>
      <c r="C24" s="50" t="s">
        <v>87</v>
      </c>
      <c r="D24" s="49">
        <v>0.2</v>
      </c>
      <c r="E24" s="49"/>
      <c r="F24" s="27"/>
    </row>
    <row r="25" spans="1:6" x14ac:dyDescent="0.2">
      <c r="A25" s="41">
        <v>22</v>
      </c>
      <c r="B25" s="27" t="s">
        <v>88</v>
      </c>
      <c r="C25" s="51" t="s">
        <v>89</v>
      </c>
      <c r="D25" s="49">
        <v>0.2</v>
      </c>
      <c r="E25" s="49"/>
      <c r="F25" s="27"/>
    </row>
    <row r="26" spans="1:6" x14ac:dyDescent="0.2">
      <c r="A26" s="41">
        <v>23</v>
      </c>
      <c r="B26" s="27" t="s">
        <v>90</v>
      </c>
      <c r="C26" s="51" t="s">
        <v>91</v>
      </c>
      <c r="D26" s="49">
        <v>0.1</v>
      </c>
      <c r="E26" s="49"/>
      <c r="F26" s="27"/>
    </row>
    <row r="27" spans="1:6" x14ac:dyDescent="0.2">
      <c r="A27" s="41">
        <v>24</v>
      </c>
      <c r="B27" s="27" t="s">
        <v>92</v>
      </c>
      <c r="C27" s="51" t="s">
        <v>93</v>
      </c>
      <c r="D27" s="49">
        <v>0.2</v>
      </c>
      <c r="E27" s="49"/>
      <c r="F27" s="27"/>
    </row>
    <row r="28" spans="1:6" x14ac:dyDescent="0.2">
      <c r="A28" s="41">
        <v>25</v>
      </c>
      <c r="B28" s="27" t="s">
        <v>94</v>
      </c>
      <c r="C28" s="31" t="s">
        <v>41</v>
      </c>
      <c r="D28" s="52" t="s">
        <v>95</v>
      </c>
      <c r="E28" s="52"/>
      <c r="F28" s="53" t="s">
        <v>96</v>
      </c>
    </row>
    <row r="29" spans="1:6" x14ac:dyDescent="0.2">
      <c r="A29" s="41">
        <v>26</v>
      </c>
      <c r="B29" s="27" t="s">
        <v>97</v>
      </c>
      <c r="C29" s="31" t="s">
        <v>42</v>
      </c>
      <c r="D29" s="52" t="s">
        <v>95</v>
      </c>
      <c r="E29" s="52"/>
      <c r="F29" s="53" t="s">
        <v>96</v>
      </c>
    </row>
    <row r="30" spans="1:6" x14ac:dyDescent="0.2">
      <c r="A30" s="41">
        <v>27</v>
      </c>
      <c r="B30" s="27" t="s">
        <v>98</v>
      </c>
      <c r="C30" s="44" t="s">
        <v>43</v>
      </c>
      <c r="D30" s="52" t="s">
        <v>99</v>
      </c>
      <c r="E30" s="52"/>
      <c r="F30" s="53" t="s">
        <v>96</v>
      </c>
    </row>
    <row r="31" spans="1:6" x14ac:dyDescent="0.2">
      <c r="A31" s="41">
        <v>28</v>
      </c>
      <c r="B31" s="27" t="s">
        <v>100</v>
      </c>
      <c r="C31" s="44" t="s">
        <v>44</v>
      </c>
      <c r="D31" s="52" t="s">
        <v>99</v>
      </c>
      <c r="E31" s="52"/>
      <c r="F31" s="53" t="s">
        <v>101</v>
      </c>
    </row>
    <row r="32" spans="1:6" x14ac:dyDescent="0.2">
      <c r="D32" s="54"/>
      <c r="E32" s="54"/>
    </row>
    <row r="33" spans="1:2" x14ac:dyDescent="0.2">
      <c r="A33" s="3" t="s">
        <v>102</v>
      </c>
    </row>
    <row r="34" spans="1:2" x14ac:dyDescent="0.2">
      <c r="A34" s="3">
        <v>1</v>
      </c>
      <c r="B34" s="3" t="s">
        <v>103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4998"/>
  <sheetViews>
    <sheetView tabSelected="1" zoomScale="80" zoomScaleNormal="80" workbookViewId="0">
      <pane ySplit="10" topLeftCell="A13" activePane="bottomLeft" state="frozen"/>
      <selection pane="bottomLeft" activeCell="Y33" sqref="Y33"/>
    </sheetView>
  </sheetViews>
  <sheetFormatPr defaultRowHeight="12.75" x14ac:dyDescent="0.2"/>
  <cols>
    <col min="1" max="6" width="7.7109375" style="37" customWidth="1"/>
    <col min="7" max="8" width="3" style="37" customWidth="1"/>
    <col min="9" max="11" width="6" style="37" customWidth="1"/>
    <col min="12" max="12" width="6.5703125" style="37" customWidth="1"/>
    <col min="13" max="14" width="4.42578125" style="37" customWidth="1"/>
    <col min="15" max="15" width="3.42578125" style="37" customWidth="1"/>
    <col min="16" max="17" width="4.42578125" style="37" customWidth="1"/>
    <col min="18" max="20" width="6.28515625" style="37" customWidth="1"/>
    <col min="21" max="30" width="6.7109375" style="37" customWidth="1"/>
    <col min="31" max="33" width="6.85546875" style="37" customWidth="1"/>
    <col min="34" max="36" width="9" style="37" customWidth="1"/>
    <col min="37" max="16384" width="9.140625" style="37"/>
  </cols>
  <sheetData>
    <row r="1" spans="1:39" s="3" customFormat="1" x14ac:dyDescent="0.2">
      <c r="A1" s="1" t="s">
        <v>0</v>
      </c>
      <c r="B1" s="2">
        <f>SUMPRODUCT(MAX(($A:$A&lt;&gt;"")*(ROW(A:A))))</f>
        <v>108</v>
      </c>
      <c r="D1" s="4" t="s">
        <v>1</v>
      </c>
      <c r="H1" s="5"/>
      <c r="I1" s="6"/>
      <c r="AD1" s="7"/>
      <c r="AE1" s="8" t="s">
        <v>2</v>
      </c>
      <c r="AF1" s="8" t="s">
        <v>3</v>
      </c>
      <c r="AG1" s="8" t="s">
        <v>4</v>
      </c>
      <c r="AH1" s="55" t="s">
        <v>5</v>
      </c>
      <c r="AI1" s="56"/>
      <c r="AJ1" s="57"/>
    </row>
    <row r="2" spans="1:39" s="3" customFormat="1" x14ac:dyDescent="0.2">
      <c r="A2" s="1" t="s">
        <v>6</v>
      </c>
      <c r="B2" s="2">
        <v>50</v>
      </c>
      <c r="D2" s="3" t="s">
        <v>7</v>
      </c>
      <c r="H2" s="5"/>
      <c r="I2" s="6"/>
      <c r="AB2" s="9"/>
      <c r="AD2" s="10" t="s">
        <v>8</v>
      </c>
      <c r="AE2" s="11">
        <f>SUBTOTAL(2,AH11:AH30387)</f>
        <v>12</v>
      </c>
      <c r="AF2" s="11">
        <f>SUBTOTAL(2,AI11:AI30387)</f>
        <v>12</v>
      </c>
      <c r="AG2" s="11">
        <f>SUBTOTAL(2,AJ11:AJ30387)</f>
        <v>12</v>
      </c>
      <c r="AH2" s="12">
        <f>SUBTOTAL(2,AH11:AH30387)*$B$2</f>
        <v>600</v>
      </c>
      <c r="AI2" s="12">
        <f>SUBTOTAL(2,AI11:AI30387)*$B$2</f>
        <v>600</v>
      </c>
      <c r="AJ2" s="12">
        <f>SUBTOTAL(2,AJ11:AJ30387)*$B$2</f>
        <v>600</v>
      </c>
    </row>
    <row r="3" spans="1:39" s="3" customFormat="1" x14ac:dyDescent="0.2">
      <c r="A3" s="1" t="s">
        <v>9</v>
      </c>
      <c r="B3" s="13" t="s">
        <v>10</v>
      </c>
      <c r="D3" s="3" t="s">
        <v>11</v>
      </c>
      <c r="H3" s="5"/>
      <c r="I3" s="6"/>
      <c r="AB3" s="9"/>
      <c r="AD3" s="10" t="s">
        <v>12</v>
      </c>
      <c r="AE3" s="11">
        <f ca="1">SUMPRODUCT(SUBTOTAL(3,OFFSET(AE11:AE30387,ROW(AE11:AE30387)-MIN(ROW(AE11:AE30387)),,1)), --(AE11:AE30387=$AD$3))</f>
        <v>7</v>
      </c>
      <c r="AF3" s="11">
        <f ca="1">SUMPRODUCT(SUBTOTAL(3,OFFSET(AF11:AF30387,ROW(AF11:AF30387)-MIN(ROW(AF11:AF30387)),,1)), --(AF11:AF30387=$AD$3))</f>
        <v>0</v>
      </c>
      <c r="AG3" s="11">
        <f ca="1">SUMPRODUCT(SUBTOTAL(3,OFFSET(AG11:AG30387,ROW(AG11:AG30387)-MIN(ROW(AG11:AG30387)),,1)), --(AG11:AG30387=$AD$3))</f>
        <v>5</v>
      </c>
      <c r="AH3" s="12">
        <f>SUBTOTAL(9,AH11:AH30387)</f>
        <v>30</v>
      </c>
      <c r="AI3" s="12">
        <f>SUBTOTAL(9,AI11:AI30387)</f>
        <v>-600</v>
      </c>
      <c r="AJ3" s="12">
        <f>SUBTOTAL(9,AJ11:AJ30387)</f>
        <v>778</v>
      </c>
    </row>
    <row r="4" spans="1:39" s="3" customFormat="1" x14ac:dyDescent="0.2">
      <c r="D4" s="3" t="s">
        <v>13</v>
      </c>
      <c r="H4" s="5"/>
      <c r="I4" s="6"/>
      <c r="AB4" s="9"/>
      <c r="AD4" s="10" t="s">
        <v>14</v>
      </c>
      <c r="AE4" s="14">
        <f t="shared" ref="AE4:AJ4" ca="1" si="0">+AE3/AE2</f>
        <v>0.58333333333333337</v>
      </c>
      <c r="AF4" s="14">
        <f t="shared" ca="1" si="0"/>
        <v>0</v>
      </c>
      <c r="AG4" s="14">
        <f t="shared" ca="1" si="0"/>
        <v>0.41666666666666669</v>
      </c>
      <c r="AH4" s="14">
        <f t="shared" si="0"/>
        <v>0.05</v>
      </c>
      <c r="AI4" s="14">
        <f t="shared" si="0"/>
        <v>-1</v>
      </c>
      <c r="AJ4" s="14">
        <f t="shared" si="0"/>
        <v>1.2966666666666666</v>
      </c>
    </row>
    <row r="5" spans="1:39" s="3" customFormat="1" x14ac:dyDescent="0.2">
      <c r="B5" s="15"/>
      <c r="C5" s="16"/>
      <c r="D5" s="9"/>
      <c r="H5" s="5"/>
      <c r="I5" s="6"/>
      <c r="AD5" s="7"/>
    </row>
    <row r="6" spans="1:39" s="3" customFormat="1" x14ac:dyDescent="0.2">
      <c r="C6" s="16"/>
      <c r="H6" s="5"/>
      <c r="I6" s="17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8"/>
    </row>
    <row r="7" spans="1:39" s="3" customFormat="1" x14ac:dyDescent="0.2">
      <c r="B7" s="19"/>
      <c r="C7" s="19"/>
      <c r="I7" s="6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8"/>
    </row>
    <row r="8" spans="1:39" s="3" customFormat="1" x14ac:dyDescent="0.2">
      <c r="R8" s="20">
        <v>0.3</v>
      </c>
      <c r="S8" s="20">
        <v>0.1</v>
      </c>
      <c r="T8" s="20">
        <v>0.3</v>
      </c>
      <c r="U8" s="21">
        <v>0.2</v>
      </c>
      <c r="V8" s="21">
        <v>0.1</v>
      </c>
      <c r="W8" s="21">
        <v>0.2</v>
      </c>
      <c r="X8" s="22">
        <v>0.2</v>
      </c>
      <c r="Y8" s="22">
        <v>0.1</v>
      </c>
      <c r="Z8" s="22">
        <v>0.2</v>
      </c>
      <c r="AA8" s="22"/>
      <c r="AB8" s="22"/>
      <c r="AC8" s="9"/>
      <c r="AD8" s="18"/>
      <c r="AI8" s="9"/>
    </row>
    <row r="9" spans="1:39" s="3" customFormat="1" x14ac:dyDescent="0.2"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4">
        <f>(+R9*$R$8)+(S9*$S$8)-(T9*$T$8)+(U9*$U$8)+(V9*$V$8)-(W9*$W$8)-(X9*$X$8)-(Y9*$Y$8)+(Z9*$Z$8)</f>
        <v>0</v>
      </c>
      <c r="AD9" s="25">
        <f>(-R9*$R$8)+(S9*$S$8)+(T9*$T$8)-(U9*$U$8)-(V9*$V$8)+(W9*$W$8)+(X9*$X$8)+(Y9*$Y$8)-(Z9*$Z$8)</f>
        <v>0</v>
      </c>
      <c r="AE9" s="23" t="str">
        <f>IF(G9&gt;H9,"Win","Loss")</f>
        <v>Loss</v>
      </c>
      <c r="AF9" s="23" t="str">
        <f>IF(G9=H9,"Win","Loss")</f>
        <v>Win</v>
      </c>
      <c r="AG9" s="23" t="str">
        <f>IF(G9&lt;H9,"Win","Loss")</f>
        <v>Loss</v>
      </c>
      <c r="AH9" s="23">
        <f>IF(AE9="Win",(I9*$B$2)-$B$2,-$B$2)</f>
        <v>-50</v>
      </c>
      <c r="AI9" s="23">
        <f>IF(AF9="Win",(J9*$B$2)-$B$2,-$B$2)</f>
        <v>-50</v>
      </c>
      <c r="AJ9" s="23">
        <f>IF(AG9="Win",(K9*$B$2)-$B$2,-$B$2)</f>
        <v>-50</v>
      </c>
      <c r="AK9" s="26"/>
      <c r="AL9" s="26"/>
      <c r="AM9" s="26"/>
    </row>
    <row r="10" spans="1:39" s="3" customFormat="1" x14ac:dyDescent="0.2">
      <c r="A10" s="27" t="s">
        <v>15</v>
      </c>
      <c r="B10" s="27" t="s">
        <v>16</v>
      </c>
      <c r="C10" s="28" t="s">
        <v>17</v>
      </c>
      <c r="D10" s="27" t="s">
        <v>18</v>
      </c>
      <c r="E10" s="27" t="s">
        <v>19</v>
      </c>
      <c r="F10" s="27" t="s">
        <v>20</v>
      </c>
      <c r="G10" s="27" t="s">
        <v>21</v>
      </c>
      <c r="H10" s="27" t="s">
        <v>22</v>
      </c>
      <c r="I10" s="29" t="s">
        <v>23</v>
      </c>
      <c r="J10" s="27" t="s">
        <v>24</v>
      </c>
      <c r="K10" s="29" t="s">
        <v>25</v>
      </c>
      <c r="L10" s="28" t="s">
        <v>26</v>
      </c>
      <c r="M10" s="30" t="s">
        <v>27</v>
      </c>
      <c r="N10" s="30" t="s">
        <v>28</v>
      </c>
      <c r="O10" s="30" t="s">
        <v>29</v>
      </c>
      <c r="P10" s="31" t="s">
        <v>30</v>
      </c>
      <c r="Q10" s="31" t="s">
        <v>31</v>
      </c>
      <c r="R10" s="32" t="s">
        <v>32</v>
      </c>
      <c r="S10" s="32" t="s">
        <v>33</v>
      </c>
      <c r="T10" s="32" t="s">
        <v>34</v>
      </c>
      <c r="U10" s="33" t="s">
        <v>35</v>
      </c>
      <c r="V10" s="33" t="s">
        <v>36</v>
      </c>
      <c r="W10" s="33" t="s">
        <v>37</v>
      </c>
      <c r="X10" s="34" t="s">
        <v>38</v>
      </c>
      <c r="Y10" s="34" t="s">
        <v>39</v>
      </c>
      <c r="Z10" s="34" t="s">
        <v>40</v>
      </c>
      <c r="AA10" s="31" t="s">
        <v>41</v>
      </c>
      <c r="AB10" s="31" t="s">
        <v>42</v>
      </c>
      <c r="AC10" s="29" t="s">
        <v>43</v>
      </c>
      <c r="AD10" s="29" t="s">
        <v>44</v>
      </c>
      <c r="AE10" s="35" t="s">
        <v>45</v>
      </c>
      <c r="AF10" s="35" t="s">
        <v>46</v>
      </c>
      <c r="AG10" s="35" t="s">
        <v>47</v>
      </c>
      <c r="AH10" s="35" t="s">
        <v>48</v>
      </c>
      <c r="AI10" s="35" t="s">
        <v>49</v>
      </c>
      <c r="AJ10" s="35" t="s">
        <v>50</v>
      </c>
    </row>
    <row r="11" spans="1:39" hidden="1" x14ac:dyDescent="0.2">
      <c r="A11" s="36">
        <v>43594</v>
      </c>
      <c r="B11" s="37" t="s">
        <v>104</v>
      </c>
      <c r="C11" s="37" t="s">
        <v>105</v>
      </c>
      <c r="D11" s="37" t="s">
        <v>106</v>
      </c>
      <c r="E11" s="37" t="s">
        <v>107</v>
      </c>
      <c r="F11" s="37" t="s">
        <v>108</v>
      </c>
      <c r="G11" s="37">
        <v>3</v>
      </c>
      <c r="H11" s="37">
        <v>0</v>
      </c>
      <c r="I11" s="37">
        <v>2.42</v>
      </c>
      <c r="J11" s="37">
        <v>2.77</v>
      </c>
      <c r="K11" s="37">
        <v>3.08</v>
      </c>
      <c r="L11" s="37">
        <v>-0.66</v>
      </c>
      <c r="M11" s="37">
        <v>29</v>
      </c>
      <c r="N11" s="37">
        <v>31</v>
      </c>
      <c r="O11" s="37">
        <v>1</v>
      </c>
      <c r="P11" s="37">
        <v>14</v>
      </c>
      <c r="Q11" s="37">
        <v>14</v>
      </c>
      <c r="R11" s="37">
        <v>0</v>
      </c>
      <c r="S11" s="37">
        <v>0</v>
      </c>
      <c r="T11" s="37">
        <v>100</v>
      </c>
      <c r="U11" s="37">
        <v>37.93</v>
      </c>
      <c r="V11" s="37">
        <v>31.03</v>
      </c>
      <c r="W11" s="37">
        <v>31.03</v>
      </c>
      <c r="X11" s="37">
        <v>38.71</v>
      </c>
      <c r="Y11" s="37">
        <v>41.94</v>
      </c>
      <c r="Z11" s="37">
        <v>19.350000000000001</v>
      </c>
      <c r="AA11" s="37">
        <v>57.14</v>
      </c>
      <c r="AB11" s="37">
        <v>14.29</v>
      </c>
      <c r="AC11" s="24">
        <f t="shared" ref="AC11:AC74" si="1">(+R11*$R$8)+(S11*$S$8)-(T11*$T$8)+(U11*$U$8)+(V11*$V$8)-(W11*$W$8)-(X11*$X$8)-(Y11*$Y$8)+(Z11*$Z$8)</f>
        <v>-33.583000000000006</v>
      </c>
      <c r="AD11" s="25">
        <f t="shared" ref="AD11:AD74" si="2">(-R11*$R$8)+(S11*$S$8)+(T11*$T$8)-(U11*$U$8)-(V11*$V$8)+(W11*$W$8)+(X11*$X$8)+(Y11*$Y$8)-(Z11*$Z$8)</f>
        <v>33.583000000000006</v>
      </c>
      <c r="AE11" s="23" t="str">
        <f t="shared" ref="AE11:AE74" si="3">IF(G11&gt;H11,"Win","Loss")</f>
        <v>Win</v>
      </c>
      <c r="AF11" s="23" t="str">
        <f t="shared" ref="AF11:AF74" si="4">IF(G11=H11,"Win","Loss")</f>
        <v>Loss</v>
      </c>
      <c r="AG11" s="23" t="str">
        <f t="shared" ref="AG11:AG74" si="5">IF(G11&lt;H11,"Win","Loss")</f>
        <v>Loss</v>
      </c>
      <c r="AH11" s="23">
        <f t="shared" ref="AH11:AH74" si="6">IF(AE11="Win",(I11*$B$2)-$B$2,-$B$2)</f>
        <v>71</v>
      </c>
      <c r="AI11" s="23">
        <f t="shared" ref="AI11:AI74" si="7">IF(AF11="Win",(J11*$B$2)-$B$2,-$B$2)</f>
        <v>-50</v>
      </c>
      <c r="AJ11" s="23">
        <f t="shared" ref="AJ11:AJ74" si="8">IF(AG11="Win",(K11*$B$2)-$B$2,-$B$2)</f>
        <v>-50</v>
      </c>
    </row>
    <row r="12" spans="1:39" hidden="1" x14ac:dyDescent="0.2">
      <c r="A12" s="36">
        <v>43594</v>
      </c>
      <c r="B12" s="37" t="s">
        <v>109</v>
      </c>
      <c r="C12" s="37" t="s">
        <v>110</v>
      </c>
      <c r="D12" s="37" t="s">
        <v>111</v>
      </c>
      <c r="E12" s="37" t="s">
        <v>112</v>
      </c>
      <c r="F12" s="37" t="s">
        <v>113</v>
      </c>
      <c r="G12" s="37">
        <v>2</v>
      </c>
      <c r="H12" s="37">
        <v>1</v>
      </c>
      <c r="I12" s="37">
        <v>1.01</v>
      </c>
      <c r="J12" s="37">
        <v>15.5</v>
      </c>
      <c r="K12" s="37">
        <v>23.5</v>
      </c>
      <c r="L12" s="37">
        <v>-22.49</v>
      </c>
      <c r="M12" s="37">
        <v>8</v>
      </c>
      <c r="N12" s="37">
        <v>0</v>
      </c>
      <c r="O12" s="37">
        <v>0</v>
      </c>
      <c r="P12" s="37">
        <v>4</v>
      </c>
      <c r="Q12" s="37">
        <v>0</v>
      </c>
      <c r="R12" s="37">
        <v>0</v>
      </c>
      <c r="S12" s="37">
        <v>0</v>
      </c>
      <c r="T12" s="37">
        <v>0</v>
      </c>
      <c r="U12" s="37">
        <v>87.5</v>
      </c>
      <c r="V12" s="37">
        <v>0</v>
      </c>
      <c r="W12" s="37">
        <v>12.5</v>
      </c>
      <c r="X12" s="37">
        <v>0</v>
      </c>
      <c r="Y12" s="37">
        <v>0</v>
      </c>
      <c r="Z12" s="37">
        <v>0</v>
      </c>
      <c r="AA12" s="37">
        <v>75</v>
      </c>
      <c r="AB12" s="37">
        <v>0</v>
      </c>
      <c r="AC12" s="24">
        <f t="shared" si="1"/>
        <v>15</v>
      </c>
      <c r="AD12" s="25">
        <f t="shared" si="2"/>
        <v>-15</v>
      </c>
      <c r="AE12" s="23" t="str">
        <f t="shared" si="3"/>
        <v>Win</v>
      </c>
      <c r="AF12" s="23" t="str">
        <f t="shared" si="4"/>
        <v>Loss</v>
      </c>
      <c r="AG12" s="23" t="str">
        <f t="shared" si="5"/>
        <v>Loss</v>
      </c>
      <c r="AH12" s="23">
        <f t="shared" si="6"/>
        <v>0.5</v>
      </c>
      <c r="AI12" s="23">
        <f t="shared" si="7"/>
        <v>-50</v>
      </c>
      <c r="AJ12" s="23">
        <f t="shared" si="8"/>
        <v>-50</v>
      </c>
    </row>
    <row r="13" spans="1:39" x14ac:dyDescent="0.2">
      <c r="A13" s="59">
        <v>43594</v>
      </c>
      <c r="B13" s="37" t="s">
        <v>114</v>
      </c>
      <c r="C13" s="37" t="s">
        <v>115</v>
      </c>
      <c r="D13" s="37" t="s">
        <v>116</v>
      </c>
      <c r="E13" s="37" t="s">
        <v>117</v>
      </c>
      <c r="F13" s="37" t="s">
        <v>118</v>
      </c>
      <c r="G13" s="37">
        <v>1</v>
      </c>
      <c r="H13" s="37">
        <v>2</v>
      </c>
      <c r="I13" s="37">
        <v>1.69</v>
      </c>
      <c r="J13" s="37">
        <v>3.63</v>
      </c>
      <c r="K13" s="37">
        <v>4.97</v>
      </c>
      <c r="L13" s="37">
        <v>-3.28</v>
      </c>
      <c r="M13" s="37">
        <v>5</v>
      </c>
      <c r="N13" s="37">
        <v>5</v>
      </c>
      <c r="O13" s="37">
        <v>1</v>
      </c>
      <c r="P13" s="37">
        <v>2</v>
      </c>
      <c r="Q13" s="37">
        <v>2</v>
      </c>
      <c r="R13" s="37">
        <v>100</v>
      </c>
      <c r="S13" s="37">
        <v>0</v>
      </c>
      <c r="T13" s="37">
        <v>0</v>
      </c>
      <c r="U13" s="37">
        <v>100</v>
      </c>
      <c r="V13" s="37">
        <v>0</v>
      </c>
      <c r="W13" s="37">
        <v>0</v>
      </c>
      <c r="X13" s="37">
        <v>20</v>
      </c>
      <c r="Y13" s="37">
        <v>60</v>
      </c>
      <c r="Z13" s="37">
        <v>20</v>
      </c>
      <c r="AA13" s="37">
        <v>100</v>
      </c>
      <c r="AB13" s="37">
        <v>50</v>
      </c>
      <c r="AC13" s="24">
        <f t="shared" si="1"/>
        <v>44</v>
      </c>
      <c r="AD13" s="25">
        <f t="shared" si="2"/>
        <v>-44</v>
      </c>
      <c r="AE13" s="23" t="str">
        <f t="shared" si="3"/>
        <v>Loss</v>
      </c>
      <c r="AF13" s="23" t="str">
        <f t="shared" si="4"/>
        <v>Loss</v>
      </c>
      <c r="AG13" s="23" t="str">
        <f t="shared" si="5"/>
        <v>Win</v>
      </c>
      <c r="AH13" s="58">
        <f t="shared" si="6"/>
        <v>-50</v>
      </c>
      <c r="AI13" s="23">
        <f t="shared" si="7"/>
        <v>-50</v>
      </c>
      <c r="AJ13" s="23">
        <f t="shared" si="8"/>
        <v>198.5</v>
      </c>
    </row>
    <row r="14" spans="1:39" x14ac:dyDescent="0.2">
      <c r="A14" s="59">
        <v>43594</v>
      </c>
      <c r="B14" s="37" t="s">
        <v>114</v>
      </c>
      <c r="C14" s="37" t="s">
        <v>115</v>
      </c>
      <c r="D14" s="37" t="s">
        <v>119</v>
      </c>
      <c r="E14" s="37" t="s">
        <v>120</v>
      </c>
      <c r="F14" s="37" t="s">
        <v>121</v>
      </c>
      <c r="G14" s="37">
        <v>3</v>
      </c>
      <c r="H14" s="37">
        <v>0</v>
      </c>
      <c r="I14" s="37">
        <v>1.89</v>
      </c>
      <c r="J14" s="37">
        <v>3.51</v>
      </c>
      <c r="K14" s="37">
        <v>3.91</v>
      </c>
      <c r="L14" s="37">
        <v>-2.02</v>
      </c>
      <c r="M14" s="37">
        <v>5</v>
      </c>
      <c r="N14" s="37">
        <v>5</v>
      </c>
      <c r="O14" s="37">
        <v>1</v>
      </c>
      <c r="P14" s="37">
        <v>2</v>
      </c>
      <c r="Q14" s="37">
        <v>2</v>
      </c>
      <c r="R14" s="37">
        <v>0</v>
      </c>
      <c r="S14" s="37">
        <v>0</v>
      </c>
      <c r="T14" s="37">
        <v>100</v>
      </c>
      <c r="U14" s="37">
        <v>0</v>
      </c>
      <c r="V14" s="37">
        <v>20</v>
      </c>
      <c r="W14" s="37">
        <v>80</v>
      </c>
      <c r="X14" s="37">
        <v>20</v>
      </c>
      <c r="Y14" s="37">
        <v>40</v>
      </c>
      <c r="Z14" s="37">
        <v>40</v>
      </c>
      <c r="AA14" s="37">
        <v>0</v>
      </c>
      <c r="AB14" s="37">
        <v>0</v>
      </c>
      <c r="AC14" s="24">
        <f t="shared" si="1"/>
        <v>-44</v>
      </c>
      <c r="AD14" s="25">
        <f t="shared" si="2"/>
        <v>44</v>
      </c>
      <c r="AE14" s="23" t="str">
        <f t="shared" si="3"/>
        <v>Win</v>
      </c>
      <c r="AF14" s="23" t="str">
        <f t="shared" si="4"/>
        <v>Loss</v>
      </c>
      <c r="AG14" s="23" t="str">
        <f t="shared" si="5"/>
        <v>Loss</v>
      </c>
      <c r="AH14" s="23">
        <f t="shared" si="6"/>
        <v>44.5</v>
      </c>
      <c r="AI14" s="23">
        <f t="shared" si="7"/>
        <v>-50</v>
      </c>
      <c r="AJ14" s="58">
        <f t="shared" si="8"/>
        <v>-50</v>
      </c>
    </row>
    <row r="15" spans="1:39" hidden="1" x14ac:dyDescent="0.2">
      <c r="A15" s="36">
        <v>43594</v>
      </c>
      <c r="B15" s="37" t="s">
        <v>114</v>
      </c>
      <c r="C15" s="37" t="s">
        <v>115</v>
      </c>
      <c r="D15" s="37" t="s">
        <v>122</v>
      </c>
      <c r="E15" s="37" t="s">
        <v>123</v>
      </c>
      <c r="F15" s="37" t="s">
        <v>124</v>
      </c>
      <c r="G15" s="37">
        <v>2</v>
      </c>
      <c r="H15" s="37">
        <v>0</v>
      </c>
      <c r="I15" s="37">
        <v>1.49</v>
      </c>
      <c r="J15" s="37">
        <v>4.0599999999999996</v>
      </c>
      <c r="K15" s="37">
        <v>6.53</v>
      </c>
      <c r="L15" s="37">
        <v>-5.04</v>
      </c>
      <c r="M15" s="37">
        <v>5</v>
      </c>
      <c r="N15" s="37">
        <v>5</v>
      </c>
      <c r="O15" s="37">
        <v>1</v>
      </c>
      <c r="P15" s="37">
        <v>2</v>
      </c>
      <c r="Q15" s="37">
        <v>2</v>
      </c>
      <c r="R15" s="37">
        <v>0</v>
      </c>
      <c r="S15" s="37">
        <v>0</v>
      </c>
      <c r="T15" s="37">
        <v>100</v>
      </c>
      <c r="U15" s="37">
        <v>40</v>
      </c>
      <c r="V15" s="37">
        <v>20</v>
      </c>
      <c r="W15" s="37">
        <v>40</v>
      </c>
      <c r="X15" s="37">
        <v>40</v>
      </c>
      <c r="Y15" s="37">
        <v>20</v>
      </c>
      <c r="Z15" s="37">
        <v>40</v>
      </c>
      <c r="AA15" s="37">
        <v>50</v>
      </c>
      <c r="AB15" s="37">
        <v>0</v>
      </c>
      <c r="AC15" s="24">
        <f t="shared" si="1"/>
        <v>-30</v>
      </c>
      <c r="AD15" s="25">
        <f t="shared" si="2"/>
        <v>30</v>
      </c>
      <c r="AE15" s="23" t="str">
        <f t="shared" si="3"/>
        <v>Win</v>
      </c>
      <c r="AF15" s="23" t="str">
        <f t="shared" si="4"/>
        <v>Loss</v>
      </c>
      <c r="AG15" s="23" t="str">
        <f t="shared" si="5"/>
        <v>Loss</v>
      </c>
      <c r="AH15" s="23">
        <f t="shared" si="6"/>
        <v>24.5</v>
      </c>
      <c r="AI15" s="23">
        <f t="shared" si="7"/>
        <v>-50</v>
      </c>
      <c r="AJ15" s="23">
        <f t="shared" si="8"/>
        <v>-50</v>
      </c>
    </row>
    <row r="16" spans="1:39" x14ac:dyDescent="0.2">
      <c r="A16" s="59">
        <v>43594</v>
      </c>
      <c r="B16" s="37" t="s">
        <v>114</v>
      </c>
      <c r="C16" s="37" t="s">
        <v>115</v>
      </c>
      <c r="D16" s="37" t="s">
        <v>125</v>
      </c>
      <c r="E16" s="37" t="s">
        <v>126</v>
      </c>
      <c r="F16" s="37" t="s">
        <v>127</v>
      </c>
      <c r="G16" s="37">
        <v>2</v>
      </c>
      <c r="H16" s="37">
        <v>1</v>
      </c>
      <c r="I16" s="37">
        <v>2.73</v>
      </c>
      <c r="J16" s="37">
        <v>3.17</v>
      </c>
      <c r="K16" s="37">
        <v>2.59</v>
      </c>
      <c r="L16" s="37">
        <v>0.14000000000000001</v>
      </c>
      <c r="M16" s="37">
        <v>5</v>
      </c>
      <c r="N16" s="37">
        <v>8</v>
      </c>
      <c r="O16" s="37">
        <v>1</v>
      </c>
      <c r="P16" s="37">
        <v>2</v>
      </c>
      <c r="Q16" s="37">
        <v>3</v>
      </c>
      <c r="R16" s="37">
        <v>0</v>
      </c>
      <c r="S16" s="37">
        <v>0</v>
      </c>
      <c r="T16" s="37">
        <v>100</v>
      </c>
      <c r="U16" s="37">
        <v>0</v>
      </c>
      <c r="V16" s="37">
        <v>40</v>
      </c>
      <c r="W16" s="37">
        <v>60</v>
      </c>
      <c r="X16" s="37">
        <v>75</v>
      </c>
      <c r="Y16" s="37">
        <v>12.5</v>
      </c>
      <c r="Z16" s="37">
        <v>12.5</v>
      </c>
      <c r="AA16" s="37">
        <v>0</v>
      </c>
      <c r="AB16" s="37">
        <v>66.67</v>
      </c>
      <c r="AC16" s="24">
        <f t="shared" si="1"/>
        <v>-51.75</v>
      </c>
      <c r="AD16" s="25">
        <f t="shared" si="2"/>
        <v>51.75</v>
      </c>
      <c r="AE16" s="23" t="str">
        <f t="shared" si="3"/>
        <v>Win</v>
      </c>
      <c r="AF16" s="23" t="str">
        <f t="shared" si="4"/>
        <v>Loss</v>
      </c>
      <c r="AG16" s="23" t="str">
        <f t="shared" si="5"/>
        <v>Loss</v>
      </c>
      <c r="AH16" s="23">
        <f t="shared" si="6"/>
        <v>86.5</v>
      </c>
      <c r="AI16" s="23">
        <f t="shared" si="7"/>
        <v>-50</v>
      </c>
      <c r="AJ16" s="58">
        <f t="shared" si="8"/>
        <v>-50</v>
      </c>
    </row>
    <row r="17" spans="1:36" hidden="1" x14ac:dyDescent="0.2">
      <c r="A17" s="36">
        <v>43594</v>
      </c>
      <c r="B17" s="37" t="s">
        <v>128</v>
      </c>
      <c r="C17" s="37" t="s">
        <v>129</v>
      </c>
      <c r="D17" s="37" t="s">
        <v>130</v>
      </c>
      <c r="E17" s="37" t="s">
        <v>131</v>
      </c>
      <c r="F17" s="37" t="s">
        <v>132</v>
      </c>
      <c r="G17" s="37">
        <v>2</v>
      </c>
      <c r="H17" s="37">
        <v>0</v>
      </c>
      <c r="I17" s="37">
        <v>1.42</v>
      </c>
      <c r="J17" s="37">
        <v>3.89</v>
      </c>
      <c r="K17" s="37">
        <v>6.95</v>
      </c>
      <c r="L17" s="37">
        <v>-5.53</v>
      </c>
      <c r="M17" s="37">
        <v>49</v>
      </c>
      <c r="N17" s="37">
        <v>29</v>
      </c>
      <c r="O17" s="37">
        <v>1</v>
      </c>
      <c r="P17" s="37">
        <v>24</v>
      </c>
      <c r="Q17" s="37">
        <v>14</v>
      </c>
      <c r="R17" s="37">
        <v>0</v>
      </c>
      <c r="S17" s="37">
        <v>100</v>
      </c>
      <c r="T17" s="37">
        <v>0</v>
      </c>
      <c r="U17" s="37">
        <v>44.9</v>
      </c>
      <c r="V17" s="37">
        <v>20.41</v>
      </c>
      <c r="W17" s="37">
        <v>34.69</v>
      </c>
      <c r="X17" s="37">
        <v>31.03</v>
      </c>
      <c r="Y17" s="37">
        <v>27.59</v>
      </c>
      <c r="Z17" s="37">
        <v>41.38</v>
      </c>
      <c r="AA17" s="37">
        <v>66.67</v>
      </c>
      <c r="AB17" s="37">
        <v>21.43</v>
      </c>
      <c r="AC17" s="24">
        <f t="shared" si="1"/>
        <v>13.394000000000002</v>
      </c>
      <c r="AD17" s="25">
        <f t="shared" si="2"/>
        <v>6.6059999999999999</v>
      </c>
      <c r="AE17" s="23" t="str">
        <f t="shared" si="3"/>
        <v>Win</v>
      </c>
      <c r="AF17" s="23" t="str">
        <f t="shared" si="4"/>
        <v>Loss</v>
      </c>
      <c r="AG17" s="23" t="str">
        <f t="shared" si="5"/>
        <v>Loss</v>
      </c>
      <c r="AH17" s="23">
        <f t="shared" si="6"/>
        <v>21</v>
      </c>
      <c r="AI17" s="23">
        <f t="shared" si="7"/>
        <v>-50</v>
      </c>
      <c r="AJ17" s="23">
        <f t="shared" si="8"/>
        <v>-50</v>
      </c>
    </row>
    <row r="18" spans="1:36" hidden="1" x14ac:dyDescent="0.2">
      <c r="A18" s="36">
        <v>43594</v>
      </c>
      <c r="B18" s="37" t="s">
        <v>128</v>
      </c>
      <c r="C18" s="37" t="s">
        <v>133</v>
      </c>
      <c r="D18" s="37" t="s">
        <v>134</v>
      </c>
      <c r="E18" s="37" t="s">
        <v>135</v>
      </c>
      <c r="F18" s="37" t="s">
        <v>136</v>
      </c>
      <c r="G18" s="37">
        <v>2</v>
      </c>
      <c r="H18" s="37">
        <v>0</v>
      </c>
      <c r="I18" s="37">
        <v>1.51</v>
      </c>
      <c r="J18" s="37">
        <v>3.83</v>
      </c>
      <c r="K18" s="37">
        <v>5.33</v>
      </c>
      <c r="L18" s="37">
        <v>-3.82</v>
      </c>
      <c r="M18" s="37">
        <v>6</v>
      </c>
      <c r="N18" s="37">
        <v>5</v>
      </c>
      <c r="O18" s="37">
        <v>0</v>
      </c>
      <c r="P18" s="37">
        <v>2</v>
      </c>
      <c r="Q18" s="37">
        <v>2</v>
      </c>
      <c r="R18" s="37">
        <v>0</v>
      </c>
      <c r="S18" s="37">
        <v>0</v>
      </c>
      <c r="T18" s="37">
        <v>0</v>
      </c>
      <c r="U18" s="37">
        <v>66.67</v>
      </c>
      <c r="V18" s="37">
        <v>0</v>
      </c>
      <c r="W18" s="37">
        <v>33.33</v>
      </c>
      <c r="X18" s="37">
        <v>20</v>
      </c>
      <c r="Y18" s="37">
        <v>0</v>
      </c>
      <c r="Z18" s="37">
        <v>80</v>
      </c>
      <c r="AA18" s="37">
        <v>0</v>
      </c>
      <c r="AB18" s="37">
        <v>0</v>
      </c>
      <c r="AC18" s="24">
        <f t="shared" si="1"/>
        <v>18.667999999999999</v>
      </c>
      <c r="AD18" s="25">
        <f t="shared" si="2"/>
        <v>-18.667999999999999</v>
      </c>
      <c r="AE18" s="23" t="str">
        <f t="shared" si="3"/>
        <v>Win</v>
      </c>
      <c r="AF18" s="23" t="str">
        <f t="shared" si="4"/>
        <v>Loss</v>
      </c>
      <c r="AG18" s="23" t="str">
        <f t="shared" si="5"/>
        <v>Loss</v>
      </c>
      <c r="AH18" s="23">
        <f t="shared" si="6"/>
        <v>25.5</v>
      </c>
      <c r="AI18" s="23">
        <f t="shared" si="7"/>
        <v>-50</v>
      </c>
      <c r="AJ18" s="23">
        <f t="shared" si="8"/>
        <v>-50</v>
      </c>
    </row>
    <row r="19" spans="1:36" hidden="1" x14ac:dyDescent="0.2">
      <c r="A19" s="36">
        <v>43594</v>
      </c>
      <c r="B19" s="37" t="s">
        <v>137</v>
      </c>
      <c r="C19" s="37" t="s">
        <v>138</v>
      </c>
      <c r="D19" s="37" t="s">
        <v>139</v>
      </c>
      <c r="E19" s="37" t="s">
        <v>140</v>
      </c>
      <c r="F19" s="37" t="s">
        <v>141</v>
      </c>
      <c r="G19" s="37">
        <v>2</v>
      </c>
      <c r="H19" s="37">
        <v>0</v>
      </c>
      <c r="I19" s="37">
        <v>1.45</v>
      </c>
      <c r="J19" s="37">
        <v>4.7300000000000004</v>
      </c>
      <c r="K19" s="37">
        <v>6.22</v>
      </c>
      <c r="L19" s="37">
        <v>-4.7699999999999996</v>
      </c>
      <c r="M19" s="37">
        <v>10</v>
      </c>
      <c r="N19" s="37">
        <v>8</v>
      </c>
      <c r="O19" s="37">
        <v>0</v>
      </c>
      <c r="P19" s="37">
        <v>6</v>
      </c>
      <c r="Q19" s="37">
        <v>3</v>
      </c>
      <c r="R19" s="37">
        <v>0</v>
      </c>
      <c r="S19" s="37">
        <v>0</v>
      </c>
      <c r="T19" s="37">
        <v>0</v>
      </c>
      <c r="U19" s="37">
        <v>40</v>
      </c>
      <c r="V19" s="37">
        <v>20</v>
      </c>
      <c r="W19" s="37">
        <v>40</v>
      </c>
      <c r="X19" s="37">
        <v>62.5</v>
      </c>
      <c r="Y19" s="37">
        <v>12.5</v>
      </c>
      <c r="Z19" s="37">
        <v>25</v>
      </c>
      <c r="AA19" s="37">
        <v>33.33</v>
      </c>
      <c r="AB19" s="37">
        <v>66.67</v>
      </c>
      <c r="AC19" s="24">
        <f t="shared" si="1"/>
        <v>-6.75</v>
      </c>
      <c r="AD19" s="25">
        <f t="shared" si="2"/>
        <v>6.75</v>
      </c>
      <c r="AE19" s="23" t="str">
        <f t="shared" si="3"/>
        <v>Win</v>
      </c>
      <c r="AF19" s="23" t="str">
        <f t="shared" si="4"/>
        <v>Loss</v>
      </c>
      <c r="AG19" s="23" t="str">
        <f t="shared" si="5"/>
        <v>Loss</v>
      </c>
      <c r="AH19" s="23">
        <f t="shared" si="6"/>
        <v>22.5</v>
      </c>
      <c r="AI19" s="23">
        <f t="shared" si="7"/>
        <v>-50</v>
      </c>
      <c r="AJ19" s="23">
        <f t="shared" si="8"/>
        <v>-50</v>
      </c>
    </row>
    <row r="20" spans="1:36" x14ac:dyDescent="0.2">
      <c r="A20" s="59">
        <v>43594</v>
      </c>
      <c r="B20" s="37" t="s">
        <v>137</v>
      </c>
      <c r="C20" s="37" t="s">
        <v>142</v>
      </c>
      <c r="D20" s="37" t="s">
        <v>143</v>
      </c>
      <c r="E20" s="37" t="s">
        <v>144</v>
      </c>
      <c r="F20" s="37" t="s">
        <v>145</v>
      </c>
      <c r="G20" s="37">
        <v>1</v>
      </c>
      <c r="H20" s="37">
        <v>0</v>
      </c>
      <c r="I20" s="37">
        <v>1.86</v>
      </c>
      <c r="J20" s="37">
        <v>3.42</v>
      </c>
      <c r="K20" s="37">
        <v>3.77</v>
      </c>
      <c r="L20" s="37">
        <v>-1.91</v>
      </c>
      <c r="M20" s="37">
        <v>2</v>
      </c>
      <c r="N20" s="37">
        <v>6</v>
      </c>
      <c r="O20" s="37">
        <v>1</v>
      </c>
      <c r="P20" s="37">
        <v>1</v>
      </c>
      <c r="Q20" s="37">
        <v>4</v>
      </c>
      <c r="R20" s="37">
        <v>0</v>
      </c>
      <c r="S20" s="37">
        <v>0</v>
      </c>
      <c r="T20" s="37">
        <v>100</v>
      </c>
      <c r="U20" s="37">
        <v>0</v>
      </c>
      <c r="V20" s="37">
        <v>0</v>
      </c>
      <c r="W20" s="37">
        <v>100</v>
      </c>
      <c r="X20" s="37">
        <v>50</v>
      </c>
      <c r="Y20" s="37">
        <v>16.670000000000002</v>
      </c>
      <c r="Z20" s="37">
        <v>33.33</v>
      </c>
      <c r="AA20" s="37">
        <v>0</v>
      </c>
      <c r="AB20" s="37">
        <v>25</v>
      </c>
      <c r="AC20" s="24">
        <f t="shared" si="1"/>
        <v>-55.001000000000005</v>
      </c>
      <c r="AD20" s="25">
        <f t="shared" si="2"/>
        <v>55.001000000000005</v>
      </c>
      <c r="AE20" s="23" t="str">
        <f t="shared" si="3"/>
        <v>Win</v>
      </c>
      <c r="AF20" s="23" t="str">
        <f t="shared" si="4"/>
        <v>Loss</v>
      </c>
      <c r="AG20" s="23" t="str">
        <f t="shared" si="5"/>
        <v>Loss</v>
      </c>
      <c r="AH20" s="23">
        <f t="shared" si="6"/>
        <v>43</v>
      </c>
      <c r="AI20" s="23">
        <f t="shared" si="7"/>
        <v>-50</v>
      </c>
      <c r="AJ20" s="58">
        <f t="shared" si="8"/>
        <v>-50</v>
      </c>
    </row>
    <row r="21" spans="1:36" hidden="1" x14ac:dyDescent="0.2">
      <c r="A21" s="36">
        <v>43594</v>
      </c>
      <c r="B21" s="37" t="s">
        <v>137</v>
      </c>
      <c r="C21" s="37" t="s">
        <v>142</v>
      </c>
      <c r="D21" s="37" t="s">
        <v>146</v>
      </c>
      <c r="E21" s="37" t="s">
        <v>147</v>
      </c>
      <c r="F21" s="37" t="s">
        <v>148</v>
      </c>
      <c r="G21" s="37">
        <v>1</v>
      </c>
      <c r="H21" s="37">
        <v>2</v>
      </c>
      <c r="I21" s="37">
        <v>1.1100000000000001</v>
      </c>
      <c r="J21" s="37">
        <v>8.49</v>
      </c>
      <c r="K21" s="37">
        <v>13.94</v>
      </c>
      <c r="L21" s="37">
        <v>-12.83</v>
      </c>
      <c r="M21" s="37">
        <v>32</v>
      </c>
      <c r="N21" s="37">
        <v>0</v>
      </c>
      <c r="O21" s="37">
        <v>0</v>
      </c>
      <c r="P21" s="37">
        <v>17</v>
      </c>
      <c r="Q21" s="37">
        <v>0</v>
      </c>
      <c r="R21" s="37">
        <v>0</v>
      </c>
      <c r="S21" s="37">
        <v>0</v>
      </c>
      <c r="T21" s="37">
        <v>0</v>
      </c>
      <c r="U21" s="37">
        <v>65.63</v>
      </c>
      <c r="V21" s="37">
        <v>15.63</v>
      </c>
      <c r="W21" s="37">
        <v>18.75</v>
      </c>
      <c r="X21" s="37">
        <v>0</v>
      </c>
      <c r="Y21" s="37">
        <v>0</v>
      </c>
      <c r="Z21" s="37">
        <v>0</v>
      </c>
      <c r="AA21" s="37">
        <v>52.94</v>
      </c>
      <c r="AB21" s="37">
        <v>0</v>
      </c>
      <c r="AC21" s="24">
        <f t="shared" si="1"/>
        <v>10.939</v>
      </c>
      <c r="AD21" s="25">
        <f t="shared" si="2"/>
        <v>-10.939</v>
      </c>
      <c r="AE21" s="23" t="str">
        <f t="shared" si="3"/>
        <v>Loss</v>
      </c>
      <c r="AF21" s="23" t="str">
        <f t="shared" si="4"/>
        <v>Loss</v>
      </c>
      <c r="AG21" s="23" t="str">
        <f t="shared" si="5"/>
        <v>Win</v>
      </c>
      <c r="AH21" s="23">
        <f t="shared" si="6"/>
        <v>-50</v>
      </c>
      <c r="AI21" s="23">
        <f t="shared" si="7"/>
        <v>-50</v>
      </c>
      <c r="AJ21" s="23">
        <f t="shared" si="8"/>
        <v>647</v>
      </c>
    </row>
    <row r="22" spans="1:36" hidden="1" x14ac:dyDescent="0.2">
      <c r="A22" s="36">
        <v>43594</v>
      </c>
      <c r="B22" s="37" t="s">
        <v>137</v>
      </c>
      <c r="C22" s="37" t="s">
        <v>138</v>
      </c>
      <c r="D22" s="37" t="s">
        <v>149</v>
      </c>
      <c r="E22" s="37" t="s">
        <v>150</v>
      </c>
      <c r="F22" s="37" t="s">
        <v>151</v>
      </c>
      <c r="G22" s="37">
        <v>3</v>
      </c>
      <c r="H22" s="37">
        <v>1</v>
      </c>
      <c r="I22" s="37">
        <v>1.98</v>
      </c>
      <c r="J22" s="37">
        <v>3.66</v>
      </c>
      <c r="K22" s="37">
        <v>3.47</v>
      </c>
      <c r="L22" s="37">
        <v>-1.49</v>
      </c>
      <c r="M22" s="37">
        <v>16</v>
      </c>
      <c r="N22" s="37">
        <v>12</v>
      </c>
      <c r="O22" s="37">
        <v>0</v>
      </c>
      <c r="P22" s="37">
        <v>9</v>
      </c>
      <c r="Q22" s="37">
        <v>5</v>
      </c>
      <c r="R22" s="37">
        <v>0</v>
      </c>
      <c r="S22" s="37">
        <v>0</v>
      </c>
      <c r="T22" s="37">
        <v>0</v>
      </c>
      <c r="U22" s="37">
        <v>37.5</v>
      </c>
      <c r="V22" s="37">
        <v>18.75</v>
      </c>
      <c r="W22" s="37">
        <v>43.75</v>
      </c>
      <c r="X22" s="37">
        <v>66.67</v>
      </c>
      <c r="Y22" s="37">
        <v>8.33</v>
      </c>
      <c r="Z22" s="37">
        <v>25</v>
      </c>
      <c r="AA22" s="37">
        <v>44.44</v>
      </c>
      <c r="AB22" s="37">
        <v>20</v>
      </c>
      <c r="AC22" s="24">
        <f t="shared" si="1"/>
        <v>-8.5420000000000016</v>
      </c>
      <c r="AD22" s="25">
        <f t="shared" si="2"/>
        <v>8.5420000000000016</v>
      </c>
      <c r="AE22" s="23" t="str">
        <f t="shared" si="3"/>
        <v>Win</v>
      </c>
      <c r="AF22" s="23" t="str">
        <f t="shared" si="4"/>
        <v>Loss</v>
      </c>
      <c r="AG22" s="23" t="str">
        <f t="shared" si="5"/>
        <v>Loss</v>
      </c>
      <c r="AH22" s="23">
        <f t="shared" si="6"/>
        <v>49</v>
      </c>
      <c r="AI22" s="23">
        <f t="shared" si="7"/>
        <v>-50</v>
      </c>
      <c r="AJ22" s="23">
        <f t="shared" si="8"/>
        <v>-50</v>
      </c>
    </row>
    <row r="23" spans="1:36" hidden="1" x14ac:dyDescent="0.2">
      <c r="A23" s="36">
        <v>43594</v>
      </c>
      <c r="B23" s="37" t="s">
        <v>137</v>
      </c>
      <c r="C23" s="37" t="s">
        <v>142</v>
      </c>
      <c r="D23" s="37" t="s">
        <v>152</v>
      </c>
      <c r="E23" s="37" t="s">
        <v>153</v>
      </c>
      <c r="F23" s="37" t="s">
        <v>154</v>
      </c>
      <c r="G23" s="37">
        <v>2</v>
      </c>
      <c r="H23" s="37">
        <v>1</v>
      </c>
      <c r="I23" s="37">
        <v>1.51</v>
      </c>
      <c r="J23" s="37">
        <v>4.38</v>
      </c>
      <c r="K23" s="37">
        <v>4.8499999999999996</v>
      </c>
      <c r="L23" s="37">
        <v>-3.34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24">
        <f t="shared" si="1"/>
        <v>0</v>
      </c>
      <c r="AD23" s="25">
        <f t="shared" si="2"/>
        <v>0</v>
      </c>
      <c r="AE23" s="23" t="str">
        <f t="shared" si="3"/>
        <v>Win</v>
      </c>
      <c r="AF23" s="23" t="str">
        <f t="shared" si="4"/>
        <v>Loss</v>
      </c>
      <c r="AG23" s="23" t="str">
        <f t="shared" si="5"/>
        <v>Loss</v>
      </c>
      <c r="AH23" s="23">
        <f t="shared" si="6"/>
        <v>25.5</v>
      </c>
      <c r="AI23" s="23">
        <f t="shared" si="7"/>
        <v>-50</v>
      </c>
      <c r="AJ23" s="23">
        <f t="shared" si="8"/>
        <v>-50</v>
      </c>
    </row>
    <row r="24" spans="1:36" hidden="1" x14ac:dyDescent="0.2">
      <c r="A24" s="36">
        <v>43594</v>
      </c>
      <c r="B24" s="37" t="s">
        <v>155</v>
      </c>
      <c r="C24" s="37" t="s">
        <v>156</v>
      </c>
      <c r="D24" s="37" t="s">
        <v>157</v>
      </c>
      <c r="E24" s="37" t="s">
        <v>158</v>
      </c>
      <c r="F24" s="37" t="s">
        <v>159</v>
      </c>
      <c r="G24" s="37">
        <v>1</v>
      </c>
      <c r="H24" s="37">
        <v>1</v>
      </c>
      <c r="I24" s="37">
        <v>2.75</v>
      </c>
      <c r="J24" s="37">
        <v>3.24</v>
      </c>
      <c r="K24" s="37">
        <v>2.44</v>
      </c>
      <c r="L24" s="37">
        <v>0.31</v>
      </c>
      <c r="M24" s="37">
        <v>46</v>
      </c>
      <c r="N24" s="37">
        <v>4</v>
      </c>
      <c r="O24" s="37">
        <v>0</v>
      </c>
      <c r="P24" s="37">
        <v>24</v>
      </c>
      <c r="Q24" s="37">
        <v>2</v>
      </c>
      <c r="R24" s="37">
        <v>0</v>
      </c>
      <c r="S24" s="37">
        <v>0</v>
      </c>
      <c r="T24" s="37">
        <v>0</v>
      </c>
      <c r="U24" s="37">
        <v>45.65</v>
      </c>
      <c r="V24" s="37">
        <v>23.91</v>
      </c>
      <c r="W24" s="37">
        <v>30.43</v>
      </c>
      <c r="X24" s="37">
        <v>50</v>
      </c>
      <c r="Y24" s="37">
        <v>50</v>
      </c>
      <c r="Z24" s="37">
        <v>0</v>
      </c>
      <c r="AA24" s="37">
        <v>70.83</v>
      </c>
      <c r="AB24" s="37">
        <v>50</v>
      </c>
      <c r="AC24" s="24">
        <f t="shared" si="1"/>
        <v>-9.5649999999999995</v>
      </c>
      <c r="AD24" s="25">
        <f t="shared" si="2"/>
        <v>9.5649999999999995</v>
      </c>
      <c r="AE24" s="23" t="str">
        <f t="shared" si="3"/>
        <v>Loss</v>
      </c>
      <c r="AF24" s="23" t="str">
        <f t="shared" si="4"/>
        <v>Win</v>
      </c>
      <c r="AG24" s="23" t="str">
        <f t="shared" si="5"/>
        <v>Loss</v>
      </c>
      <c r="AH24" s="23">
        <f t="shared" si="6"/>
        <v>-50</v>
      </c>
      <c r="AI24" s="23">
        <f t="shared" si="7"/>
        <v>112</v>
      </c>
      <c r="AJ24" s="23">
        <f t="shared" si="8"/>
        <v>-50</v>
      </c>
    </row>
    <row r="25" spans="1:36" hidden="1" x14ac:dyDescent="0.2">
      <c r="A25" s="36">
        <v>43594</v>
      </c>
      <c r="B25" s="37" t="s">
        <v>137</v>
      </c>
      <c r="C25" s="37" t="s">
        <v>138</v>
      </c>
      <c r="D25" s="37" t="s">
        <v>160</v>
      </c>
      <c r="E25" s="37" t="s">
        <v>161</v>
      </c>
      <c r="F25" s="37" t="s">
        <v>162</v>
      </c>
      <c r="G25" s="37">
        <v>5</v>
      </c>
      <c r="H25" s="37">
        <v>0</v>
      </c>
      <c r="I25" s="37">
        <v>1.61</v>
      </c>
      <c r="J25" s="37">
        <v>4.09</v>
      </c>
      <c r="K25" s="37">
        <v>4.99</v>
      </c>
      <c r="L25" s="37">
        <v>-3.38</v>
      </c>
      <c r="M25" s="37">
        <v>17</v>
      </c>
      <c r="N25" s="37">
        <v>12</v>
      </c>
      <c r="O25" s="37">
        <v>0</v>
      </c>
      <c r="P25" s="37">
        <v>7</v>
      </c>
      <c r="Q25" s="37">
        <v>6</v>
      </c>
      <c r="R25" s="37">
        <v>0</v>
      </c>
      <c r="S25" s="37">
        <v>0</v>
      </c>
      <c r="T25" s="37">
        <v>0</v>
      </c>
      <c r="U25" s="37">
        <v>35.29</v>
      </c>
      <c r="V25" s="37">
        <v>35.29</v>
      </c>
      <c r="W25" s="37">
        <v>29.41</v>
      </c>
      <c r="X25" s="37">
        <v>16.670000000000002</v>
      </c>
      <c r="Y25" s="37">
        <v>16.670000000000002</v>
      </c>
      <c r="Z25" s="37">
        <v>66.67</v>
      </c>
      <c r="AA25" s="37">
        <v>42.86</v>
      </c>
      <c r="AB25" s="37">
        <v>0</v>
      </c>
      <c r="AC25" s="24">
        <f t="shared" si="1"/>
        <v>13.038</v>
      </c>
      <c r="AD25" s="25">
        <f t="shared" si="2"/>
        <v>-13.038</v>
      </c>
      <c r="AE25" s="23" t="str">
        <f t="shared" si="3"/>
        <v>Win</v>
      </c>
      <c r="AF25" s="23" t="str">
        <f t="shared" si="4"/>
        <v>Loss</v>
      </c>
      <c r="AG25" s="23" t="str">
        <f t="shared" si="5"/>
        <v>Loss</v>
      </c>
      <c r="AH25" s="23">
        <f t="shared" si="6"/>
        <v>30.5</v>
      </c>
      <c r="AI25" s="23">
        <f t="shared" si="7"/>
        <v>-50</v>
      </c>
      <c r="AJ25" s="23">
        <f t="shared" si="8"/>
        <v>-50</v>
      </c>
    </row>
    <row r="26" spans="1:36" hidden="1" x14ac:dyDescent="0.2">
      <c r="A26" s="36">
        <v>43594</v>
      </c>
      <c r="B26" s="37" t="s">
        <v>137</v>
      </c>
      <c r="C26" s="37" t="s">
        <v>138</v>
      </c>
      <c r="D26" s="37" t="s">
        <v>163</v>
      </c>
      <c r="E26" s="37" t="s">
        <v>164</v>
      </c>
      <c r="F26" s="37" t="s">
        <v>165</v>
      </c>
      <c r="G26" s="37">
        <v>1</v>
      </c>
      <c r="H26" s="37">
        <v>2</v>
      </c>
      <c r="I26" s="37">
        <v>1.79</v>
      </c>
      <c r="J26" s="37">
        <v>3.66</v>
      </c>
      <c r="K26" s="37">
        <v>4.29</v>
      </c>
      <c r="L26" s="37">
        <v>-2.5</v>
      </c>
      <c r="M26" s="37">
        <v>11</v>
      </c>
      <c r="N26" s="37">
        <v>45</v>
      </c>
      <c r="O26" s="37">
        <v>0</v>
      </c>
      <c r="P26" s="37">
        <v>6</v>
      </c>
      <c r="Q26" s="37">
        <v>25</v>
      </c>
      <c r="R26" s="37">
        <v>0</v>
      </c>
      <c r="S26" s="37">
        <v>0</v>
      </c>
      <c r="T26" s="37">
        <v>0</v>
      </c>
      <c r="U26" s="37">
        <v>36.36</v>
      </c>
      <c r="V26" s="37">
        <v>18.18</v>
      </c>
      <c r="W26" s="37">
        <v>45.45</v>
      </c>
      <c r="X26" s="37">
        <v>44.44</v>
      </c>
      <c r="Y26" s="37">
        <v>20</v>
      </c>
      <c r="Z26" s="37">
        <v>35.56</v>
      </c>
      <c r="AA26" s="37">
        <v>66.67</v>
      </c>
      <c r="AB26" s="37">
        <v>36</v>
      </c>
      <c r="AC26" s="24">
        <f t="shared" si="1"/>
        <v>-3.7760000000000007</v>
      </c>
      <c r="AD26" s="25">
        <f t="shared" si="2"/>
        <v>3.7760000000000007</v>
      </c>
      <c r="AE26" s="23" t="str">
        <f t="shared" si="3"/>
        <v>Loss</v>
      </c>
      <c r="AF26" s="23" t="str">
        <f t="shared" si="4"/>
        <v>Loss</v>
      </c>
      <c r="AG26" s="23" t="str">
        <f t="shared" si="5"/>
        <v>Win</v>
      </c>
      <c r="AH26" s="23">
        <f t="shared" si="6"/>
        <v>-50</v>
      </c>
      <c r="AI26" s="23">
        <f t="shared" si="7"/>
        <v>-50</v>
      </c>
      <c r="AJ26" s="23">
        <f t="shared" si="8"/>
        <v>164.5</v>
      </c>
    </row>
    <row r="27" spans="1:36" hidden="1" x14ac:dyDescent="0.2">
      <c r="A27" s="36">
        <v>43594</v>
      </c>
      <c r="B27" s="37" t="s">
        <v>137</v>
      </c>
      <c r="C27" s="37" t="s">
        <v>166</v>
      </c>
      <c r="D27" s="37" t="s">
        <v>167</v>
      </c>
      <c r="E27" s="37" t="s">
        <v>168</v>
      </c>
      <c r="F27" s="37" t="s">
        <v>169</v>
      </c>
      <c r="G27" s="37">
        <v>0</v>
      </c>
      <c r="H27" s="37">
        <v>1</v>
      </c>
      <c r="I27" s="37">
        <v>2.25</v>
      </c>
      <c r="J27" s="37">
        <v>3.17</v>
      </c>
      <c r="K27" s="37">
        <v>2.95</v>
      </c>
      <c r="L27" s="37">
        <v>-0.7</v>
      </c>
      <c r="M27" s="37">
        <v>10</v>
      </c>
      <c r="N27" s="37">
        <v>40</v>
      </c>
      <c r="O27" s="37">
        <v>0</v>
      </c>
      <c r="P27" s="37">
        <v>4</v>
      </c>
      <c r="Q27" s="37">
        <v>20</v>
      </c>
      <c r="R27" s="37">
        <v>0</v>
      </c>
      <c r="S27" s="37">
        <v>0</v>
      </c>
      <c r="T27" s="37">
        <v>0</v>
      </c>
      <c r="U27" s="37">
        <v>50</v>
      </c>
      <c r="V27" s="37">
        <v>20</v>
      </c>
      <c r="W27" s="37">
        <v>30</v>
      </c>
      <c r="X27" s="37">
        <v>27.5</v>
      </c>
      <c r="Y27" s="37">
        <v>40</v>
      </c>
      <c r="Z27" s="37">
        <v>32.5</v>
      </c>
      <c r="AA27" s="37">
        <v>75</v>
      </c>
      <c r="AB27" s="37">
        <v>25</v>
      </c>
      <c r="AC27" s="24">
        <f t="shared" si="1"/>
        <v>3</v>
      </c>
      <c r="AD27" s="25">
        <f t="shared" si="2"/>
        <v>-3</v>
      </c>
      <c r="AE27" s="23" t="str">
        <f t="shared" si="3"/>
        <v>Loss</v>
      </c>
      <c r="AF27" s="23" t="str">
        <f t="shared" si="4"/>
        <v>Loss</v>
      </c>
      <c r="AG27" s="23" t="str">
        <f t="shared" si="5"/>
        <v>Win</v>
      </c>
      <c r="AH27" s="23">
        <f t="shared" si="6"/>
        <v>-50</v>
      </c>
      <c r="AI27" s="23">
        <f t="shared" si="7"/>
        <v>-50</v>
      </c>
      <c r="AJ27" s="23">
        <f t="shared" si="8"/>
        <v>97.5</v>
      </c>
    </row>
    <row r="28" spans="1:36" hidden="1" x14ac:dyDescent="0.2">
      <c r="A28" s="36">
        <v>43594</v>
      </c>
      <c r="B28" s="37" t="s">
        <v>170</v>
      </c>
      <c r="C28" s="37" t="s">
        <v>171</v>
      </c>
      <c r="D28" s="37" t="s">
        <v>172</v>
      </c>
      <c r="E28" s="37" t="s">
        <v>173</v>
      </c>
      <c r="F28" s="37" t="s">
        <v>174</v>
      </c>
      <c r="G28" s="37">
        <v>2</v>
      </c>
      <c r="H28" s="37">
        <v>0</v>
      </c>
      <c r="I28" s="37">
        <v>1.47</v>
      </c>
      <c r="J28" s="37">
        <v>3.9</v>
      </c>
      <c r="K28" s="37">
        <v>6.28</v>
      </c>
      <c r="L28" s="37">
        <v>-4.8099999999999996</v>
      </c>
      <c r="M28" s="37">
        <v>25</v>
      </c>
      <c r="N28" s="37">
        <v>19</v>
      </c>
      <c r="O28" s="37">
        <v>1</v>
      </c>
      <c r="P28" s="37">
        <v>12</v>
      </c>
      <c r="Q28" s="37">
        <v>9</v>
      </c>
      <c r="R28" s="37">
        <v>100</v>
      </c>
      <c r="S28" s="37">
        <v>0</v>
      </c>
      <c r="T28" s="37">
        <v>0</v>
      </c>
      <c r="U28" s="37">
        <v>60</v>
      </c>
      <c r="V28" s="37">
        <v>28</v>
      </c>
      <c r="W28" s="37">
        <v>12</v>
      </c>
      <c r="X28" s="37">
        <v>36.840000000000003</v>
      </c>
      <c r="Y28" s="37">
        <v>31.58</v>
      </c>
      <c r="Z28" s="37">
        <v>31.58</v>
      </c>
      <c r="AA28" s="37">
        <v>58.33</v>
      </c>
      <c r="AB28" s="37">
        <v>22.22</v>
      </c>
      <c r="AC28" s="24">
        <f t="shared" si="1"/>
        <v>38.19</v>
      </c>
      <c r="AD28" s="25">
        <f t="shared" si="2"/>
        <v>-38.19</v>
      </c>
      <c r="AE28" s="23" t="str">
        <f t="shared" si="3"/>
        <v>Win</v>
      </c>
      <c r="AF28" s="23" t="str">
        <f t="shared" si="4"/>
        <v>Loss</v>
      </c>
      <c r="AG28" s="23" t="str">
        <f t="shared" si="5"/>
        <v>Loss</v>
      </c>
      <c r="AH28" s="23">
        <f t="shared" si="6"/>
        <v>23.5</v>
      </c>
      <c r="AI28" s="23">
        <f t="shared" si="7"/>
        <v>-50</v>
      </c>
      <c r="AJ28" s="23">
        <f t="shared" si="8"/>
        <v>-50</v>
      </c>
    </row>
    <row r="29" spans="1:36" hidden="1" x14ac:dyDescent="0.2">
      <c r="A29" s="36">
        <v>43594</v>
      </c>
      <c r="B29" s="37" t="s">
        <v>175</v>
      </c>
      <c r="C29" s="37" t="s">
        <v>156</v>
      </c>
      <c r="D29" s="37" t="s">
        <v>176</v>
      </c>
      <c r="E29" s="37" t="s">
        <v>177</v>
      </c>
      <c r="F29" s="37" t="s">
        <v>178</v>
      </c>
      <c r="G29" s="37">
        <v>0</v>
      </c>
      <c r="H29" s="37">
        <v>1</v>
      </c>
      <c r="I29" s="37">
        <v>2.31</v>
      </c>
      <c r="J29" s="37">
        <v>3.01</v>
      </c>
      <c r="K29" s="37">
        <v>3.02</v>
      </c>
      <c r="L29" s="37">
        <v>-0.71</v>
      </c>
      <c r="M29" s="37">
        <v>46</v>
      </c>
      <c r="N29" s="37">
        <v>45</v>
      </c>
      <c r="O29" s="37">
        <v>4</v>
      </c>
      <c r="P29" s="37">
        <v>23</v>
      </c>
      <c r="Q29" s="37">
        <v>23</v>
      </c>
      <c r="R29" s="37">
        <v>25</v>
      </c>
      <c r="S29" s="37">
        <v>50</v>
      </c>
      <c r="T29" s="37">
        <v>25</v>
      </c>
      <c r="U29" s="37">
        <v>32.61</v>
      </c>
      <c r="V29" s="37">
        <v>28.26</v>
      </c>
      <c r="W29" s="37">
        <v>39.130000000000003</v>
      </c>
      <c r="X29" s="37">
        <v>31.11</v>
      </c>
      <c r="Y29" s="37">
        <v>44.44</v>
      </c>
      <c r="Z29" s="37">
        <v>24.44</v>
      </c>
      <c r="AA29" s="37">
        <v>43.48</v>
      </c>
      <c r="AB29" s="37">
        <v>26.09</v>
      </c>
      <c r="AC29" s="24">
        <f t="shared" si="1"/>
        <v>0.74400000000000066</v>
      </c>
      <c r="AD29" s="25">
        <f t="shared" si="2"/>
        <v>9.2559999999999967</v>
      </c>
      <c r="AE29" s="23" t="str">
        <f t="shared" si="3"/>
        <v>Loss</v>
      </c>
      <c r="AF29" s="23" t="str">
        <f t="shared" si="4"/>
        <v>Loss</v>
      </c>
      <c r="AG29" s="23" t="str">
        <f t="shared" si="5"/>
        <v>Win</v>
      </c>
      <c r="AH29" s="23">
        <f t="shared" si="6"/>
        <v>-50</v>
      </c>
      <c r="AI29" s="23">
        <f t="shared" si="7"/>
        <v>-50</v>
      </c>
      <c r="AJ29" s="23">
        <f t="shared" si="8"/>
        <v>101</v>
      </c>
    </row>
    <row r="30" spans="1:36" hidden="1" x14ac:dyDescent="0.2">
      <c r="A30" s="36">
        <v>43594</v>
      </c>
      <c r="B30" s="37" t="s">
        <v>114</v>
      </c>
      <c r="C30" s="37" t="s">
        <v>115</v>
      </c>
      <c r="D30" s="37" t="s">
        <v>179</v>
      </c>
      <c r="E30" s="37" t="s">
        <v>180</v>
      </c>
      <c r="F30" s="37" t="s">
        <v>181</v>
      </c>
      <c r="G30" s="37">
        <v>0</v>
      </c>
      <c r="H30" s="37">
        <v>0</v>
      </c>
      <c r="I30" s="37">
        <v>2.97</v>
      </c>
      <c r="J30" s="37">
        <v>3.07</v>
      </c>
      <c r="K30" s="37">
        <v>2.46</v>
      </c>
      <c r="L30" s="37">
        <v>0.51</v>
      </c>
      <c r="M30" s="37">
        <v>5</v>
      </c>
      <c r="N30" s="37">
        <v>5</v>
      </c>
      <c r="O30" s="37">
        <v>1</v>
      </c>
      <c r="P30" s="37">
        <v>2</v>
      </c>
      <c r="Q30" s="37">
        <v>2</v>
      </c>
      <c r="R30" s="37">
        <v>100</v>
      </c>
      <c r="S30" s="37">
        <v>0</v>
      </c>
      <c r="T30" s="37">
        <v>0</v>
      </c>
      <c r="U30" s="37">
        <v>60</v>
      </c>
      <c r="V30" s="37">
        <v>0</v>
      </c>
      <c r="W30" s="37">
        <v>40</v>
      </c>
      <c r="X30" s="37">
        <v>60</v>
      </c>
      <c r="Y30" s="37">
        <v>0</v>
      </c>
      <c r="Z30" s="37">
        <v>40</v>
      </c>
      <c r="AA30" s="37">
        <v>100</v>
      </c>
      <c r="AB30" s="37">
        <v>50</v>
      </c>
      <c r="AC30" s="24">
        <f t="shared" si="1"/>
        <v>30</v>
      </c>
      <c r="AD30" s="25">
        <f t="shared" si="2"/>
        <v>-30</v>
      </c>
      <c r="AE30" s="23" t="str">
        <f t="shared" si="3"/>
        <v>Loss</v>
      </c>
      <c r="AF30" s="23" t="str">
        <f t="shared" si="4"/>
        <v>Win</v>
      </c>
      <c r="AG30" s="23" t="str">
        <f t="shared" si="5"/>
        <v>Loss</v>
      </c>
      <c r="AH30" s="23">
        <f t="shared" si="6"/>
        <v>-50</v>
      </c>
      <c r="AI30" s="23">
        <f t="shared" si="7"/>
        <v>103.5</v>
      </c>
      <c r="AJ30" s="23">
        <f t="shared" si="8"/>
        <v>-50</v>
      </c>
    </row>
    <row r="31" spans="1:36" hidden="1" x14ac:dyDescent="0.2">
      <c r="A31" s="36">
        <v>43594</v>
      </c>
      <c r="B31" s="37" t="s">
        <v>114</v>
      </c>
      <c r="C31" s="37" t="s">
        <v>115</v>
      </c>
      <c r="D31" s="37" t="s">
        <v>182</v>
      </c>
      <c r="E31" s="37" t="s">
        <v>183</v>
      </c>
      <c r="F31" s="37" t="s">
        <v>184</v>
      </c>
      <c r="G31" s="37">
        <v>4</v>
      </c>
      <c r="H31" s="37">
        <v>0</v>
      </c>
      <c r="I31" s="37">
        <v>1.1399999999999999</v>
      </c>
      <c r="J31" s="37">
        <v>8.24</v>
      </c>
      <c r="K31" s="37">
        <v>15.19</v>
      </c>
      <c r="L31" s="37">
        <v>-14.05</v>
      </c>
      <c r="M31" s="37">
        <v>5</v>
      </c>
      <c r="N31" s="37">
        <v>5</v>
      </c>
      <c r="O31" s="37">
        <v>1</v>
      </c>
      <c r="P31" s="37">
        <v>2</v>
      </c>
      <c r="Q31" s="37">
        <v>2</v>
      </c>
      <c r="R31" s="37">
        <v>0</v>
      </c>
      <c r="S31" s="37">
        <v>100</v>
      </c>
      <c r="T31" s="37">
        <v>0</v>
      </c>
      <c r="U31" s="37">
        <v>40</v>
      </c>
      <c r="V31" s="37">
        <v>20</v>
      </c>
      <c r="W31" s="37">
        <v>40</v>
      </c>
      <c r="X31" s="37">
        <v>20</v>
      </c>
      <c r="Y31" s="37">
        <v>20</v>
      </c>
      <c r="Z31" s="37">
        <v>60</v>
      </c>
      <c r="AA31" s="37">
        <v>100</v>
      </c>
      <c r="AB31" s="37">
        <v>0</v>
      </c>
      <c r="AC31" s="24">
        <f t="shared" si="1"/>
        <v>18</v>
      </c>
      <c r="AD31" s="25">
        <f t="shared" si="2"/>
        <v>2</v>
      </c>
      <c r="AE31" s="23" t="str">
        <f t="shared" si="3"/>
        <v>Win</v>
      </c>
      <c r="AF31" s="23" t="str">
        <f t="shared" si="4"/>
        <v>Loss</v>
      </c>
      <c r="AG31" s="23" t="str">
        <f t="shared" si="5"/>
        <v>Loss</v>
      </c>
      <c r="AH31" s="23">
        <f t="shared" si="6"/>
        <v>6.9999999999999929</v>
      </c>
      <c r="AI31" s="23">
        <f t="shared" si="7"/>
        <v>-50</v>
      </c>
      <c r="AJ31" s="23">
        <f t="shared" si="8"/>
        <v>-50</v>
      </c>
    </row>
    <row r="32" spans="1:36" hidden="1" x14ac:dyDescent="0.2">
      <c r="A32" s="36">
        <v>43594</v>
      </c>
      <c r="B32" s="37" t="s">
        <v>114</v>
      </c>
      <c r="C32" s="37" t="s">
        <v>115</v>
      </c>
      <c r="D32" s="37" t="s">
        <v>185</v>
      </c>
      <c r="E32" s="37" t="s">
        <v>186</v>
      </c>
      <c r="F32" s="37" t="s">
        <v>187</v>
      </c>
      <c r="G32" s="37">
        <v>1</v>
      </c>
      <c r="H32" s="37">
        <v>0</v>
      </c>
      <c r="I32" s="37">
        <v>1.4</v>
      </c>
      <c r="J32" s="37">
        <v>4.18</v>
      </c>
      <c r="K32" s="37">
        <v>8.65</v>
      </c>
      <c r="L32" s="37">
        <v>-7.25</v>
      </c>
      <c r="M32" s="37">
        <v>5</v>
      </c>
      <c r="N32" s="37">
        <v>5</v>
      </c>
      <c r="O32" s="37">
        <v>1</v>
      </c>
      <c r="P32" s="37">
        <v>2</v>
      </c>
      <c r="Q32" s="37">
        <v>2</v>
      </c>
      <c r="R32" s="37">
        <v>0</v>
      </c>
      <c r="S32" s="37">
        <v>0</v>
      </c>
      <c r="T32" s="37">
        <v>100</v>
      </c>
      <c r="U32" s="37">
        <v>80</v>
      </c>
      <c r="V32" s="37">
        <v>0</v>
      </c>
      <c r="W32" s="37">
        <v>20</v>
      </c>
      <c r="X32" s="37">
        <v>60</v>
      </c>
      <c r="Y32" s="37">
        <v>20</v>
      </c>
      <c r="Z32" s="37">
        <v>20</v>
      </c>
      <c r="AA32" s="37">
        <v>100</v>
      </c>
      <c r="AB32" s="37">
        <v>0</v>
      </c>
      <c r="AC32" s="24">
        <f t="shared" si="1"/>
        <v>-28</v>
      </c>
      <c r="AD32" s="25">
        <f t="shared" si="2"/>
        <v>28</v>
      </c>
      <c r="AE32" s="23" t="str">
        <f t="shared" si="3"/>
        <v>Win</v>
      </c>
      <c r="AF32" s="23" t="str">
        <f t="shared" si="4"/>
        <v>Loss</v>
      </c>
      <c r="AG32" s="23" t="str">
        <f t="shared" si="5"/>
        <v>Loss</v>
      </c>
      <c r="AH32" s="23">
        <f t="shared" si="6"/>
        <v>20</v>
      </c>
      <c r="AI32" s="23">
        <f t="shared" si="7"/>
        <v>-50</v>
      </c>
      <c r="AJ32" s="23">
        <f t="shared" si="8"/>
        <v>-50</v>
      </c>
    </row>
    <row r="33" spans="1:36" x14ac:dyDescent="0.2">
      <c r="A33" s="59">
        <v>43594</v>
      </c>
      <c r="B33" s="37" t="s">
        <v>114</v>
      </c>
      <c r="C33" s="37" t="s">
        <v>115</v>
      </c>
      <c r="D33" s="37" t="s">
        <v>188</v>
      </c>
      <c r="E33" s="37" t="s">
        <v>189</v>
      </c>
      <c r="F33" s="37" t="s">
        <v>190</v>
      </c>
      <c r="G33" s="37">
        <v>0</v>
      </c>
      <c r="H33" s="37">
        <v>1</v>
      </c>
      <c r="I33" s="37">
        <v>1.32</v>
      </c>
      <c r="J33" s="37">
        <v>4.8499999999999996</v>
      </c>
      <c r="K33" s="37">
        <v>9.6999999999999993</v>
      </c>
      <c r="L33" s="37">
        <v>-8.3800000000000008</v>
      </c>
      <c r="M33" s="37">
        <v>5</v>
      </c>
      <c r="N33" s="37">
        <v>9</v>
      </c>
      <c r="O33" s="37">
        <v>1</v>
      </c>
      <c r="P33" s="37">
        <v>2</v>
      </c>
      <c r="Q33" s="37">
        <v>4</v>
      </c>
      <c r="R33" s="37">
        <v>0</v>
      </c>
      <c r="S33" s="37">
        <v>0</v>
      </c>
      <c r="T33" s="37">
        <v>100</v>
      </c>
      <c r="U33" s="37">
        <v>20</v>
      </c>
      <c r="V33" s="37">
        <v>0</v>
      </c>
      <c r="W33" s="37">
        <v>80</v>
      </c>
      <c r="X33" s="37">
        <v>33.33</v>
      </c>
      <c r="Y33" s="37">
        <v>22.22</v>
      </c>
      <c r="Z33" s="37">
        <v>44.44</v>
      </c>
      <c r="AA33" s="37">
        <v>50</v>
      </c>
      <c r="AB33" s="37">
        <v>0</v>
      </c>
      <c r="AC33" s="24">
        <f t="shared" si="1"/>
        <v>-42</v>
      </c>
      <c r="AD33" s="25">
        <f t="shared" si="2"/>
        <v>42</v>
      </c>
      <c r="AE33" s="23" t="str">
        <f t="shared" si="3"/>
        <v>Loss</v>
      </c>
      <c r="AF33" s="23" t="str">
        <f t="shared" si="4"/>
        <v>Loss</v>
      </c>
      <c r="AG33" s="23" t="str">
        <f t="shared" si="5"/>
        <v>Win</v>
      </c>
      <c r="AH33" s="23">
        <f t="shared" si="6"/>
        <v>-50</v>
      </c>
      <c r="AI33" s="23">
        <f t="shared" si="7"/>
        <v>-50</v>
      </c>
      <c r="AJ33" s="58">
        <f t="shared" si="8"/>
        <v>434.99999999999994</v>
      </c>
    </row>
    <row r="34" spans="1:36" hidden="1" x14ac:dyDescent="0.2">
      <c r="A34" s="36">
        <v>43594</v>
      </c>
      <c r="B34" s="37" t="s">
        <v>175</v>
      </c>
      <c r="C34" s="37" t="s">
        <v>156</v>
      </c>
      <c r="D34" s="37" t="s">
        <v>191</v>
      </c>
      <c r="E34" s="37" t="s">
        <v>192</v>
      </c>
      <c r="F34" s="37" t="s">
        <v>193</v>
      </c>
      <c r="G34" s="37">
        <v>3</v>
      </c>
      <c r="H34" s="37">
        <v>2</v>
      </c>
      <c r="I34" s="37">
        <v>2.4500000000000002</v>
      </c>
      <c r="J34" s="37">
        <v>3.03</v>
      </c>
      <c r="K34" s="37">
        <v>2.78</v>
      </c>
      <c r="L34" s="37">
        <v>-0.33</v>
      </c>
      <c r="M34" s="37">
        <v>47</v>
      </c>
      <c r="N34" s="37">
        <v>48</v>
      </c>
      <c r="O34" s="37">
        <v>4</v>
      </c>
      <c r="P34" s="37">
        <v>24</v>
      </c>
      <c r="Q34" s="37">
        <v>24</v>
      </c>
      <c r="R34" s="37">
        <v>25</v>
      </c>
      <c r="S34" s="37">
        <v>50</v>
      </c>
      <c r="T34" s="37">
        <v>25</v>
      </c>
      <c r="U34" s="37">
        <v>36.17</v>
      </c>
      <c r="V34" s="37">
        <v>34.04</v>
      </c>
      <c r="W34" s="37">
        <v>29.79</v>
      </c>
      <c r="X34" s="37">
        <v>47.92</v>
      </c>
      <c r="Y34" s="37">
        <v>27.08</v>
      </c>
      <c r="Z34" s="37">
        <v>25</v>
      </c>
      <c r="AA34" s="37">
        <v>45.83</v>
      </c>
      <c r="AB34" s="37">
        <v>37.5</v>
      </c>
      <c r="AC34" s="24">
        <f t="shared" si="1"/>
        <v>2.3879999999999999</v>
      </c>
      <c r="AD34" s="25">
        <f t="shared" si="2"/>
        <v>7.6120000000000001</v>
      </c>
      <c r="AE34" s="23" t="str">
        <f t="shared" si="3"/>
        <v>Win</v>
      </c>
      <c r="AF34" s="23" t="str">
        <f t="shared" si="4"/>
        <v>Loss</v>
      </c>
      <c r="AG34" s="23" t="str">
        <f t="shared" si="5"/>
        <v>Loss</v>
      </c>
      <c r="AH34" s="23">
        <f t="shared" si="6"/>
        <v>72.500000000000014</v>
      </c>
      <c r="AI34" s="23">
        <f t="shared" si="7"/>
        <v>-50</v>
      </c>
      <c r="AJ34" s="23">
        <f t="shared" si="8"/>
        <v>-50</v>
      </c>
    </row>
    <row r="35" spans="1:36" hidden="1" x14ac:dyDescent="0.2">
      <c r="A35" s="36">
        <v>43594</v>
      </c>
      <c r="B35" s="37" t="s">
        <v>137</v>
      </c>
      <c r="C35" s="37" t="s">
        <v>142</v>
      </c>
      <c r="D35" s="37" t="s">
        <v>194</v>
      </c>
      <c r="E35" s="37" t="s">
        <v>195</v>
      </c>
      <c r="F35" s="37" t="s">
        <v>196</v>
      </c>
      <c r="G35" s="37">
        <v>2</v>
      </c>
      <c r="H35" s="37">
        <v>1</v>
      </c>
      <c r="I35" s="37">
        <v>2.23</v>
      </c>
      <c r="J35" s="37">
        <v>3.74</v>
      </c>
      <c r="K35" s="37">
        <v>2.64</v>
      </c>
      <c r="L35" s="37">
        <v>-0.41</v>
      </c>
      <c r="M35" s="37">
        <v>0</v>
      </c>
      <c r="N35" s="37">
        <v>0</v>
      </c>
      <c r="O35" s="37">
        <v>0</v>
      </c>
      <c r="P35" s="37">
        <v>0</v>
      </c>
      <c r="Q35" s="37">
        <v>0</v>
      </c>
      <c r="R35" s="37">
        <v>0</v>
      </c>
      <c r="S35" s="37">
        <v>0</v>
      </c>
      <c r="T35" s="37">
        <v>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  <c r="Z35" s="37">
        <v>0</v>
      </c>
      <c r="AA35" s="37">
        <v>0</v>
      </c>
      <c r="AB35" s="37">
        <v>0</v>
      </c>
      <c r="AC35" s="24">
        <f t="shared" si="1"/>
        <v>0</v>
      </c>
      <c r="AD35" s="25">
        <f t="shared" si="2"/>
        <v>0</v>
      </c>
      <c r="AE35" s="23" t="str">
        <f t="shared" si="3"/>
        <v>Win</v>
      </c>
      <c r="AF35" s="23" t="str">
        <f t="shared" si="4"/>
        <v>Loss</v>
      </c>
      <c r="AG35" s="23" t="str">
        <f t="shared" si="5"/>
        <v>Loss</v>
      </c>
      <c r="AH35" s="23">
        <f t="shared" si="6"/>
        <v>61.5</v>
      </c>
      <c r="AI35" s="23">
        <f t="shared" si="7"/>
        <v>-50</v>
      </c>
      <c r="AJ35" s="23">
        <f t="shared" si="8"/>
        <v>-50</v>
      </c>
    </row>
    <row r="36" spans="1:36" hidden="1" x14ac:dyDescent="0.2">
      <c r="A36" s="36">
        <v>43594</v>
      </c>
      <c r="B36" s="37" t="s">
        <v>197</v>
      </c>
      <c r="C36" s="37" t="s">
        <v>156</v>
      </c>
      <c r="D36" s="37" t="s">
        <v>198</v>
      </c>
      <c r="E36" s="37" t="s">
        <v>199</v>
      </c>
      <c r="F36" s="37" t="s">
        <v>200</v>
      </c>
      <c r="G36" s="37">
        <v>4</v>
      </c>
      <c r="H36" s="37">
        <v>1</v>
      </c>
      <c r="I36" s="37">
        <v>2.27</v>
      </c>
      <c r="J36" s="37">
        <v>3.26</v>
      </c>
      <c r="K36" s="37">
        <v>2.83</v>
      </c>
      <c r="L36" s="37">
        <v>-0.56000000000000005</v>
      </c>
      <c r="M36" s="37">
        <v>47</v>
      </c>
      <c r="N36" s="37">
        <v>58</v>
      </c>
      <c r="O36" s="37">
        <v>5</v>
      </c>
      <c r="P36" s="37">
        <v>23</v>
      </c>
      <c r="Q36" s="37">
        <v>28</v>
      </c>
      <c r="R36" s="37">
        <v>20</v>
      </c>
      <c r="S36" s="37">
        <v>20</v>
      </c>
      <c r="T36" s="37">
        <v>60</v>
      </c>
      <c r="U36" s="37">
        <v>46.81</v>
      </c>
      <c r="V36" s="37">
        <v>25.53</v>
      </c>
      <c r="W36" s="37">
        <v>27.66</v>
      </c>
      <c r="X36" s="37">
        <v>50</v>
      </c>
      <c r="Y36" s="37">
        <v>25.86</v>
      </c>
      <c r="Z36" s="37">
        <v>24.14</v>
      </c>
      <c r="AA36" s="37">
        <v>56.52</v>
      </c>
      <c r="AB36" s="37">
        <v>25</v>
      </c>
      <c r="AC36" s="24">
        <f t="shared" si="1"/>
        <v>-11.375</v>
      </c>
      <c r="AD36" s="25">
        <f t="shared" si="2"/>
        <v>15.374999999999996</v>
      </c>
      <c r="AE36" s="23" t="str">
        <f t="shared" si="3"/>
        <v>Win</v>
      </c>
      <c r="AF36" s="23" t="str">
        <f t="shared" si="4"/>
        <v>Loss</v>
      </c>
      <c r="AG36" s="23" t="str">
        <f t="shared" si="5"/>
        <v>Loss</v>
      </c>
      <c r="AH36" s="23">
        <f t="shared" si="6"/>
        <v>63.5</v>
      </c>
      <c r="AI36" s="23">
        <f t="shared" si="7"/>
        <v>-50</v>
      </c>
      <c r="AJ36" s="23">
        <f t="shared" si="8"/>
        <v>-50</v>
      </c>
    </row>
    <row r="37" spans="1:36" hidden="1" x14ac:dyDescent="0.2">
      <c r="A37" s="36">
        <v>43594</v>
      </c>
      <c r="B37" s="37" t="s">
        <v>197</v>
      </c>
      <c r="C37" s="37" t="s">
        <v>156</v>
      </c>
      <c r="D37" s="37" t="s">
        <v>201</v>
      </c>
      <c r="E37" s="37" t="s">
        <v>202</v>
      </c>
      <c r="F37" s="37" t="s">
        <v>203</v>
      </c>
      <c r="G37" s="37">
        <v>2</v>
      </c>
      <c r="H37" s="37">
        <v>1</v>
      </c>
      <c r="I37" s="37">
        <v>1.42</v>
      </c>
      <c r="J37" s="37">
        <v>4.4800000000000004</v>
      </c>
      <c r="K37" s="37">
        <v>5.83</v>
      </c>
      <c r="L37" s="37">
        <v>-4.41</v>
      </c>
      <c r="M37" s="37">
        <v>51</v>
      </c>
      <c r="N37" s="37">
        <v>51</v>
      </c>
      <c r="O37" s="37">
        <v>6</v>
      </c>
      <c r="P37" s="37">
        <v>25</v>
      </c>
      <c r="Q37" s="37">
        <v>26</v>
      </c>
      <c r="R37" s="37">
        <v>33.33</v>
      </c>
      <c r="S37" s="37">
        <v>50</v>
      </c>
      <c r="T37" s="37">
        <v>16.670000000000002</v>
      </c>
      <c r="U37" s="37">
        <v>50.98</v>
      </c>
      <c r="V37" s="37">
        <v>27.45</v>
      </c>
      <c r="W37" s="37">
        <v>21.57</v>
      </c>
      <c r="X37" s="37">
        <v>43.14</v>
      </c>
      <c r="Y37" s="37">
        <v>37.25</v>
      </c>
      <c r="Z37" s="37">
        <v>19.61</v>
      </c>
      <c r="AA37" s="37">
        <v>56</v>
      </c>
      <c r="AB37" s="37">
        <v>42.31</v>
      </c>
      <c r="AC37" s="24">
        <f t="shared" si="1"/>
        <v>10.193999999999997</v>
      </c>
      <c r="AD37" s="25">
        <f t="shared" si="2"/>
        <v>-0.19399999999999995</v>
      </c>
      <c r="AE37" s="23" t="str">
        <f t="shared" si="3"/>
        <v>Win</v>
      </c>
      <c r="AF37" s="23" t="str">
        <f t="shared" si="4"/>
        <v>Loss</v>
      </c>
      <c r="AG37" s="23" t="str">
        <f t="shared" si="5"/>
        <v>Loss</v>
      </c>
      <c r="AH37" s="23">
        <f t="shared" si="6"/>
        <v>21</v>
      </c>
      <c r="AI37" s="23">
        <f t="shared" si="7"/>
        <v>-50</v>
      </c>
      <c r="AJ37" s="23">
        <f t="shared" si="8"/>
        <v>-50</v>
      </c>
    </row>
    <row r="38" spans="1:36" hidden="1" x14ac:dyDescent="0.2">
      <c r="A38" s="36">
        <v>43594</v>
      </c>
      <c r="B38" s="37" t="s">
        <v>155</v>
      </c>
      <c r="C38" s="37" t="s">
        <v>156</v>
      </c>
      <c r="D38" s="37" t="s">
        <v>204</v>
      </c>
      <c r="E38" s="37" t="s">
        <v>205</v>
      </c>
      <c r="F38" s="37" t="s">
        <v>206</v>
      </c>
      <c r="G38" s="37">
        <v>1</v>
      </c>
      <c r="H38" s="37">
        <v>3</v>
      </c>
      <c r="I38" s="37">
        <v>2.71</v>
      </c>
      <c r="J38" s="37">
        <v>3.13</v>
      </c>
      <c r="K38" s="37">
        <v>2.56</v>
      </c>
      <c r="L38" s="37">
        <v>0.15</v>
      </c>
      <c r="M38" s="37">
        <v>46</v>
      </c>
      <c r="N38" s="37">
        <v>46</v>
      </c>
      <c r="O38" s="37">
        <v>2</v>
      </c>
      <c r="P38" s="37">
        <v>23</v>
      </c>
      <c r="Q38" s="37">
        <v>24</v>
      </c>
      <c r="R38" s="37">
        <v>50</v>
      </c>
      <c r="S38" s="37">
        <v>50</v>
      </c>
      <c r="T38" s="37">
        <v>0</v>
      </c>
      <c r="U38" s="37">
        <v>41.3</v>
      </c>
      <c r="V38" s="37">
        <v>17.39</v>
      </c>
      <c r="W38" s="37">
        <v>41.3</v>
      </c>
      <c r="X38" s="37">
        <v>50</v>
      </c>
      <c r="Y38" s="37">
        <v>15.22</v>
      </c>
      <c r="Z38" s="37">
        <v>34.78</v>
      </c>
      <c r="AA38" s="37">
        <v>56.52</v>
      </c>
      <c r="AB38" s="37">
        <v>45.83</v>
      </c>
      <c r="AC38" s="24">
        <f t="shared" si="1"/>
        <v>17.172999999999998</v>
      </c>
      <c r="AD38" s="25">
        <f t="shared" si="2"/>
        <v>-7.1729999999999992</v>
      </c>
      <c r="AE38" s="23" t="str">
        <f t="shared" si="3"/>
        <v>Loss</v>
      </c>
      <c r="AF38" s="23" t="str">
        <f t="shared" si="4"/>
        <v>Loss</v>
      </c>
      <c r="AG38" s="23" t="str">
        <f t="shared" si="5"/>
        <v>Win</v>
      </c>
      <c r="AH38" s="23">
        <f t="shared" si="6"/>
        <v>-50</v>
      </c>
      <c r="AI38" s="23">
        <f t="shared" si="7"/>
        <v>-50</v>
      </c>
      <c r="AJ38" s="23">
        <f t="shared" si="8"/>
        <v>78</v>
      </c>
    </row>
    <row r="39" spans="1:36" hidden="1" x14ac:dyDescent="0.2">
      <c r="A39" s="36">
        <v>43594</v>
      </c>
      <c r="B39" s="37" t="s">
        <v>137</v>
      </c>
      <c r="C39" s="37" t="s">
        <v>166</v>
      </c>
      <c r="D39" s="37" t="s">
        <v>207</v>
      </c>
      <c r="E39" s="37" t="s">
        <v>208</v>
      </c>
      <c r="F39" s="37" t="s">
        <v>209</v>
      </c>
      <c r="G39" s="37">
        <v>0</v>
      </c>
      <c r="H39" s="37">
        <v>1</v>
      </c>
      <c r="I39" s="37">
        <v>2.0499999999999998</v>
      </c>
      <c r="J39" s="37">
        <v>3.31</v>
      </c>
      <c r="K39" s="37">
        <v>3.21</v>
      </c>
      <c r="L39" s="37">
        <v>-1.1599999999999999</v>
      </c>
      <c r="M39" s="37">
        <v>9</v>
      </c>
      <c r="N39" s="37">
        <v>10</v>
      </c>
      <c r="O39" s="37">
        <v>0</v>
      </c>
      <c r="P39" s="37">
        <v>3</v>
      </c>
      <c r="Q39" s="37">
        <v>5</v>
      </c>
      <c r="R39" s="37">
        <v>0</v>
      </c>
      <c r="S39" s="37">
        <v>0</v>
      </c>
      <c r="T39" s="37">
        <v>0</v>
      </c>
      <c r="U39" s="37">
        <v>44.44</v>
      </c>
      <c r="V39" s="37">
        <v>44.44</v>
      </c>
      <c r="W39" s="37">
        <v>11.11</v>
      </c>
      <c r="X39" s="37">
        <v>40</v>
      </c>
      <c r="Y39" s="37">
        <v>20</v>
      </c>
      <c r="Z39" s="37">
        <v>40</v>
      </c>
      <c r="AA39" s="37">
        <v>33.33</v>
      </c>
      <c r="AB39" s="37">
        <v>20</v>
      </c>
      <c r="AC39" s="24">
        <f t="shared" si="1"/>
        <v>9.1100000000000012</v>
      </c>
      <c r="AD39" s="25">
        <f t="shared" si="2"/>
        <v>-9.1100000000000012</v>
      </c>
      <c r="AE39" s="23" t="str">
        <f t="shared" si="3"/>
        <v>Loss</v>
      </c>
      <c r="AF39" s="23" t="str">
        <f t="shared" si="4"/>
        <v>Loss</v>
      </c>
      <c r="AG39" s="23" t="str">
        <f t="shared" si="5"/>
        <v>Win</v>
      </c>
      <c r="AH39" s="23">
        <f t="shared" si="6"/>
        <v>-50</v>
      </c>
      <c r="AI39" s="23">
        <f t="shared" si="7"/>
        <v>-50</v>
      </c>
      <c r="AJ39" s="23">
        <f t="shared" si="8"/>
        <v>110.5</v>
      </c>
    </row>
    <row r="40" spans="1:36" hidden="1" x14ac:dyDescent="0.2">
      <c r="A40" s="36">
        <v>43594</v>
      </c>
      <c r="B40" s="37" t="s">
        <v>210</v>
      </c>
      <c r="C40" s="37" t="s">
        <v>211</v>
      </c>
      <c r="D40" s="37" t="s">
        <v>212</v>
      </c>
      <c r="E40" s="37" t="s">
        <v>213</v>
      </c>
      <c r="F40" s="37" t="s">
        <v>214</v>
      </c>
      <c r="G40" s="37">
        <v>1</v>
      </c>
      <c r="H40" s="37">
        <v>0</v>
      </c>
      <c r="I40" s="37">
        <v>7.16</v>
      </c>
      <c r="J40" s="37">
        <v>3.73</v>
      </c>
      <c r="K40" s="37">
        <v>1.44</v>
      </c>
      <c r="L40" s="37">
        <v>5.72</v>
      </c>
      <c r="M40" s="37">
        <v>1</v>
      </c>
      <c r="N40" s="37">
        <v>1</v>
      </c>
      <c r="O40" s="37">
        <v>0</v>
      </c>
      <c r="P40" s="37">
        <v>1</v>
      </c>
      <c r="Q40" s="37">
        <v>1</v>
      </c>
      <c r="R40" s="37">
        <v>0</v>
      </c>
      <c r="S40" s="37">
        <v>0</v>
      </c>
      <c r="T40" s="37">
        <v>0</v>
      </c>
      <c r="U40" s="37">
        <v>0</v>
      </c>
      <c r="V40" s="37">
        <v>0</v>
      </c>
      <c r="W40" s="37">
        <v>100</v>
      </c>
      <c r="X40" s="37">
        <v>0</v>
      </c>
      <c r="Y40" s="37">
        <v>0</v>
      </c>
      <c r="Z40" s="37">
        <v>100</v>
      </c>
      <c r="AA40" s="37">
        <v>0</v>
      </c>
      <c r="AB40" s="37">
        <v>0</v>
      </c>
      <c r="AC40" s="24">
        <f t="shared" si="1"/>
        <v>0</v>
      </c>
      <c r="AD40" s="25">
        <f t="shared" si="2"/>
        <v>0</v>
      </c>
      <c r="AE40" s="23" t="str">
        <f t="shared" si="3"/>
        <v>Win</v>
      </c>
      <c r="AF40" s="23" t="str">
        <f t="shared" si="4"/>
        <v>Loss</v>
      </c>
      <c r="AG40" s="23" t="str">
        <f t="shared" si="5"/>
        <v>Loss</v>
      </c>
      <c r="AH40" s="23">
        <f t="shared" si="6"/>
        <v>308</v>
      </c>
      <c r="AI40" s="23">
        <f t="shared" si="7"/>
        <v>-50</v>
      </c>
      <c r="AJ40" s="23">
        <f t="shared" si="8"/>
        <v>-50</v>
      </c>
    </row>
    <row r="41" spans="1:36" hidden="1" x14ac:dyDescent="0.2">
      <c r="A41" s="36">
        <v>43594</v>
      </c>
      <c r="B41" s="37" t="s">
        <v>210</v>
      </c>
      <c r="C41" s="37" t="s">
        <v>215</v>
      </c>
      <c r="D41" s="37" t="s">
        <v>216</v>
      </c>
      <c r="E41" s="37" t="s">
        <v>217</v>
      </c>
      <c r="F41" s="37" t="s">
        <v>218</v>
      </c>
      <c r="G41" s="37">
        <v>3</v>
      </c>
      <c r="H41" s="37">
        <v>0</v>
      </c>
      <c r="I41" s="37">
        <v>1.26</v>
      </c>
      <c r="J41" s="37">
        <v>5.27</v>
      </c>
      <c r="K41" s="37">
        <v>8.51</v>
      </c>
      <c r="L41" s="37">
        <v>-7.25</v>
      </c>
      <c r="M41" s="37">
        <v>27</v>
      </c>
      <c r="N41" s="37">
        <v>27</v>
      </c>
      <c r="O41" s="37">
        <v>1</v>
      </c>
      <c r="P41" s="37">
        <v>13</v>
      </c>
      <c r="Q41" s="37">
        <v>13</v>
      </c>
      <c r="R41" s="37">
        <v>100</v>
      </c>
      <c r="S41" s="37">
        <v>0</v>
      </c>
      <c r="T41" s="37">
        <v>0</v>
      </c>
      <c r="U41" s="37">
        <v>59.26</v>
      </c>
      <c r="V41" s="37">
        <v>11.11</v>
      </c>
      <c r="W41" s="37">
        <v>29.63</v>
      </c>
      <c r="X41" s="37">
        <v>40.74</v>
      </c>
      <c r="Y41" s="37">
        <v>11.11</v>
      </c>
      <c r="Z41" s="37">
        <v>48.15</v>
      </c>
      <c r="AA41" s="37">
        <v>69.23</v>
      </c>
      <c r="AB41" s="37">
        <v>38.46</v>
      </c>
      <c r="AC41" s="24">
        <f t="shared" si="1"/>
        <v>37.407999999999994</v>
      </c>
      <c r="AD41" s="25">
        <f t="shared" si="2"/>
        <v>-37.407999999999994</v>
      </c>
      <c r="AE41" s="23" t="str">
        <f t="shared" si="3"/>
        <v>Win</v>
      </c>
      <c r="AF41" s="23" t="str">
        <f t="shared" si="4"/>
        <v>Loss</v>
      </c>
      <c r="AG41" s="23" t="str">
        <f t="shared" si="5"/>
        <v>Loss</v>
      </c>
      <c r="AH41" s="23">
        <f t="shared" si="6"/>
        <v>13</v>
      </c>
      <c r="AI41" s="23">
        <f t="shared" si="7"/>
        <v>-50</v>
      </c>
      <c r="AJ41" s="23">
        <f t="shared" si="8"/>
        <v>-50</v>
      </c>
    </row>
    <row r="42" spans="1:36" hidden="1" x14ac:dyDescent="0.2">
      <c r="A42" s="36">
        <v>43594</v>
      </c>
      <c r="B42" s="37" t="s">
        <v>219</v>
      </c>
      <c r="C42" s="37" t="s">
        <v>220</v>
      </c>
      <c r="D42" s="37" t="s">
        <v>221</v>
      </c>
      <c r="E42" s="37" t="s">
        <v>222</v>
      </c>
      <c r="F42" s="37" t="s">
        <v>223</v>
      </c>
      <c r="G42" s="37">
        <v>3</v>
      </c>
      <c r="H42" s="37">
        <v>1</v>
      </c>
      <c r="I42" s="37">
        <v>4.6100000000000003</v>
      </c>
      <c r="J42" s="37">
        <v>4.04</v>
      </c>
      <c r="K42" s="37">
        <v>1.58</v>
      </c>
      <c r="L42" s="37">
        <v>3.03</v>
      </c>
      <c r="M42" s="37">
        <v>8</v>
      </c>
      <c r="N42" s="37">
        <v>16</v>
      </c>
      <c r="O42" s="37">
        <v>0</v>
      </c>
      <c r="P42" s="37">
        <v>4</v>
      </c>
      <c r="Q42" s="37">
        <v>7</v>
      </c>
      <c r="R42" s="37">
        <v>0</v>
      </c>
      <c r="S42" s="37">
        <v>0</v>
      </c>
      <c r="T42" s="37">
        <v>0</v>
      </c>
      <c r="U42" s="37">
        <v>0</v>
      </c>
      <c r="V42" s="37">
        <v>12.5</v>
      </c>
      <c r="W42" s="37">
        <v>87.5</v>
      </c>
      <c r="X42" s="37">
        <v>43.75</v>
      </c>
      <c r="Y42" s="37">
        <v>12.5</v>
      </c>
      <c r="Z42" s="37">
        <v>43.75</v>
      </c>
      <c r="AA42" s="37">
        <v>0</v>
      </c>
      <c r="AB42" s="37">
        <v>28.57</v>
      </c>
      <c r="AC42" s="24">
        <f t="shared" si="1"/>
        <v>-17.5</v>
      </c>
      <c r="AD42" s="25">
        <f t="shared" si="2"/>
        <v>17.5</v>
      </c>
      <c r="AE42" s="23" t="str">
        <f t="shared" si="3"/>
        <v>Win</v>
      </c>
      <c r="AF42" s="23" t="str">
        <f t="shared" si="4"/>
        <v>Loss</v>
      </c>
      <c r="AG42" s="23" t="str">
        <f t="shared" si="5"/>
        <v>Loss</v>
      </c>
      <c r="AH42" s="23">
        <f t="shared" si="6"/>
        <v>180.50000000000003</v>
      </c>
      <c r="AI42" s="23">
        <f t="shared" si="7"/>
        <v>-50</v>
      </c>
      <c r="AJ42" s="23">
        <f t="shared" si="8"/>
        <v>-50</v>
      </c>
    </row>
    <row r="43" spans="1:36" x14ac:dyDescent="0.2">
      <c r="A43" s="59">
        <v>43594</v>
      </c>
      <c r="B43" s="37" t="s">
        <v>224</v>
      </c>
      <c r="C43" s="37" t="s">
        <v>225</v>
      </c>
      <c r="D43" s="37" t="s">
        <v>226</v>
      </c>
      <c r="E43" s="37" t="s">
        <v>227</v>
      </c>
      <c r="F43" s="37" t="s">
        <v>228</v>
      </c>
      <c r="G43" s="37">
        <v>0</v>
      </c>
      <c r="H43" s="37">
        <v>2</v>
      </c>
      <c r="I43" s="37">
        <v>9.57</v>
      </c>
      <c r="J43" s="37">
        <v>5.35</v>
      </c>
      <c r="K43" s="37">
        <v>1.22</v>
      </c>
      <c r="L43" s="37">
        <v>8.35</v>
      </c>
      <c r="M43" s="37">
        <v>11</v>
      </c>
      <c r="N43" s="37">
        <v>8</v>
      </c>
      <c r="O43" s="37">
        <v>1</v>
      </c>
      <c r="P43" s="37">
        <v>6</v>
      </c>
      <c r="Q43" s="37">
        <v>3</v>
      </c>
      <c r="R43" s="37">
        <v>0</v>
      </c>
      <c r="S43" s="37">
        <v>0</v>
      </c>
      <c r="T43" s="37">
        <v>100</v>
      </c>
      <c r="U43" s="37">
        <v>18.18</v>
      </c>
      <c r="V43" s="37">
        <v>27.27</v>
      </c>
      <c r="W43" s="37">
        <v>54.55</v>
      </c>
      <c r="X43" s="37">
        <v>87.5</v>
      </c>
      <c r="Y43" s="37">
        <v>0</v>
      </c>
      <c r="Z43" s="37">
        <v>12.5</v>
      </c>
      <c r="AA43" s="37">
        <v>33.33</v>
      </c>
      <c r="AB43" s="37">
        <v>66.67</v>
      </c>
      <c r="AC43" s="24">
        <f t="shared" si="1"/>
        <v>-49.546999999999997</v>
      </c>
      <c r="AD43" s="25">
        <f t="shared" si="2"/>
        <v>49.546999999999997</v>
      </c>
      <c r="AE43" s="23" t="str">
        <f t="shared" si="3"/>
        <v>Loss</v>
      </c>
      <c r="AF43" s="23" t="str">
        <f t="shared" si="4"/>
        <v>Loss</v>
      </c>
      <c r="AG43" s="23" t="str">
        <f t="shared" si="5"/>
        <v>Win</v>
      </c>
      <c r="AH43" s="23">
        <f t="shared" si="6"/>
        <v>-50</v>
      </c>
      <c r="AI43" s="23">
        <f t="shared" si="7"/>
        <v>-50</v>
      </c>
      <c r="AJ43" s="58">
        <f t="shared" si="8"/>
        <v>11</v>
      </c>
    </row>
    <row r="44" spans="1:36" hidden="1" x14ac:dyDescent="0.2">
      <c r="A44" s="36">
        <v>43594</v>
      </c>
      <c r="B44" s="37" t="s">
        <v>229</v>
      </c>
      <c r="C44" s="37" t="s">
        <v>225</v>
      </c>
      <c r="D44" s="37" t="s">
        <v>230</v>
      </c>
      <c r="E44" s="37" t="s">
        <v>231</v>
      </c>
      <c r="F44" s="37" t="s">
        <v>232</v>
      </c>
      <c r="G44" s="37">
        <v>2</v>
      </c>
      <c r="H44" s="37">
        <v>0</v>
      </c>
      <c r="I44" s="37">
        <v>1.83</v>
      </c>
      <c r="J44" s="37">
        <v>3.01</v>
      </c>
      <c r="K44" s="37">
        <v>4.4000000000000004</v>
      </c>
      <c r="L44" s="37">
        <v>-2.57</v>
      </c>
      <c r="M44" s="37">
        <v>25</v>
      </c>
      <c r="N44" s="37">
        <v>27</v>
      </c>
      <c r="O44" s="37">
        <v>1</v>
      </c>
      <c r="P44" s="37">
        <v>11</v>
      </c>
      <c r="Q44" s="37">
        <v>13</v>
      </c>
      <c r="R44" s="37">
        <v>100</v>
      </c>
      <c r="S44" s="37">
        <v>0</v>
      </c>
      <c r="T44" s="37">
        <v>0</v>
      </c>
      <c r="U44" s="37">
        <v>44</v>
      </c>
      <c r="V44" s="37">
        <v>20</v>
      </c>
      <c r="W44" s="37">
        <v>36</v>
      </c>
      <c r="X44" s="37">
        <v>29.63</v>
      </c>
      <c r="Y44" s="37">
        <v>37.04</v>
      </c>
      <c r="Z44" s="37">
        <v>33.33</v>
      </c>
      <c r="AA44" s="37">
        <v>54.55</v>
      </c>
      <c r="AB44" s="37">
        <v>30.77</v>
      </c>
      <c r="AC44" s="24">
        <f t="shared" si="1"/>
        <v>30.635999999999992</v>
      </c>
      <c r="AD44" s="25">
        <f t="shared" si="2"/>
        <v>-30.635999999999992</v>
      </c>
      <c r="AE44" s="23" t="str">
        <f t="shared" si="3"/>
        <v>Win</v>
      </c>
      <c r="AF44" s="23" t="str">
        <f t="shared" si="4"/>
        <v>Loss</v>
      </c>
      <c r="AG44" s="23" t="str">
        <f t="shared" si="5"/>
        <v>Loss</v>
      </c>
      <c r="AH44" s="23">
        <f t="shared" si="6"/>
        <v>41.5</v>
      </c>
      <c r="AI44" s="23">
        <f t="shared" si="7"/>
        <v>-50</v>
      </c>
      <c r="AJ44" s="23">
        <f t="shared" si="8"/>
        <v>-50</v>
      </c>
    </row>
    <row r="45" spans="1:36" hidden="1" x14ac:dyDescent="0.2">
      <c r="A45" s="36">
        <v>43594</v>
      </c>
      <c r="B45" s="37" t="s">
        <v>210</v>
      </c>
      <c r="C45" s="37" t="s">
        <v>215</v>
      </c>
      <c r="D45" s="37" t="s">
        <v>233</v>
      </c>
      <c r="E45" s="37" t="s">
        <v>234</v>
      </c>
      <c r="F45" s="37" t="s">
        <v>235</v>
      </c>
      <c r="G45" s="37">
        <v>2</v>
      </c>
      <c r="H45" s="37">
        <v>1</v>
      </c>
      <c r="I45" s="37">
        <v>1.18</v>
      </c>
      <c r="J45" s="37">
        <v>6.41</v>
      </c>
      <c r="K45" s="37">
        <v>11.38</v>
      </c>
      <c r="L45" s="37">
        <v>-10.199999999999999</v>
      </c>
      <c r="M45" s="37">
        <v>27</v>
      </c>
      <c r="N45" s="37">
        <v>27</v>
      </c>
      <c r="O45" s="37">
        <v>1</v>
      </c>
      <c r="P45" s="37">
        <v>13</v>
      </c>
      <c r="Q45" s="37">
        <v>13</v>
      </c>
      <c r="R45" s="37">
        <v>100</v>
      </c>
      <c r="S45" s="37">
        <v>0</v>
      </c>
      <c r="T45" s="37">
        <v>0</v>
      </c>
      <c r="U45" s="37">
        <v>55.56</v>
      </c>
      <c r="V45" s="37">
        <v>18.52</v>
      </c>
      <c r="W45" s="37">
        <v>25.93</v>
      </c>
      <c r="X45" s="37">
        <v>33.33</v>
      </c>
      <c r="Y45" s="37">
        <v>22.22</v>
      </c>
      <c r="Z45" s="37">
        <v>44.44</v>
      </c>
      <c r="AA45" s="37">
        <v>61.54</v>
      </c>
      <c r="AB45" s="37">
        <v>46.15</v>
      </c>
      <c r="AC45" s="24">
        <f t="shared" si="1"/>
        <v>37.777999999999999</v>
      </c>
      <c r="AD45" s="25">
        <f t="shared" si="2"/>
        <v>-37.777999999999999</v>
      </c>
      <c r="AE45" s="23" t="str">
        <f t="shared" si="3"/>
        <v>Win</v>
      </c>
      <c r="AF45" s="23" t="str">
        <f t="shared" si="4"/>
        <v>Loss</v>
      </c>
      <c r="AG45" s="23" t="str">
        <f t="shared" si="5"/>
        <v>Loss</v>
      </c>
      <c r="AH45" s="23">
        <f t="shared" si="6"/>
        <v>9</v>
      </c>
      <c r="AI45" s="23">
        <f t="shared" si="7"/>
        <v>-50</v>
      </c>
      <c r="AJ45" s="23">
        <f t="shared" si="8"/>
        <v>-50</v>
      </c>
    </row>
    <row r="46" spans="1:36" hidden="1" x14ac:dyDescent="0.2">
      <c r="A46" s="36">
        <v>43594</v>
      </c>
      <c r="B46" s="37" t="s">
        <v>236</v>
      </c>
      <c r="C46" s="37" t="s">
        <v>215</v>
      </c>
      <c r="D46" s="37" t="s">
        <v>237</v>
      </c>
      <c r="E46" s="37" t="s">
        <v>238</v>
      </c>
      <c r="F46" s="37" t="s">
        <v>239</v>
      </c>
      <c r="G46" s="37">
        <v>6</v>
      </c>
      <c r="H46" s="37">
        <v>0</v>
      </c>
      <c r="I46" s="37">
        <v>1.69</v>
      </c>
      <c r="J46" s="37">
        <v>4.05</v>
      </c>
      <c r="K46" s="37">
        <v>3.71</v>
      </c>
      <c r="L46" s="37">
        <v>-2.02</v>
      </c>
      <c r="M46" s="37">
        <v>16</v>
      </c>
      <c r="N46" s="37">
        <v>13</v>
      </c>
      <c r="O46" s="37">
        <v>2</v>
      </c>
      <c r="P46" s="37">
        <v>7</v>
      </c>
      <c r="Q46" s="37">
        <v>5</v>
      </c>
      <c r="R46" s="37">
        <v>50</v>
      </c>
      <c r="S46" s="37">
        <v>50</v>
      </c>
      <c r="T46" s="37">
        <v>0</v>
      </c>
      <c r="U46" s="37">
        <v>37.5</v>
      </c>
      <c r="V46" s="37">
        <v>12.5</v>
      </c>
      <c r="W46" s="37">
        <v>50</v>
      </c>
      <c r="X46" s="37">
        <v>23.08</v>
      </c>
      <c r="Y46" s="37">
        <v>15.38</v>
      </c>
      <c r="Z46" s="37">
        <v>61.54</v>
      </c>
      <c r="AA46" s="37">
        <v>42.86</v>
      </c>
      <c r="AB46" s="37">
        <v>20</v>
      </c>
      <c r="AC46" s="24">
        <f t="shared" si="1"/>
        <v>24.904</v>
      </c>
      <c r="AD46" s="25">
        <f t="shared" si="2"/>
        <v>-14.904</v>
      </c>
      <c r="AE46" s="23" t="str">
        <f t="shared" si="3"/>
        <v>Win</v>
      </c>
      <c r="AF46" s="23" t="str">
        <f t="shared" si="4"/>
        <v>Loss</v>
      </c>
      <c r="AG46" s="23" t="str">
        <f t="shared" si="5"/>
        <v>Loss</v>
      </c>
      <c r="AH46" s="23">
        <f t="shared" si="6"/>
        <v>34.5</v>
      </c>
      <c r="AI46" s="23">
        <f t="shared" si="7"/>
        <v>-50</v>
      </c>
      <c r="AJ46" s="23">
        <f t="shared" si="8"/>
        <v>-50</v>
      </c>
    </row>
    <row r="47" spans="1:36" hidden="1" x14ac:dyDescent="0.2">
      <c r="A47" s="36">
        <v>43594</v>
      </c>
      <c r="B47" s="37" t="s">
        <v>229</v>
      </c>
      <c r="C47" s="37" t="s">
        <v>225</v>
      </c>
      <c r="D47" s="37" t="s">
        <v>240</v>
      </c>
      <c r="E47" s="37" t="s">
        <v>241</v>
      </c>
      <c r="F47" s="37" t="s">
        <v>242</v>
      </c>
      <c r="G47" s="37">
        <v>0</v>
      </c>
      <c r="H47" s="37">
        <v>2</v>
      </c>
      <c r="I47" s="37">
        <v>5.23</v>
      </c>
      <c r="J47" s="37">
        <v>3.04</v>
      </c>
      <c r="K47" s="37">
        <v>1.73</v>
      </c>
      <c r="L47" s="37">
        <v>3.5</v>
      </c>
      <c r="M47" s="37">
        <v>25</v>
      </c>
      <c r="N47" s="37">
        <v>27</v>
      </c>
      <c r="O47" s="37">
        <v>1</v>
      </c>
      <c r="P47" s="37">
        <v>11</v>
      </c>
      <c r="Q47" s="37">
        <v>13</v>
      </c>
      <c r="R47" s="37">
        <v>0</v>
      </c>
      <c r="S47" s="37">
        <v>100</v>
      </c>
      <c r="T47" s="37">
        <v>0</v>
      </c>
      <c r="U47" s="37">
        <v>32</v>
      </c>
      <c r="V47" s="37">
        <v>32</v>
      </c>
      <c r="W47" s="37">
        <v>36</v>
      </c>
      <c r="X47" s="37">
        <v>40.74</v>
      </c>
      <c r="Y47" s="37">
        <v>33.33</v>
      </c>
      <c r="Z47" s="37">
        <v>25.93</v>
      </c>
      <c r="AA47" s="37">
        <v>45.45</v>
      </c>
      <c r="AB47" s="37">
        <v>38.46</v>
      </c>
      <c r="AC47" s="24">
        <f t="shared" si="1"/>
        <v>6.1049999999999969</v>
      </c>
      <c r="AD47" s="25">
        <f t="shared" si="2"/>
        <v>13.895000000000003</v>
      </c>
      <c r="AE47" s="23" t="str">
        <f t="shared" si="3"/>
        <v>Loss</v>
      </c>
      <c r="AF47" s="23" t="str">
        <f t="shared" si="4"/>
        <v>Loss</v>
      </c>
      <c r="AG47" s="23" t="str">
        <f t="shared" si="5"/>
        <v>Win</v>
      </c>
      <c r="AH47" s="23">
        <f t="shared" si="6"/>
        <v>-50</v>
      </c>
      <c r="AI47" s="23">
        <f t="shared" si="7"/>
        <v>-50</v>
      </c>
      <c r="AJ47" s="23">
        <f t="shared" si="8"/>
        <v>36.5</v>
      </c>
    </row>
    <row r="48" spans="1:36" hidden="1" x14ac:dyDescent="0.2">
      <c r="A48" s="36">
        <v>43594</v>
      </c>
      <c r="B48" s="37" t="s">
        <v>229</v>
      </c>
      <c r="C48" s="37" t="s">
        <v>225</v>
      </c>
      <c r="D48" s="37" t="s">
        <v>243</v>
      </c>
      <c r="E48" s="37" t="s">
        <v>244</v>
      </c>
      <c r="F48" s="37" t="s">
        <v>245</v>
      </c>
      <c r="G48" s="37">
        <v>0</v>
      </c>
      <c r="H48" s="37">
        <v>1</v>
      </c>
      <c r="I48" s="37">
        <v>2.21</v>
      </c>
      <c r="J48" s="37">
        <v>2.78</v>
      </c>
      <c r="K48" s="37">
        <v>3.38</v>
      </c>
      <c r="L48" s="37">
        <v>-1.17</v>
      </c>
      <c r="M48" s="37">
        <v>29</v>
      </c>
      <c r="N48" s="37">
        <v>27</v>
      </c>
      <c r="O48" s="37">
        <v>1</v>
      </c>
      <c r="P48" s="37">
        <v>15</v>
      </c>
      <c r="Q48" s="37">
        <v>14</v>
      </c>
      <c r="R48" s="37">
        <v>0</v>
      </c>
      <c r="S48" s="37">
        <v>100</v>
      </c>
      <c r="T48" s="37">
        <v>0</v>
      </c>
      <c r="U48" s="37">
        <v>31.03</v>
      </c>
      <c r="V48" s="37">
        <v>44.83</v>
      </c>
      <c r="W48" s="37">
        <v>24.14</v>
      </c>
      <c r="X48" s="37">
        <v>22.22</v>
      </c>
      <c r="Y48" s="37">
        <v>29.63</v>
      </c>
      <c r="Z48" s="37">
        <v>48.15</v>
      </c>
      <c r="AA48" s="37">
        <v>40</v>
      </c>
      <c r="AB48" s="37">
        <v>21.43</v>
      </c>
      <c r="AC48" s="24">
        <f t="shared" si="1"/>
        <v>18.084000000000003</v>
      </c>
      <c r="AD48" s="25">
        <f t="shared" si="2"/>
        <v>1.9159999999999986</v>
      </c>
      <c r="AE48" s="23" t="str">
        <f t="shared" si="3"/>
        <v>Loss</v>
      </c>
      <c r="AF48" s="23" t="str">
        <f t="shared" si="4"/>
        <v>Loss</v>
      </c>
      <c r="AG48" s="23" t="str">
        <f t="shared" si="5"/>
        <v>Win</v>
      </c>
      <c r="AH48" s="23">
        <f t="shared" si="6"/>
        <v>-50</v>
      </c>
      <c r="AI48" s="23">
        <f t="shared" si="7"/>
        <v>-50</v>
      </c>
      <c r="AJ48" s="23">
        <f t="shared" si="8"/>
        <v>119</v>
      </c>
    </row>
    <row r="49" spans="1:36" x14ac:dyDescent="0.2">
      <c r="A49" s="59">
        <v>43594</v>
      </c>
      <c r="B49" s="37" t="s">
        <v>229</v>
      </c>
      <c r="C49" s="37" t="s">
        <v>225</v>
      </c>
      <c r="D49" s="37" t="s">
        <v>246</v>
      </c>
      <c r="E49" s="37" t="s">
        <v>247</v>
      </c>
      <c r="F49" s="37" t="s">
        <v>248</v>
      </c>
      <c r="G49" s="37">
        <v>1</v>
      </c>
      <c r="H49" s="37">
        <v>4</v>
      </c>
      <c r="I49" s="37">
        <v>6.22</v>
      </c>
      <c r="J49" s="37">
        <v>4.6100000000000003</v>
      </c>
      <c r="K49" s="37">
        <v>1.37</v>
      </c>
      <c r="L49" s="37">
        <v>4.8499999999999996</v>
      </c>
      <c r="M49" s="37">
        <v>28</v>
      </c>
      <c r="N49" s="37">
        <v>26</v>
      </c>
      <c r="O49" s="37">
        <v>1</v>
      </c>
      <c r="P49" s="37">
        <v>14</v>
      </c>
      <c r="Q49" s="37">
        <v>12</v>
      </c>
      <c r="R49" s="37">
        <v>0</v>
      </c>
      <c r="S49" s="37">
        <v>0</v>
      </c>
      <c r="T49" s="37">
        <v>100</v>
      </c>
      <c r="U49" s="37">
        <v>17.86</v>
      </c>
      <c r="V49" s="37">
        <v>10.71</v>
      </c>
      <c r="W49" s="37">
        <v>71.430000000000007</v>
      </c>
      <c r="X49" s="37">
        <v>38.46</v>
      </c>
      <c r="Y49" s="37">
        <v>34.619999999999997</v>
      </c>
      <c r="Z49" s="37">
        <v>26.92</v>
      </c>
      <c r="AA49" s="37">
        <v>21.43</v>
      </c>
      <c r="AB49" s="37">
        <v>41.67</v>
      </c>
      <c r="AC49" s="24">
        <f t="shared" si="1"/>
        <v>-45.412999999999997</v>
      </c>
      <c r="AD49" s="25">
        <f t="shared" si="2"/>
        <v>45.412999999999997</v>
      </c>
      <c r="AE49" s="23" t="str">
        <f t="shared" si="3"/>
        <v>Loss</v>
      </c>
      <c r="AF49" s="23" t="str">
        <f t="shared" si="4"/>
        <v>Loss</v>
      </c>
      <c r="AG49" s="23" t="str">
        <f t="shared" si="5"/>
        <v>Win</v>
      </c>
      <c r="AH49" s="23">
        <f t="shared" si="6"/>
        <v>-50</v>
      </c>
      <c r="AI49" s="23">
        <f t="shared" si="7"/>
        <v>-50</v>
      </c>
      <c r="AJ49" s="58">
        <f t="shared" si="8"/>
        <v>18.5</v>
      </c>
    </row>
    <row r="50" spans="1:36" hidden="1" x14ac:dyDescent="0.2">
      <c r="A50" s="36">
        <v>43594</v>
      </c>
      <c r="B50" s="37" t="s">
        <v>249</v>
      </c>
      <c r="C50" s="37" t="s">
        <v>250</v>
      </c>
      <c r="D50" s="37" t="s">
        <v>251</v>
      </c>
      <c r="E50" s="37" t="s">
        <v>252</v>
      </c>
      <c r="F50" s="37" t="s">
        <v>253</v>
      </c>
      <c r="G50" s="37">
        <v>4</v>
      </c>
      <c r="H50" s="37">
        <v>1</v>
      </c>
      <c r="I50" s="37">
        <v>1.33</v>
      </c>
      <c r="J50" s="37">
        <v>4.4400000000000004</v>
      </c>
      <c r="K50" s="37">
        <v>7.3</v>
      </c>
      <c r="L50" s="37">
        <v>-5.97</v>
      </c>
      <c r="M50" s="37">
        <v>10</v>
      </c>
      <c r="N50" s="37">
        <v>9</v>
      </c>
      <c r="O50" s="37">
        <v>2</v>
      </c>
      <c r="P50" s="37">
        <v>5</v>
      </c>
      <c r="Q50" s="37">
        <v>5</v>
      </c>
      <c r="R50" s="37">
        <v>50</v>
      </c>
      <c r="S50" s="37">
        <v>50</v>
      </c>
      <c r="T50" s="37">
        <v>0</v>
      </c>
      <c r="U50" s="37">
        <v>70</v>
      </c>
      <c r="V50" s="37">
        <v>20</v>
      </c>
      <c r="W50" s="37">
        <v>10</v>
      </c>
      <c r="X50" s="37">
        <v>22.22</v>
      </c>
      <c r="Y50" s="37">
        <v>33.33</v>
      </c>
      <c r="Z50" s="37">
        <v>44.44</v>
      </c>
      <c r="AA50" s="37">
        <v>80</v>
      </c>
      <c r="AB50" s="37">
        <v>20</v>
      </c>
      <c r="AC50" s="24">
        <f t="shared" si="1"/>
        <v>35.110999999999997</v>
      </c>
      <c r="AD50" s="25">
        <f t="shared" si="2"/>
        <v>-25.110999999999997</v>
      </c>
      <c r="AE50" s="23" t="str">
        <f t="shared" si="3"/>
        <v>Win</v>
      </c>
      <c r="AF50" s="23" t="str">
        <f t="shared" si="4"/>
        <v>Loss</v>
      </c>
      <c r="AG50" s="23" t="str">
        <f t="shared" si="5"/>
        <v>Loss</v>
      </c>
      <c r="AH50" s="23">
        <f t="shared" si="6"/>
        <v>16.5</v>
      </c>
      <c r="AI50" s="23">
        <f t="shared" si="7"/>
        <v>-50</v>
      </c>
      <c r="AJ50" s="23">
        <f t="shared" si="8"/>
        <v>-50</v>
      </c>
    </row>
    <row r="51" spans="1:36" hidden="1" x14ac:dyDescent="0.2">
      <c r="A51" s="36">
        <v>43594</v>
      </c>
      <c r="B51" s="37" t="s">
        <v>249</v>
      </c>
      <c r="C51" s="37" t="s">
        <v>250</v>
      </c>
      <c r="D51" s="37" t="s">
        <v>254</v>
      </c>
      <c r="E51" s="37" t="s">
        <v>255</v>
      </c>
      <c r="F51" s="37" t="s">
        <v>256</v>
      </c>
      <c r="G51" s="37">
        <v>0</v>
      </c>
      <c r="H51" s="37">
        <v>0</v>
      </c>
      <c r="I51" s="37">
        <v>4</v>
      </c>
      <c r="J51" s="37">
        <v>3.5</v>
      </c>
      <c r="K51" s="37">
        <v>1.72</v>
      </c>
      <c r="L51" s="37">
        <v>2.2799999999999998</v>
      </c>
      <c r="M51" s="37">
        <v>2</v>
      </c>
      <c r="N51" s="37">
        <v>6</v>
      </c>
      <c r="O51" s="37">
        <v>0</v>
      </c>
      <c r="P51" s="37">
        <v>1</v>
      </c>
      <c r="Q51" s="37">
        <v>3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  <c r="W51" s="37">
        <v>100</v>
      </c>
      <c r="X51" s="37">
        <v>66.67</v>
      </c>
      <c r="Y51" s="37">
        <v>16.670000000000002</v>
      </c>
      <c r="Z51" s="37">
        <v>16.670000000000002</v>
      </c>
      <c r="AA51" s="37">
        <v>0</v>
      </c>
      <c r="AB51" s="37">
        <v>33.33</v>
      </c>
      <c r="AC51" s="24">
        <f t="shared" si="1"/>
        <v>-31.667000000000005</v>
      </c>
      <c r="AD51" s="25">
        <f t="shared" si="2"/>
        <v>31.667000000000005</v>
      </c>
      <c r="AE51" s="23" t="str">
        <f t="shared" si="3"/>
        <v>Loss</v>
      </c>
      <c r="AF51" s="23" t="str">
        <f t="shared" si="4"/>
        <v>Win</v>
      </c>
      <c r="AG51" s="23" t="str">
        <f t="shared" si="5"/>
        <v>Loss</v>
      </c>
      <c r="AH51" s="23">
        <f t="shared" si="6"/>
        <v>-50</v>
      </c>
      <c r="AI51" s="23">
        <f t="shared" si="7"/>
        <v>125</v>
      </c>
      <c r="AJ51" s="23">
        <f t="shared" si="8"/>
        <v>-50</v>
      </c>
    </row>
    <row r="52" spans="1:36" hidden="1" x14ac:dyDescent="0.2">
      <c r="A52" s="36">
        <v>43594</v>
      </c>
      <c r="B52" s="37" t="s">
        <v>224</v>
      </c>
      <c r="C52" s="37" t="s">
        <v>225</v>
      </c>
      <c r="D52" s="37" t="s">
        <v>257</v>
      </c>
      <c r="E52" s="37" t="s">
        <v>258</v>
      </c>
      <c r="F52" s="37" t="s">
        <v>259</v>
      </c>
      <c r="G52" s="37">
        <v>2</v>
      </c>
      <c r="H52" s="37">
        <v>1</v>
      </c>
      <c r="I52" s="37">
        <v>1.58</v>
      </c>
      <c r="J52" s="37">
        <v>3.77</v>
      </c>
      <c r="K52" s="37">
        <v>4.99</v>
      </c>
      <c r="L52" s="37">
        <v>-3.41</v>
      </c>
      <c r="M52" s="37">
        <v>10</v>
      </c>
      <c r="N52" s="37">
        <v>7</v>
      </c>
      <c r="O52" s="37">
        <v>0</v>
      </c>
      <c r="P52" s="37">
        <v>5</v>
      </c>
      <c r="Q52" s="37">
        <v>2</v>
      </c>
      <c r="R52" s="37">
        <v>0</v>
      </c>
      <c r="S52" s="37">
        <v>0</v>
      </c>
      <c r="T52" s="37">
        <v>0</v>
      </c>
      <c r="U52" s="37">
        <v>70</v>
      </c>
      <c r="V52" s="37">
        <v>30</v>
      </c>
      <c r="W52" s="37">
        <v>0</v>
      </c>
      <c r="X52" s="37">
        <v>57.14</v>
      </c>
      <c r="Y52" s="37">
        <v>0</v>
      </c>
      <c r="Z52" s="37">
        <v>42.86</v>
      </c>
      <c r="AA52" s="37">
        <v>80</v>
      </c>
      <c r="AB52" s="37">
        <v>0</v>
      </c>
      <c r="AC52" s="24">
        <f t="shared" si="1"/>
        <v>14.144</v>
      </c>
      <c r="AD52" s="25">
        <f t="shared" si="2"/>
        <v>-14.144</v>
      </c>
      <c r="AE52" s="23" t="str">
        <f t="shared" si="3"/>
        <v>Win</v>
      </c>
      <c r="AF52" s="23" t="str">
        <f t="shared" si="4"/>
        <v>Loss</v>
      </c>
      <c r="AG52" s="23" t="str">
        <f t="shared" si="5"/>
        <v>Loss</v>
      </c>
      <c r="AH52" s="23">
        <f t="shared" si="6"/>
        <v>29</v>
      </c>
      <c r="AI52" s="23">
        <f t="shared" si="7"/>
        <v>-50</v>
      </c>
      <c r="AJ52" s="23">
        <f t="shared" si="8"/>
        <v>-50</v>
      </c>
    </row>
    <row r="53" spans="1:36" hidden="1" x14ac:dyDescent="0.2">
      <c r="A53" s="36">
        <v>43594</v>
      </c>
      <c r="B53" s="37" t="s">
        <v>260</v>
      </c>
      <c r="C53" s="37" t="s">
        <v>261</v>
      </c>
      <c r="D53" s="37" t="s">
        <v>262</v>
      </c>
      <c r="E53" s="37" t="s">
        <v>263</v>
      </c>
      <c r="F53" s="37" t="s">
        <v>264</v>
      </c>
      <c r="G53" s="37">
        <v>1</v>
      </c>
      <c r="H53" s="37">
        <v>1</v>
      </c>
      <c r="I53" s="37">
        <v>5.5</v>
      </c>
      <c r="J53" s="37">
        <v>5.4</v>
      </c>
      <c r="K53" s="37">
        <v>1.37</v>
      </c>
      <c r="L53" s="37">
        <v>4.13</v>
      </c>
      <c r="M53" s="37">
        <v>3</v>
      </c>
      <c r="N53" s="37">
        <v>2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7">
        <v>66.67</v>
      </c>
      <c r="V53" s="37">
        <v>0</v>
      </c>
      <c r="W53" s="37">
        <v>33.33</v>
      </c>
      <c r="X53" s="37">
        <v>100</v>
      </c>
      <c r="Y53" s="37">
        <v>0</v>
      </c>
      <c r="Z53" s="37">
        <v>0</v>
      </c>
      <c r="AA53" s="37">
        <v>0</v>
      </c>
      <c r="AB53" s="37">
        <v>0</v>
      </c>
      <c r="AC53" s="24">
        <f t="shared" si="1"/>
        <v>-13.331999999999999</v>
      </c>
      <c r="AD53" s="25">
        <f t="shared" si="2"/>
        <v>13.331999999999999</v>
      </c>
      <c r="AE53" s="23" t="str">
        <f t="shared" si="3"/>
        <v>Loss</v>
      </c>
      <c r="AF53" s="23" t="str">
        <f t="shared" si="4"/>
        <v>Win</v>
      </c>
      <c r="AG53" s="23" t="str">
        <f t="shared" si="5"/>
        <v>Loss</v>
      </c>
      <c r="AH53" s="23">
        <f t="shared" si="6"/>
        <v>-50</v>
      </c>
      <c r="AI53" s="23">
        <f t="shared" si="7"/>
        <v>220</v>
      </c>
      <c r="AJ53" s="23">
        <f t="shared" si="8"/>
        <v>-50</v>
      </c>
    </row>
    <row r="54" spans="1:36" hidden="1" x14ac:dyDescent="0.2">
      <c r="A54" s="36">
        <v>43594</v>
      </c>
      <c r="B54" s="37" t="s">
        <v>210</v>
      </c>
      <c r="C54" s="37" t="s">
        <v>211</v>
      </c>
      <c r="D54" s="37" t="s">
        <v>265</v>
      </c>
      <c r="E54" s="37" t="s">
        <v>266</v>
      </c>
      <c r="F54" s="37" t="s">
        <v>267</v>
      </c>
      <c r="G54" s="37">
        <v>3</v>
      </c>
      <c r="H54" s="37">
        <v>1</v>
      </c>
      <c r="I54" s="37">
        <v>1.32</v>
      </c>
      <c r="J54" s="37">
        <v>4.6900000000000004</v>
      </c>
      <c r="K54" s="37">
        <v>7.89</v>
      </c>
      <c r="L54" s="37">
        <v>-6.57</v>
      </c>
      <c r="M54" s="37">
        <v>1</v>
      </c>
      <c r="N54" s="37">
        <v>1</v>
      </c>
      <c r="O54" s="37">
        <v>0</v>
      </c>
      <c r="P54" s="37">
        <v>1</v>
      </c>
      <c r="Q54" s="37">
        <v>0</v>
      </c>
      <c r="R54" s="37">
        <v>0</v>
      </c>
      <c r="S54" s="37">
        <v>0</v>
      </c>
      <c r="T54" s="37">
        <v>0</v>
      </c>
      <c r="U54" s="37">
        <v>100</v>
      </c>
      <c r="V54" s="37">
        <v>0</v>
      </c>
      <c r="W54" s="37">
        <v>0</v>
      </c>
      <c r="X54" s="37">
        <v>100</v>
      </c>
      <c r="Y54" s="37">
        <v>0</v>
      </c>
      <c r="Z54" s="37">
        <v>0</v>
      </c>
      <c r="AA54" s="37">
        <v>100</v>
      </c>
      <c r="AB54" s="37">
        <v>0</v>
      </c>
      <c r="AC54" s="24">
        <f t="shared" si="1"/>
        <v>0</v>
      </c>
      <c r="AD54" s="25">
        <f t="shared" si="2"/>
        <v>0</v>
      </c>
      <c r="AE54" s="23" t="str">
        <f t="shared" si="3"/>
        <v>Win</v>
      </c>
      <c r="AF54" s="23" t="str">
        <f t="shared" si="4"/>
        <v>Loss</v>
      </c>
      <c r="AG54" s="23" t="str">
        <f t="shared" si="5"/>
        <v>Loss</v>
      </c>
      <c r="AH54" s="23">
        <f t="shared" si="6"/>
        <v>16</v>
      </c>
      <c r="AI54" s="23">
        <f t="shared" si="7"/>
        <v>-50</v>
      </c>
      <c r="AJ54" s="23">
        <f t="shared" si="8"/>
        <v>-50</v>
      </c>
    </row>
    <row r="55" spans="1:36" x14ac:dyDescent="0.2">
      <c r="A55" s="59">
        <v>43594</v>
      </c>
      <c r="B55" s="37" t="s">
        <v>268</v>
      </c>
      <c r="C55" s="37" t="s">
        <v>225</v>
      </c>
      <c r="D55" s="37" t="s">
        <v>269</v>
      </c>
      <c r="E55" s="37" t="s">
        <v>270</v>
      </c>
      <c r="F55" s="37" t="s">
        <v>271</v>
      </c>
      <c r="G55" s="37">
        <v>4</v>
      </c>
      <c r="H55" s="37">
        <v>1</v>
      </c>
      <c r="I55" s="37">
        <v>1.3</v>
      </c>
      <c r="J55" s="37">
        <v>4.66</v>
      </c>
      <c r="K55" s="37">
        <v>8.17</v>
      </c>
      <c r="L55" s="37">
        <v>-6.87</v>
      </c>
      <c r="M55" s="37">
        <v>20</v>
      </c>
      <c r="N55" s="37">
        <v>22</v>
      </c>
      <c r="O55" s="37">
        <v>1</v>
      </c>
      <c r="P55" s="37">
        <v>11</v>
      </c>
      <c r="Q55" s="37">
        <v>12</v>
      </c>
      <c r="R55" s="37">
        <v>100</v>
      </c>
      <c r="S55" s="37">
        <v>0</v>
      </c>
      <c r="T55" s="37">
        <v>0</v>
      </c>
      <c r="U55" s="37">
        <v>55</v>
      </c>
      <c r="V55" s="37">
        <v>25</v>
      </c>
      <c r="W55" s="37">
        <v>20</v>
      </c>
      <c r="X55" s="37">
        <v>22.73</v>
      </c>
      <c r="Y55" s="37">
        <v>27.27</v>
      </c>
      <c r="Z55" s="37">
        <v>50</v>
      </c>
      <c r="AA55" s="37">
        <v>63.64</v>
      </c>
      <c r="AB55" s="37">
        <v>16.670000000000002</v>
      </c>
      <c r="AC55" s="24">
        <f t="shared" si="1"/>
        <v>42.227000000000004</v>
      </c>
      <c r="AD55" s="25">
        <f t="shared" si="2"/>
        <v>-42.227000000000004</v>
      </c>
      <c r="AE55" s="23" t="str">
        <f t="shared" si="3"/>
        <v>Win</v>
      </c>
      <c r="AF55" s="23" t="str">
        <f t="shared" si="4"/>
        <v>Loss</v>
      </c>
      <c r="AG55" s="23" t="str">
        <f t="shared" si="5"/>
        <v>Loss</v>
      </c>
      <c r="AH55" s="58">
        <f t="shared" si="6"/>
        <v>15</v>
      </c>
      <c r="AI55" s="23">
        <f t="shared" si="7"/>
        <v>-50</v>
      </c>
      <c r="AJ55" s="23">
        <f t="shared" si="8"/>
        <v>-50</v>
      </c>
    </row>
    <row r="56" spans="1:36" hidden="1" x14ac:dyDescent="0.2">
      <c r="A56" s="36">
        <v>43594</v>
      </c>
      <c r="B56" s="37" t="s">
        <v>272</v>
      </c>
      <c r="C56" s="37" t="s">
        <v>273</v>
      </c>
      <c r="D56" s="37" t="s">
        <v>274</v>
      </c>
      <c r="E56" s="37" t="s">
        <v>275</v>
      </c>
      <c r="F56" s="37" t="s">
        <v>276</v>
      </c>
      <c r="G56" s="37">
        <v>1</v>
      </c>
      <c r="H56" s="37">
        <v>3</v>
      </c>
      <c r="I56" s="37">
        <v>6.19</v>
      </c>
      <c r="J56" s="37">
        <v>3.42</v>
      </c>
      <c r="K56" s="37">
        <v>1.54</v>
      </c>
      <c r="L56" s="37">
        <v>4.6500000000000004</v>
      </c>
      <c r="M56" s="37">
        <v>24</v>
      </c>
      <c r="N56" s="37">
        <v>26</v>
      </c>
      <c r="O56" s="37">
        <v>1</v>
      </c>
      <c r="P56" s="37">
        <v>12</v>
      </c>
      <c r="Q56" s="37">
        <v>12</v>
      </c>
      <c r="R56" s="37">
        <v>0</v>
      </c>
      <c r="S56" s="37">
        <v>100</v>
      </c>
      <c r="T56" s="37">
        <v>0</v>
      </c>
      <c r="U56" s="37">
        <v>29.17</v>
      </c>
      <c r="V56" s="37">
        <v>20.83</v>
      </c>
      <c r="W56" s="37">
        <v>50</v>
      </c>
      <c r="X56" s="37">
        <v>69.23</v>
      </c>
      <c r="Y56" s="37">
        <v>19.23</v>
      </c>
      <c r="Z56" s="37">
        <v>11.54</v>
      </c>
      <c r="AA56" s="37">
        <v>50</v>
      </c>
      <c r="AB56" s="37">
        <v>58.33</v>
      </c>
      <c r="AC56" s="24">
        <f t="shared" si="1"/>
        <v>-5.544000000000004</v>
      </c>
      <c r="AD56" s="25">
        <f t="shared" si="2"/>
        <v>25.544000000000004</v>
      </c>
      <c r="AE56" s="23" t="str">
        <f t="shared" si="3"/>
        <v>Loss</v>
      </c>
      <c r="AF56" s="23" t="str">
        <f t="shared" si="4"/>
        <v>Loss</v>
      </c>
      <c r="AG56" s="23" t="str">
        <f t="shared" si="5"/>
        <v>Win</v>
      </c>
      <c r="AH56" s="23">
        <f t="shared" si="6"/>
        <v>-50</v>
      </c>
      <c r="AI56" s="23">
        <f t="shared" si="7"/>
        <v>-50</v>
      </c>
      <c r="AJ56" s="23">
        <f t="shared" si="8"/>
        <v>27</v>
      </c>
    </row>
    <row r="57" spans="1:36" hidden="1" x14ac:dyDescent="0.2">
      <c r="A57" s="36">
        <v>43594</v>
      </c>
      <c r="B57" s="37" t="s">
        <v>277</v>
      </c>
      <c r="C57" s="37" t="s">
        <v>278</v>
      </c>
      <c r="D57" s="37" t="s">
        <v>279</v>
      </c>
      <c r="E57" s="37" t="s">
        <v>280</v>
      </c>
      <c r="F57" s="37" t="s">
        <v>281</v>
      </c>
      <c r="G57" s="37">
        <v>1</v>
      </c>
      <c r="H57" s="37">
        <v>0</v>
      </c>
      <c r="I57" s="37">
        <v>1.39</v>
      </c>
      <c r="J57" s="37">
        <v>3.89</v>
      </c>
      <c r="K57" s="37">
        <v>7.88</v>
      </c>
      <c r="L57" s="37">
        <v>-6.49</v>
      </c>
      <c r="M57" s="37">
        <v>22</v>
      </c>
      <c r="N57" s="37">
        <v>4</v>
      </c>
      <c r="O57" s="37">
        <v>0</v>
      </c>
      <c r="P57" s="37">
        <v>9</v>
      </c>
      <c r="Q57" s="37">
        <v>1</v>
      </c>
      <c r="R57" s="37">
        <v>0</v>
      </c>
      <c r="S57" s="37">
        <v>0</v>
      </c>
      <c r="T57" s="37">
        <v>0</v>
      </c>
      <c r="U57" s="37">
        <v>59.09</v>
      </c>
      <c r="V57" s="37">
        <v>31.82</v>
      </c>
      <c r="W57" s="37">
        <v>9.09</v>
      </c>
      <c r="X57" s="37">
        <v>75</v>
      </c>
      <c r="Y57" s="37">
        <v>0</v>
      </c>
      <c r="Z57" s="37">
        <v>25</v>
      </c>
      <c r="AA57" s="37">
        <v>66.67</v>
      </c>
      <c r="AB57" s="37">
        <v>100</v>
      </c>
      <c r="AC57" s="24">
        <f t="shared" si="1"/>
        <v>3.1820000000000022</v>
      </c>
      <c r="AD57" s="25">
        <f t="shared" si="2"/>
        <v>-3.1820000000000022</v>
      </c>
      <c r="AE57" s="23" t="str">
        <f t="shared" si="3"/>
        <v>Win</v>
      </c>
      <c r="AF57" s="23" t="str">
        <f t="shared" si="4"/>
        <v>Loss</v>
      </c>
      <c r="AG57" s="23" t="str">
        <f t="shared" si="5"/>
        <v>Loss</v>
      </c>
      <c r="AH57" s="23">
        <f t="shared" si="6"/>
        <v>19.5</v>
      </c>
      <c r="AI57" s="23">
        <f t="shared" si="7"/>
        <v>-50</v>
      </c>
      <c r="AJ57" s="23">
        <f t="shared" si="8"/>
        <v>-50</v>
      </c>
    </row>
    <row r="58" spans="1:36" hidden="1" x14ac:dyDescent="0.2">
      <c r="A58" s="36">
        <v>43594</v>
      </c>
      <c r="B58" s="37" t="s">
        <v>282</v>
      </c>
      <c r="C58" s="37" t="s">
        <v>283</v>
      </c>
      <c r="D58" s="37" t="s">
        <v>284</v>
      </c>
      <c r="E58" s="37" t="s">
        <v>285</v>
      </c>
      <c r="F58" s="37" t="s">
        <v>286</v>
      </c>
      <c r="G58" s="37">
        <v>1</v>
      </c>
      <c r="H58" s="37">
        <v>0</v>
      </c>
      <c r="I58" s="37">
        <v>3.35</v>
      </c>
      <c r="J58" s="37">
        <v>3.07</v>
      </c>
      <c r="K58" s="37">
        <v>2.06</v>
      </c>
      <c r="L58" s="37">
        <v>1.29</v>
      </c>
      <c r="M58" s="37">
        <v>40</v>
      </c>
      <c r="N58" s="37">
        <v>20</v>
      </c>
      <c r="O58" s="37">
        <v>1</v>
      </c>
      <c r="P58" s="37">
        <v>22</v>
      </c>
      <c r="Q58" s="37">
        <v>12</v>
      </c>
      <c r="R58" s="37">
        <v>0</v>
      </c>
      <c r="S58" s="37">
        <v>100</v>
      </c>
      <c r="T58" s="37">
        <v>0</v>
      </c>
      <c r="U58" s="37">
        <v>45</v>
      </c>
      <c r="V58" s="37">
        <v>27.5</v>
      </c>
      <c r="W58" s="37">
        <v>27.5</v>
      </c>
      <c r="X58" s="37">
        <v>55</v>
      </c>
      <c r="Y58" s="37">
        <v>20</v>
      </c>
      <c r="Z58" s="37">
        <v>25</v>
      </c>
      <c r="AA58" s="37">
        <v>40.909999999999997</v>
      </c>
      <c r="AB58" s="37">
        <v>50</v>
      </c>
      <c r="AC58" s="24">
        <f t="shared" si="1"/>
        <v>8.25</v>
      </c>
      <c r="AD58" s="25">
        <f t="shared" si="2"/>
        <v>11.75</v>
      </c>
      <c r="AE58" s="23" t="str">
        <f t="shared" si="3"/>
        <v>Win</v>
      </c>
      <c r="AF58" s="23" t="str">
        <f t="shared" si="4"/>
        <v>Loss</v>
      </c>
      <c r="AG58" s="23" t="str">
        <f t="shared" si="5"/>
        <v>Loss</v>
      </c>
      <c r="AH58" s="23">
        <f t="shared" si="6"/>
        <v>117.5</v>
      </c>
      <c r="AI58" s="23">
        <f t="shared" si="7"/>
        <v>-50</v>
      </c>
      <c r="AJ58" s="23">
        <f t="shared" si="8"/>
        <v>-50</v>
      </c>
    </row>
    <row r="59" spans="1:36" hidden="1" x14ac:dyDescent="0.2">
      <c r="A59" s="36">
        <v>43594</v>
      </c>
      <c r="B59" s="37" t="s">
        <v>282</v>
      </c>
      <c r="C59" s="37" t="s">
        <v>283</v>
      </c>
      <c r="D59" s="37" t="s">
        <v>287</v>
      </c>
      <c r="E59" s="37" t="s">
        <v>288</v>
      </c>
      <c r="F59" s="37" t="s">
        <v>289</v>
      </c>
      <c r="G59" s="37">
        <v>0</v>
      </c>
      <c r="H59" s="37">
        <v>2</v>
      </c>
      <c r="I59" s="37">
        <v>2.42</v>
      </c>
      <c r="J59" s="37">
        <v>2.95</v>
      </c>
      <c r="K59" s="37">
        <v>2.79</v>
      </c>
      <c r="L59" s="37">
        <v>-0.37</v>
      </c>
      <c r="M59" s="37">
        <v>24</v>
      </c>
      <c r="N59" s="37">
        <v>28</v>
      </c>
      <c r="O59" s="37">
        <v>1</v>
      </c>
      <c r="P59" s="37">
        <v>13</v>
      </c>
      <c r="Q59" s="37">
        <v>13</v>
      </c>
      <c r="R59" s="37">
        <v>0</v>
      </c>
      <c r="S59" s="37">
        <v>100</v>
      </c>
      <c r="T59" s="37">
        <v>0</v>
      </c>
      <c r="U59" s="37">
        <v>45.83</v>
      </c>
      <c r="V59" s="37">
        <v>20.83</v>
      </c>
      <c r="W59" s="37">
        <v>33.33</v>
      </c>
      <c r="X59" s="37">
        <v>46.43</v>
      </c>
      <c r="Y59" s="37">
        <v>32.14</v>
      </c>
      <c r="Z59" s="37">
        <v>21.43</v>
      </c>
      <c r="AA59" s="37">
        <v>61.54</v>
      </c>
      <c r="AB59" s="37">
        <v>23.08</v>
      </c>
      <c r="AC59" s="24">
        <f t="shared" si="1"/>
        <v>6.3689999999999989</v>
      </c>
      <c r="AD59" s="25">
        <f t="shared" si="2"/>
        <v>13.631</v>
      </c>
      <c r="AE59" s="23" t="str">
        <f t="shared" si="3"/>
        <v>Loss</v>
      </c>
      <c r="AF59" s="23" t="str">
        <f t="shared" si="4"/>
        <v>Loss</v>
      </c>
      <c r="AG59" s="23" t="str">
        <f t="shared" si="5"/>
        <v>Win</v>
      </c>
      <c r="AH59" s="23">
        <f t="shared" si="6"/>
        <v>-50</v>
      </c>
      <c r="AI59" s="23">
        <f t="shared" si="7"/>
        <v>-50</v>
      </c>
      <c r="AJ59" s="23">
        <f t="shared" si="8"/>
        <v>89.5</v>
      </c>
    </row>
    <row r="60" spans="1:36" hidden="1" x14ac:dyDescent="0.2">
      <c r="A60" s="36">
        <v>43594</v>
      </c>
      <c r="B60" s="37" t="s">
        <v>109</v>
      </c>
      <c r="C60" s="37" t="s">
        <v>110</v>
      </c>
      <c r="D60" s="37" t="s">
        <v>290</v>
      </c>
      <c r="E60" s="37" t="s">
        <v>291</v>
      </c>
      <c r="F60" s="37" t="s">
        <v>292</v>
      </c>
      <c r="G60" s="37">
        <v>2</v>
      </c>
      <c r="H60" s="37">
        <v>0</v>
      </c>
      <c r="I60" s="37">
        <v>1.37</v>
      </c>
      <c r="J60" s="37">
        <v>4.68</v>
      </c>
      <c r="K60" s="37">
        <v>6.03</v>
      </c>
      <c r="L60" s="37">
        <v>-4.66</v>
      </c>
      <c r="M60" s="37">
        <v>5</v>
      </c>
      <c r="N60" s="37">
        <v>0</v>
      </c>
      <c r="O60" s="37">
        <v>0</v>
      </c>
      <c r="P60" s="37">
        <v>4</v>
      </c>
      <c r="Q60" s="37">
        <v>0</v>
      </c>
      <c r="R60" s="37">
        <v>0</v>
      </c>
      <c r="S60" s="37">
        <v>0</v>
      </c>
      <c r="T60" s="37">
        <v>0</v>
      </c>
      <c r="U60" s="37">
        <v>40</v>
      </c>
      <c r="V60" s="37">
        <v>20</v>
      </c>
      <c r="W60" s="37">
        <v>40</v>
      </c>
      <c r="X60" s="37">
        <v>0</v>
      </c>
      <c r="Y60" s="37">
        <v>0</v>
      </c>
      <c r="Z60" s="37">
        <v>0</v>
      </c>
      <c r="AA60" s="37">
        <v>50</v>
      </c>
      <c r="AB60" s="37">
        <v>0</v>
      </c>
      <c r="AC60" s="24">
        <f t="shared" si="1"/>
        <v>2</v>
      </c>
      <c r="AD60" s="25">
        <f t="shared" si="2"/>
        <v>-2</v>
      </c>
      <c r="AE60" s="23" t="str">
        <f t="shared" si="3"/>
        <v>Win</v>
      </c>
      <c r="AF60" s="23" t="str">
        <f t="shared" si="4"/>
        <v>Loss</v>
      </c>
      <c r="AG60" s="23" t="str">
        <f t="shared" si="5"/>
        <v>Loss</v>
      </c>
      <c r="AH60" s="23">
        <f t="shared" si="6"/>
        <v>18.5</v>
      </c>
      <c r="AI60" s="23">
        <f t="shared" si="7"/>
        <v>-50</v>
      </c>
      <c r="AJ60" s="23">
        <f t="shared" si="8"/>
        <v>-50</v>
      </c>
    </row>
    <row r="61" spans="1:36" hidden="1" x14ac:dyDescent="0.2">
      <c r="A61" s="36">
        <v>43594</v>
      </c>
      <c r="B61" s="37" t="s">
        <v>210</v>
      </c>
      <c r="C61" s="37" t="s">
        <v>215</v>
      </c>
      <c r="D61" s="37" t="s">
        <v>293</v>
      </c>
      <c r="E61" s="37" t="s">
        <v>294</v>
      </c>
      <c r="F61" s="37" t="s">
        <v>295</v>
      </c>
      <c r="G61" s="37">
        <v>1</v>
      </c>
      <c r="H61" s="37">
        <v>1</v>
      </c>
      <c r="I61" s="37">
        <v>2.16</v>
      </c>
      <c r="J61" s="37">
        <v>3.44</v>
      </c>
      <c r="K61" s="37">
        <v>2.89</v>
      </c>
      <c r="L61" s="37">
        <v>-0.73</v>
      </c>
      <c r="M61" s="37">
        <v>27</v>
      </c>
      <c r="N61" s="37">
        <v>27</v>
      </c>
      <c r="O61" s="37">
        <v>1</v>
      </c>
      <c r="P61" s="37">
        <v>13</v>
      </c>
      <c r="Q61" s="37">
        <v>13</v>
      </c>
      <c r="R61" s="37">
        <v>100</v>
      </c>
      <c r="S61" s="37">
        <v>0</v>
      </c>
      <c r="T61" s="37">
        <v>0</v>
      </c>
      <c r="U61" s="37">
        <v>14.81</v>
      </c>
      <c r="V61" s="37">
        <v>14.81</v>
      </c>
      <c r="W61" s="37">
        <v>70.37</v>
      </c>
      <c r="X61" s="37">
        <v>18.52</v>
      </c>
      <c r="Y61" s="37">
        <v>14.81</v>
      </c>
      <c r="Z61" s="37">
        <v>66.67</v>
      </c>
      <c r="AA61" s="37">
        <v>15.38</v>
      </c>
      <c r="AB61" s="37">
        <v>0</v>
      </c>
      <c r="AC61" s="24">
        <f t="shared" si="1"/>
        <v>28.518000000000004</v>
      </c>
      <c r="AD61" s="25">
        <f t="shared" si="2"/>
        <v>-28.518000000000004</v>
      </c>
      <c r="AE61" s="23" t="str">
        <f t="shared" si="3"/>
        <v>Loss</v>
      </c>
      <c r="AF61" s="23" t="str">
        <f t="shared" si="4"/>
        <v>Win</v>
      </c>
      <c r="AG61" s="23" t="str">
        <f t="shared" si="5"/>
        <v>Loss</v>
      </c>
      <c r="AH61" s="23">
        <f t="shared" si="6"/>
        <v>-50</v>
      </c>
      <c r="AI61" s="23">
        <f t="shared" si="7"/>
        <v>122</v>
      </c>
      <c r="AJ61" s="23">
        <f t="shared" si="8"/>
        <v>-50</v>
      </c>
    </row>
    <row r="62" spans="1:36" hidden="1" x14ac:dyDescent="0.2">
      <c r="A62" s="36">
        <v>43594</v>
      </c>
      <c r="B62" s="37" t="s">
        <v>296</v>
      </c>
      <c r="C62" s="37" t="s">
        <v>297</v>
      </c>
      <c r="D62" s="37" t="s">
        <v>298</v>
      </c>
      <c r="E62" s="37" t="s">
        <v>299</v>
      </c>
      <c r="F62" s="37" t="s">
        <v>300</v>
      </c>
      <c r="G62" s="37">
        <v>0</v>
      </c>
      <c r="H62" s="37">
        <v>0</v>
      </c>
      <c r="I62" s="37">
        <v>2.11</v>
      </c>
      <c r="J62" s="37">
        <v>2.8</v>
      </c>
      <c r="K62" s="37">
        <v>3.58</v>
      </c>
      <c r="L62" s="37">
        <v>-1.47</v>
      </c>
      <c r="M62" s="37">
        <v>0</v>
      </c>
      <c r="N62" s="37">
        <v>1</v>
      </c>
      <c r="O62" s="37">
        <v>0</v>
      </c>
      <c r="P62" s="37">
        <v>0</v>
      </c>
      <c r="Q62" s="37">
        <v>1</v>
      </c>
      <c r="R62" s="37">
        <v>0</v>
      </c>
      <c r="S62" s="37">
        <v>0</v>
      </c>
      <c r="T62" s="37">
        <v>0</v>
      </c>
      <c r="U62" s="37">
        <v>0</v>
      </c>
      <c r="V62" s="37">
        <v>0</v>
      </c>
      <c r="W62" s="37">
        <v>0</v>
      </c>
      <c r="X62" s="37">
        <v>0</v>
      </c>
      <c r="Y62" s="37">
        <v>100</v>
      </c>
      <c r="Z62" s="37">
        <v>0</v>
      </c>
      <c r="AA62" s="37">
        <v>0</v>
      </c>
      <c r="AB62" s="37">
        <v>0</v>
      </c>
      <c r="AC62" s="24">
        <f t="shared" si="1"/>
        <v>-10</v>
      </c>
      <c r="AD62" s="25">
        <f t="shared" si="2"/>
        <v>10</v>
      </c>
      <c r="AE62" s="23" t="str">
        <f t="shared" si="3"/>
        <v>Loss</v>
      </c>
      <c r="AF62" s="23" t="str">
        <f t="shared" si="4"/>
        <v>Win</v>
      </c>
      <c r="AG62" s="23" t="str">
        <f t="shared" si="5"/>
        <v>Loss</v>
      </c>
      <c r="AH62" s="23">
        <f t="shared" si="6"/>
        <v>-50</v>
      </c>
      <c r="AI62" s="23">
        <f t="shared" si="7"/>
        <v>90</v>
      </c>
      <c r="AJ62" s="23">
        <f t="shared" si="8"/>
        <v>-50</v>
      </c>
    </row>
    <row r="63" spans="1:36" hidden="1" x14ac:dyDescent="0.2">
      <c r="A63" s="36">
        <v>43594</v>
      </c>
      <c r="B63" s="37" t="s">
        <v>301</v>
      </c>
      <c r="C63" s="37" t="s">
        <v>302</v>
      </c>
      <c r="D63" s="37" t="s">
        <v>303</v>
      </c>
      <c r="E63" s="37" t="s">
        <v>304</v>
      </c>
      <c r="F63" s="37" t="s">
        <v>305</v>
      </c>
      <c r="G63" s="37">
        <v>1</v>
      </c>
      <c r="H63" s="37">
        <v>0</v>
      </c>
      <c r="I63" s="37">
        <v>1.23</v>
      </c>
      <c r="J63" s="37">
        <v>4.87</v>
      </c>
      <c r="K63" s="37">
        <v>13.34</v>
      </c>
      <c r="L63" s="37">
        <v>-12.11</v>
      </c>
      <c r="M63" s="37">
        <v>15</v>
      </c>
      <c r="N63" s="37">
        <v>11</v>
      </c>
      <c r="O63" s="37">
        <v>1</v>
      </c>
      <c r="P63" s="37">
        <v>6</v>
      </c>
      <c r="Q63" s="37">
        <v>5</v>
      </c>
      <c r="R63" s="37">
        <v>0</v>
      </c>
      <c r="S63" s="37">
        <v>0</v>
      </c>
      <c r="T63" s="37">
        <v>100</v>
      </c>
      <c r="U63" s="37">
        <v>26.67</v>
      </c>
      <c r="V63" s="37">
        <v>53.33</v>
      </c>
      <c r="W63" s="37">
        <v>20</v>
      </c>
      <c r="X63" s="37">
        <v>36.36</v>
      </c>
      <c r="Y63" s="37">
        <v>54.55</v>
      </c>
      <c r="Z63" s="37">
        <v>9.09</v>
      </c>
      <c r="AA63" s="37">
        <v>66.67</v>
      </c>
      <c r="AB63" s="37">
        <v>0</v>
      </c>
      <c r="AC63" s="24">
        <f t="shared" si="1"/>
        <v>-34.241999999999997</v>
      </c>
      <c r="AD63" s="25">
        <f t="shared" si="2"/>
        <v>34.241999999999997</v>
      </c>
      <c r="AE63" s="23" t="str">
        <f t="shared" si="3"/>
        <v>Win</v>
      </c>
      <c r="AF63" s="23" t="str">
        <f t="shared" si="4"/>
        <v>Loss</v>
      </c>
      <c r="AG63" s="23" t="str">
        <f t="shared" si="5"/>
        <v>Loss</v>
      </c>
      <c r="AH63" s="23">
        <f t="shared" si="6"/>
        <v>11.5</v>
      </c>
      <c r="AI63" s="23">
        <f t="shared" si="7"/>
        <v>-50</v>
      </c>
      <c r="AJ63" s="23">
        <f t="shared" si="8"/>
        <v>-50</v>
      </c>
    </row>
    <row r="64" spans="1:36" x14ac:dyDescent="0.2">
      <c r="A64" s="59">
        <v>43594</v>
      </c>
      <c r="B64" s="37" t="s">
        <v>301</v>
      </c>
      <c r="C64" s="37" t="s">
        <v>302</v>
      </c>
      <c r="D64" s="37" t="s">
        <v>306</v>
      </c>
      <c r="E64" s="37" t="s">
        <v>307</v>
      </c>
      <c r="F64" s="37" t="s">
        <v>308</v>
      </c>
      <c r="G64" s="37">
        <v>1</v>
      </c>
      <c r="H64" s="37">
        <v>0</v>
      </c>
      <c r="I64" s="37">
        <v>2.13</v>
      </c>
      <c r="J64" s="37">
        <v>2.84</v>
      </c>
      <c r="K64" s="37">
        <v>3.47</v>
      </c>
      <c r="L64" s="37">
        <v>-1.34</v>
      </c>
      <c r="M64" s="37">
        <v>13</v>
      </c>
      <c r="N64" s="37">
        <v>16</v>
      </c>
      <c r="O64" s="37">
        <v>1</v>
      </c>
      <c r="P64" s="37">
        <v>6</v>
      </c>
      <c r="Q64" s="37">
        <v>7</v>
      </c>
      <c r="R64" s="37">
        <v>0</v>
      </c>
      <c r="S64" s="37">
        <v>0</v>
      </c>
      <c r="T64" s="37">
        <v>100</v>
      </c>
      <c r="U64" s="37">
        <v>15.38</v>
      </c>
      <c r="V64" s="37">
        <v>23.08</v>
      </c>
      <c r="W64" s="37">
        <v>61.54</v>
      </c>
      <c r="X64" s="37">
        <v>37.5</v>
      </c>
      <c r="Y64" s="37">
        <v>31.25</v>
      </c>
      <c r="Z64" s="37">
        <v>31.25</v>
      </c>
      <c r="AA64" s="37">
        <v>33.33</v>
      </c>
      <c r="AB64" s="37">
        <v>14.29</v>
      </c>
      <c r="AC64" s="24">
        <f t="shared" si="1"/>
        <v>-41.298999999999999</v>
      </c>
      <c r="AD64" s="25">
        <f t="shared" si="2"/>
        <v>41.298999999999999</v>
      </c>
      <c r="AE64" s="23" t="str">
        <f t="shared" si="3"/>
        <v>Win</v>
      </c>
      <c r="AF64" s="23" t="str">
        <f t="shared" si="4"/>
        <v>Loss</v>
      </c>
      <c r="AG64" s="23" t="str">
        <f t="shared" si="5"/>
        <v>Loss</v>
      </c>
      <c r="AH64" s="23">
        <f t="shared" si="6"/>
        <v>56.5</v>
      </c>
      <c r="AI64" s="23">
        <f t="shared" si="7"/>
        <v>-50</v>
      </c>
      <c r="AJ64" s="58">
        <f t="shared" si="8"/>
        <v>-50</v>
      </c>
    </row>
    <row r="65" spans="1:36" hidden="1" x14ac:dyDescent="0.2">
      <c r="A65" s="36">
        <v>43594</v>
      </c>
      <c r="B65" s="37" t="s">
        <v>301</v>
      </c>
      <c r="C65" s="37" t="s">
        <v>302</v>
      </c>
      <c r="D65" s="37" t="s">
        <v>309</v>
      </c>
      <c r="E65" s="37" t="s">
        <v>310</v>
      </c>
      <c r="F65" s="37" t="s">
        <v>311</v>
      </c>
      <c r="G65" s="37">
        <v>0</v>
      </c>
      <c r="H65" s="37">
        <v>0</v>
      </c>
      <c r="I65" s="37">
        <v>1.52</v>
      </c>
      <c r="J65" s="37">
        <v>3.44</v>
      </c>
      <c r="K65" s="37">
        <v>6.09</v>
      </c>
      <c r="L65" s="37">
        <v>-4.57</v>
      </c>
      <c r="M65" s="37">
        <v>19</v>
      </c>
      <c r="N65" s="37">
        <v>20</v>
      </c>
      <c r="O65" s="37">
        <v>1</v>
      </c>
      <c r="P65" s="37">
        <v>10</v>
      </c>
      <c r="Q65" s="37">
        <v>8</v>
      </c>
      <c r="R65" s="37">
        <v>0</v>
      </c>
      <c r="S65" s="37">
        <v>0</v>
      </c>
      <c r="T65" s="37">
        <v>100</v>
      </c>
      <c r="U65" s="37">
        <v>57.89</v>
      </c>
      <c r="V65" s="37">
        <v>5.26</v>
      </c>
      <c r="W65" s="37">
        <v>36.840000000000003</v>
      </c>
      <c r="X65" s="37">
        <v>50</v>
      </c>
      <c r="Y65" s="37">
        <v>20</v>
      </c>
      <c r="Z65" s="37">
        <v>30</v>
      </c>
      <c r="AA65" s="37">
        <v>90</v>
      </c>
      <c r="AB65" s="37">
        <v>25</v>
      </c>
      <c r="AC65" s="24">
        <f t="shared" si="1"/>
        <v>-31.263999999999996</v>
      </c>
      <c r="AD65" s="25">
        <f t="shared" si="2"/>
        <v>31.263999999999996</v>
      </c>
      <c r="AE65" s="23" t="str">
        <f t="shared" si="3"/>
        <v>Loss</v>
      </c>
      <c r="AF65" s="23" t="str">
        <f t="shared" si="4"/>
        <v>Win</v>
      </c>
      <c r="AG65" s="23" t="str">
        <f t="shared" si="5"/>
        <v>Loss</v>
      </c>
      <c r="AH65" s="23">
        <f t="shared" si="6"/>
        <v>-50</v>
      </c>
      <c r="AI65" s="23">
        <f t="shared" si="7"/>
        <v>122</v>
      </c>
      <c r="AJ65" s="23">
        <f t="shared" si="8"/>
        <v>-50</v>
      </c>
    </row>
    <row r="66" spans="1:36" hidden="1" x14ac:dyDescent="0.2">
      <c r="A66" s="36">
        <v>43594</v>
      </c>
      <c r="B66" s="37" t="s">
        <v>301</v>
      </c>
      <c r="C66" s="37" t="s">
        <v>302</v>
      </c>
      <c r="D66" s="37" t="s">
        <v>312</v>
      </c>
      <c r="E66" s="37" t="s">
        <v>313</v>
      </c>
      <c r="F66" s="37" t="s">
        <v>314</v>
      </c>
      <c r="G66" s="37">
        <v>3</v>
      </c>
      <c r="H66" s="37">
        <v>0</v>
      </c>
      <c r="I66" s="37">
        <v>1.55</v>
      </c>
      <c r="J66" s="37">
        <v>3.3</v>
      </c>
      <c r="K66" s="37">
        <v>6.49</v>
      </c>
      <c r="L66" s="37">
        <v>-4.9400000000000004</v>
      </c>
      <c r="M66" s="37">
        <v>16</v>
      </c>
      <c r="N66" s="37">
        <v>14</v>
      </c>
      <c r="O66" s="37">
        <v>0</v>
      </c>
      <c r="P66" s="37">
        <v>7</v>
      </c>
      <c r="Q66" s="37">
        <v>8</v>
      </c>
      <c r="R66" s="37">
        <v>0</v>
      </c>
      <c r="S66" s="37">
        <v>0</v>
      </c>
      <c r="T66" s="37">
        <v>0</v>
      </c>
      <c r="U66" s="37">
        <v>31.25</v>
      </c>
      <c r="V66" s="37">
        <v>18.75</v>
      </c>
      <c r="W66" s="37">
        <v>50</v>
      </c>
      <c r="X66" s="37">
        <v>50</v>
      </c>
      <c r="Y66" s="37">
        <v>21.43</v>
      </c>
      <c r="Z66" s="37">
        <v>28.57</v>
      </c>
      <c r="AA66" s="37">
        <v>42.86</v>
      </c>
      <c r="AB66" s="37">
        <v>12.5</v>
      </c>
      <c r="AC66" s="24">
        <f t="shared" si="1"/>
        <v>-8.3040000000000003</v>
      </c>
      <c r="AD66" s="25">
        <f t="shared" si="2"/>
        <v>8.3040000000000003</v>
      </c>
      <c r="AE66" s="23" t="str">
        <f t="shared" si="3"/>
        <v>Win</v>
      </c>
      <c r="AF66" s="23" t="str">
        <f t="shared" si="4"/>
        <v>Loss</v>
      </c>
      <c r="AG66" s="23" t="str">
        <f t="shared" si="5"/>
        <v>Loss</v>
      </c>
      <c r="AH66" s="23">
        <f t="shared" si="6"/>
        <v>27.5</v>
      </c>
      <c r="AI66" s="23">
        <f t="shared" si="7"/>
        <v>-50</v>
      </c>
      <c r="AJ66" s="23">
        <f t="shared" si="8"/>
        <v>-50</v>
      </c>
    </row>
    <row r="67" spans="1:36" hidden="1" x14ac:dyDescent="0.2">
      <c r="A67" s="36">
        <v>43594</v>
      </c>
      <c r="B67" s="37" t="s">
        <v>315</v>
      </c>
      <c r="C67" s="37" t="s">
        <v>316</v>
      </c>
      <c r="D67" s="37" t="s">
        <v>317</v>
      </c>
      <c r="E67" s="37" t="s">
        <v>318</v>
      </c>
      <c r="F67" s="37" t="s">
        <v>319</v>
      </c>
      <c r="G67" s="37">
        <v>2</v>
      </c>
      <c r="H67" s="37">
        <v>0</v>
      </c>
      <c r="I67" s="37">
        <v>2.13</v>
      </c>
      <c r="J67" s="37">
        <v>3.31</v>
      </c>
      <c r="K67" s="37">
        <v>3.03</v>
      </c>
      <c r="L67" s="37">
        <v>-0.9</v>
      </c>
      <c r="M67" s="37">
        <v>8</v>
      </c>
      <c r="N67" s="37">
        <v>8</v>
      </c>
      <c r="O67" s="37">
        <v>0</v>
      </c>
      <c r="P67" s="37">
        <v>5</v>
      </c>
      <c r="Q67" s="37">
        <v>2</v>
      </c>
      <c r="R67" s="37">
        <v>0</v>
      </c>
      <c r="S67" s="37">
        <v>0</v>
      </c>
      <c r="T67" s="37">
        <v>0</v>
      </c>
      <c r="U67" s="37">
        <v>87.5</v>
      </c>
      <c r="V67" s="37">
        <v>12.5</v>
      </c>
      <c r="W67" s="37">
        <v>0</v>
      </c>
      <c r="X67" s="37">
        <v>100</v>
      </c>
      <c r="Y67" s="37">
        <v>0</v>
      </c>
      <c r="Z67" s="37">
        <v>0</v>
      </c>
      <c r="AA67" s="37">
        <v>100</v>
      </c>
      <c r="AB67" s="37">
        <v>100</v>
      </c>
      <c r="AC67" s="24">
        <f t="shared" si="1"/>
        <v>-1.25</v>
      </c>
      <c r="AD67" s="25">
        <f t="shared" si="2"/>
        <v>1.25</v>
      </c>
      <c r="AE67" s="23" t="str">
        <f t="shared" si="3"/>
        <v>Win</v>
      </c>
      <c r="AF67" s="23" t="str">
        <f t="shared" si="4"/>
        <v>Loss</v>
      </c>
      <c r="AG67" s="23" t="str">
        <f t="shared" si="5"/>
        <v>Loss</v>
      </c>
      <c r="AH67" s="23">
        <f t="shared" si="6"/>
        <v>56.5</v>
      </c>
      <c r="AI67" s="23">
        <f t="shared" si="7"/>
        <v>-50</v>
      </c>
      <c r="AJ67" s="23">
        <f t="shared" si="8"/>
        <v>-50</v>
      </c>
    </row>
    <row r="68" spans="1:36" hidden="1" x14ac:dyDescent="0.2">
      <c r="A68" s="36">
        <v>43594</v>
      </c>
      <c r="B68" s="37" t="s">
        <v>315</v>
      </c>
      <c r="C68" s="37" t="s">
        <v>316</v>
      </c>
      <c r="D68" s="37" t="s">
        <v>320</v>
      </c>
      <c r="E68" s="37" t="s">
        <v>321</v>
      </c>
      <c r="F68" s="37" t="s">
        <v>322</v>
      </c>
      <c r="G68" s="37">
        <v>1</v>
      </c>
      <c r="H68" s="37">
        <v>3</v>
      </c>
      <c r="I68" s="37">
        <v>5.13</v>
      </c>
      <c r="J68" s="37">
        <v>4.45</v>
      </c>
      <c r="K68" s="37">
        <v>1.48</v>
      </c>
      <c r="L68" s="37">
        <v>3.65</v>
      </c>
      <c r="M68" s="37">
        <v>8</v>
      </c>
      <c r="N68" s="37">
        <v>5</v>
      </c>
      <c r="O68" s="37">
        <v>0</v>
      </c>
      <c r="P68" s="37">
        <v>3</v>
      </c>
      <c r="Q68" s="37">
        <v>2</v>
      </c>
      <c r="R68" s="37">
        <v>0</v>
      </c>
      <c r="S68" s="37">
        <v>0</v>
      </c>
      <c r="T68" s="37">
        <v>0</v>
      </c>
      <c r="U68" s="37">
        <v>37.5</v>
      </c>
      <c r="V68" s="37">
        <v>12.5</v>
      </c>
      <c r="W68" s="37">
        <v>50</v>
      </c>
      <c r="X68" s="37">
        <v>40</v>
      </c>
      <c r="Y68" s="37">
        <v>40</v>
      </c>
      <c r="Z68" s="37">
        <v>20</v>
      </c>
      <c r="AA68" s="37">
        <v>33.33</v>
      </c>
      <c r="AB68" s="37">
        <v>50</v>
      </c>
      <c r="AC68" s="24">
        <f t="shared" si="1"/>
        <v>-9.25</v>
      </c>
      <c r="AD68" s="25">
        <f t="shared" si="2"/>
        <v>9.25</v>
      </c>
      <c r="AE68" s="23" t="str">
        <f t="shared" si="3"/>
        <v>Loss</v>
      </c>
      <c r="AF68" s="23" t="str">
        <f t="shared" si="4"/>
        <v>Loss</v>
      </c>
      <c r="AG68" s="23" t="str">
        <f t="shared" si="5"/>
        <v>Win</v>
      </c>
      <c r="AH68" s="23">
        <f t="shared" si="6"/>
        <v>-50</v>
      </c>
      <c r="AI68" s="23">
        <f t="shared" si="7"/>
        <v>-50</v>
      </c>
      <c r="AJ68" s="23">
        <f t="shared" si="8"/>
        <v>24</v>
      </c>
    </row>
    <row r="69" spans="1:36" hidden="1" x14ac:dyDescent="0.2">
      <c r="A69" s="36">
        <v>43594</v>
      </c>
      <c r="B69" s="37" t="s">
        <v>323</v>
      </c>
      <c r="C69" s="37" t="s">
        <v>324</v>
      </c>
      <c r="D69" s="37" t="s">
        <v>325</v>
      </c>
      <c r="E69" s="37" t="s">
        <v>326</v>
      </c>
      <c r="F69" s="37" t="s">
        <v>327</v>
      </c>
      <c r="G69" s="37">
        <v>2</v>
      </c>
      <c r="H69" s="37">
        <v>1</v>
      </c>
      <c r="I69" s="37">
        <v>1.27</v>
      </c>
      <c r="J69" s="37">
        <v>5.35</v>
      </c>
      <c r="K69" s="37">
        <v>8.81</v>
      </c>
      <c r="L69" s="37">
        <v>-7.54</v>
      </c>
      <c r="M69" s="37">
        <v>8</v>
      </c>
      <c r="N69" s="37">
        <v>58</v>
      </c>
      <c r="O69" s="37">
        <v>1</v>
      </c>
      <c r="P69" s="37">
        <v>3</v>
      </c>
      <c r="Q69" s="37">
        <v>28</v>
      </c>
      <c r="R69" s="37">
        <v>100</v>
      </c>
      <c r="S69" s="37">
        <v>0</v>
      </c>
      <c r="T69" s="37">
        <v>0</v>
      </c>
      <c r="U69" s="37">
        <v>37.5</v>
      </c>
      <c r="V69" s="37">
        <v>37.5</v>
      </c>
      <c r="W69" s="37">
        <v>25</v>
      </c>
      <c r="X69" s="37">
        <v>51.72</v>
      </c>
      <c r="Y69" s="37">
        <v>18.97</v>
      </c>
      <c r="Z69" s="37">
        <v>29.31</v>
      </c>
      <c r="AA69" s="37">
        <v>66.67</v>
      </c>
      <c r="AB69" s="37">
        <v>42.86</v>
      </c>
      <c r="AC69" s="24">
        <f t="shared" si="1"/>
        <v>29.871000000000002</v>
      </c>
      <c r="AD69" s="25">
        <f t="shared" si="2"/>
        <v>-29.871000000000002</v>
      </c>
      <c r="AE69" s="23" t="str">
        <f t="shared" si="3"/>
        <v>Win</v>
      </c>
      <c r="AF69" s="23" t="str">
        <f t="shared" si="4"/>
        <v>Loss</v>
      </c>
      <c r="AG69" s="23" t="str">
        <f t="shared" si="5"/>
        <v>Loss</v>
      </c>
      <c r="AH69" s="23">
        <f t="shared" si="6"/>
        <v>13.5</v>
      </c>
      <c r="AI69" s="23">
        <f t="shared" si="7"/>
        <v>-50</v>
      </c>
      <c r="AJ69" s="23">
        <f t="shared" si="8"/>
        <v>-50</v>
      </c>
    </row>
    <row r="70" spans="1:36" hidden="1" x14ac:dyDescent="0.2">
      <c r="A70" s="36">
        <v>43594</v>
      </c>
      <c r="B70" s="37" t="s">
        <v>328</v>
      </c>
      <c r="C70" s="37" t="s">
        <v>329</v>
      </c>
      <c r="D70" s="37" t="s">
        <v>330</v>
      </c>
      <c r="E70" s="37" t="s">
        <v>331</v>
      </c>
      <c r="F70" s="37" t="s">
        <v>332</v>
      </c>
      <c r="G70" s="37">
        <v>0</v>
      </c>
      <c r="H70" s="37">
        <v>3</v>
      </c>
      <c r="I70" s="37">
        <v>1.51</v>
      </c>
      <c r="J70" s="37">
        <v>4.1100000000000003</v>
      </c>
      <c r="K70" s="37">
        <v>5.47</v>
      </c>
      <c r="L70" s="37">
        <v>-3.96</v>
      </c>
      <c r="M70" s="37">
        <v>36</v>
      </c>
      <c r="N70" s="37">
        <v>32</v>
      </c>
      <c r="O70" s="37">
        <v>3</v>
      </c>
      <c r="P70" s="37">
        <v>19</v>
      </c>
      <c r="Q70" s="37">
        <v>16</v>
      </c>
      <c r="R70" s="37">
        <v>66.67</v>
      </c>
      <c r="S70" s="37">
        <v>0</v>
      </c>
      <c r="T70" s="37">
        <v>33.33</v>
      </c>
      <c r="U70" s="37">
        <v>30.56</v>
      </c>
      <c r="V70" s="37">
        <v>11.11</v>
      </c>
      <c r="W70" s="37">
        <v>58.33</v>
      </c>
      <c r="X70" s="37">
        <v>6.25</v>
      </c>
      <c r="Y70" s="37">
        <v>15.63</v>
      </c>
      <c r="Z70" s="37">
        <v>78.13</v>
      </c>
      <c r="AA70" s="37">
        <v>31.58</v>
      </c>
      <c r="AB70" s="37">
        <v>0</v>
      </c>
      <c r="AC70" s="24">
        <f t="shared" si="1"/>
        <v>18.372000000000003</v>
      </c>
      <c r="AD70" s="25">
        <f t="shared" si="2"/>
        <v>-18.372000000000003</v>
      </c>
      <c r="AE70" s="23" t="str">
        <f t="shared" si="3"/>
        <v>Loss</v>
      </c>
      <c r="AF70" s="23" t="str">
        <f t="shared" si="4"/>
        <v>Loss</v>
      </c>
      <c r="AG70" s="23" t="str">
        <f t="shared" si="5"/>
        <v>Win</v>
      </c>
      <c r="AH70" s="23">
        <f t="shared" si="6"/>
        <v>-50</v>
      </c>
      <c r="AI70" s="23">
        <f t="shared" si="7"/>
        <v>-50</v>
      </c>
      <c r="AJ70" s="23">
        <f t="shared" si="8"/>
        <v>223.5</v>
      </c>
    </row>
    <row r="71" spans="1:36" hidden="1" x14ac:dyDescent="0.2">
      <c r="A71" s="36">
        <v>43594</v>
      </c>
      <c r="B71" s="37" t="s">
        <v>333</v>
      </c>
      <c r="C71" s="37" t="s">
        <v>334</v>
      </c>
      <c r="D71" s="37" t="s">
        <v>335</v>
      </c>
      <c r="E71" s="37" t="s">
        <v>336</v>
      </c>
      <c r="F71" s="37" t="s">
        <v>337</v>
      </c>
      <c r="G71" s="37">
        <v>2</v>
      </c>
      <c r="H71" s="37">
        <v>1</v>
      </c>
      <c r="I71" s="37">
        <v>1.8</v>
      </c>
      <c r="J71" s="37">
        <v>3.69</v>
      </c>
      <c r="K71" s="37">
        <v>3.94</v>
      </c>
      <c r="L71" s="37">
        <v>-2.14</v>
      </c>
      <c r="M71" s="37">
        <v>30</v>
      </c>
      <c r="N71" s="37">
        <v>32</v>
      </c>
      <c r="O71" s="37">
        <v>3</v>
      </c>
      <c r="P71" s="37">
        <v>16</v>
      </c>
      <c r="Q71" s="37">
        <v>16</v>
      </c>
      <c r="R71" s="37">
        <v>33.33</v>
      </c>
      <c r="S71" s="37">
        <v>33.33</v>
      </c>
      <c r="T71" s="37">
        <v>33.33</v>
      </c>
      <c r="U71" s="37">
        <v>46.67</v>
      </c>
      <c r="V71" s="37">
        <v>26.67</v>
      </c>
      <c r="W71" s="37">
        <v>26.67</v>
      </c>
      <c r="X71" s="37">
        <v>46.88</v>
      </c>
      <c r="Y71" s="37">
        <v>12.5</v>
      </c>
      <c r="Z71" s="37">
        <v>40.630000000000003</v>
      </c>
      <c r="AA71" s="37">
        <v>37.5</v>
      </c>
      <c r="AB71" s="37">
        <v>56.25</v>
      </c>
      <c r="AC71" s="24">
        <f t="shared" si="1"/>
        <v>7.5</v>
      </c>
      <c r="AD71" s="25">
        <f t="shared" si="2"/>
        <v>-0.83400000000000052</v>
      </c>
      <c r="AE71" s="23" t="str">
        <f t="shared" si="3"/>
        <v>Win</v>
      </c>
      <c r="AF71" s="23" t="str">
        <f t="shared" si="4"/>
        <v>Loss</v>
      </c>
      <c r="AG71" s="23" t="str">
        <f t="shared" si="5"/>
        <v>Loss</v>
      </c>
      <c r="AH71" s="23">
        <f t="shared" si="6"/>
        <v>40</v>
      </c>
      <c r="AI71" s="23">
        <f t="shared" si="7"/>
        <v>-50</v>
      </c>
      <c r="AJ71" s="23">
        <f t="shared" si="8"/>
        <v>-50</v>
      </c>
    </row>
    <row r="72" spans="1:36" x14ac:dyDescent="0.2">
      <c r="A72" s="59">
        <v>43594</v>
      </c>
      <c r="B72" s="37" t="s">
        <v>338</v>
      </c>
      <c r="C72" s="37" t="s">
        <v>339</v>
      </c>
      <c r="D72" s="37" t="s">
        <v>340</v>
      </c>
      <c r="E72" s="37" t="s">
        <v>341</v>
      </c>
      <c r="F72" s="37" t="s">
        <v>342</v>
      </c>
      <c r="G72" s="37">
        <v>5</v>
      </c>
      <c r="H72" s="37">
        <v>1</v>
      </c>
      <c r="I72" s="37">
        <v>1.22</v>
      </c>
      <c r="J72" s="37">
        <v>6.1</v>
      </c>
      <c r="K72" s="37">
        <v>8.0299999999999994</v>
      </c>
      <c r="L72" s="37">
        <v>-6.81</v>
      </c>
      <c r="M72" s="37">
        <v>12</v>
      </c>
      <c r="N72" s="37">
        <v>11</v>
      </c>
      <c r="O72" s="37">
        <v>1</v>
      </c>
      <c r="P72" s="37">
        <v>4</v>
      </c>
      <c r="Q72" s="37">
        <v>4</v>
      </c>
      <c r="R72" s="37">
        <v>100</v>
      </c>
      <c r="S72" s="37">
        <v>0</v>
      </c>
      <c r="T72" s="37">
        <v>0</v>
      </c>
      <c r="U72" s="37">
        <v>66.67</v>
      </c>
      <c r="V72" s="37">
        <v>8.33</v>
      </c>
      <c r="W72" s="37">
        <v>25</v>
      </c>
      <c r="X72" s="37">
        <v>18.18</v>
      </c>
      <c r="Y72" s="37">
        <v>18.18</v>
      </c>
      <c r="Z72" s="37">
        <v>63.64</v>
      </c>
      <c r="AA72" s="37">
        <v>100</v>
      </c>
      <c r="AB72" s="37">
        <v>0</v>
      </c>
      <c r="AC72" s="24">
        <f t="shared" si="1"/>
        <v>46.441000000000003</v>
      </c>
      <c r="AD72" s="25">
        <f t="shared" si="2"/>
        <v>-46.441000000000003</v>
      </c>
      <c r="AE72" s="23" t="str">
        <f t="shared" si="3"/>
        <v>Win</v>
      </c>
      <c r="AF72" s="23" t="str">
        <f t="shared" si="4"/>
        <v>Loss</v>
      </c>
      <c r="AG72" s="23" t="str">
        <f t="shared" si="5"/>
        <v>Loss</v>
      </c>
      <c r="AH72" s="58">
        <f t="shared" si="6"/>
        <v>11</v>
      </c>
      <c r="AI72" s="23">
        <f t="shared" si="7"/>
        <v>-50</v>
      </c>
      <c r="AJ72" s="23">
        <f t="shared" si="8"/>
        <v>-50</v>
      </c>
    </row>
    <row r="73" spans="1:36" hidden="1" x14ac:dyDescent="0.2">
      <c r="A73" s="36">
        <v>43594</v>
      </c>
      <c r="B73" s="37" t="s">
        <v>343</v>
      </c>
      <c r="C73" s="37" t="s">
        <v>344</v>
      </c>
      <c r="D73" s="37" t="s">
        <v>345</v>
      </c>
      <c r="E73" s="37" t="s">
        <v>346</v>
      </c>
      <c r="F73" s="37" t="s">
        <v>347</v>
      </c>
      <c r="G73" s="37">
        <v>0</v>
      </c>
      <c r="H73" s="37">
        <v>2</v>
      </c>
      <c r="I73" s="37">
        <v>2.6</v>
      </c>
      <c r="J73" s="37">
        <v>3.09</v>
      </c>
      <c r="K73" s="37">
        <v>2.5299999999999998</v>
      </c>
      <c r="L73" s="37">
        <v>7.0000000000000007E-2</v>
      </c>
      <c r="M73" s="37">
        <v>67</v>
      </c>
      <c r="N73" s="37">
        <v>65</v>
      </c>
      <c r="O73" s="37">
        <v>0</v>
      </c>
      <c r="P73" s="37">
        <v>33</v>
      </c>
      <c r="Q73" s="37">
        <v>32</v>
      </c>
      <c r="R73" s="37">
        <v>0</v>
      </c>
      <c r="S73" s="37">
        <v>0</v>
      </c>
      <c r="T73" s="37">
        <v>0</v>
      </c>
      <c r="U73" s="37">
        <v>38.81</v>
      </c>
      <c r="V73" s="37">
        <v>25.37</v>
      </c>
      <c r="W73" s="37">
        <v>35.82</v>
      </c>
      <c r="X73" s="37">
        <v>43.08</v>
      </c>
      <c r="Y73" s="37">
        <v>13.85</v>
      </c>
      <c r="Z73" s="37">
        <v>43.08</v>
      </c>
      <c r="AA73" s="37">
        <v>51.52</v>
      </c>
      <c r="AB73" s="37">
        <v>31.25</v>
      </c>
      <c r="AC73" s="24">
        <f t="shared" si="1"/>
        <v>1.7500000000000009</v>
      </c>
      <c r="AD73" s="25">
        <f t="shared" si="2"/>
        <v>-1.7500000000000009</v>
      </c>
      <c r="AE73" s="23" t="str">
        <f t="shared" si="3"/>
        <v>Loss</v>
      </c>
      <c r="AF73" s="23" t="str">
        <f t="shared" si="4"/>
        <v>Loss</v>
      </c>
      <c r="AG73" s="23" t="str">
        <f t="shared" si="5"/>
        <v>Win</v>
      </c>
      <c r="AH73" s="23">
        <f t="shared" si="6"/>
        <v>-50</v>
      </c>
      <c r="AI73" s="23">
        <f t="shared" si="7"/>
        <v>-50</v>
      </c>
      <c r="AJ73" s="23">
        <f t="shared" si="8"/>
        <v>76.499999999999986</v>
      </c>
    </row>
    <row r="74" spans="1:36" hidden="1" x14ac:dyDescent="0.2">
      <c r="A74" s="36">
        <v>43594</v>
      </c>
      <c r="B74" s="37" t="s">
        <v>348</v>
      </c>
      <c r="C74" s="37" t="s">
        <v>349</v>
      </c>
      <c r="D74" s="37" t="s">
        <v>350</v>
      </c>
      <c r="E74" s="37" t="s">
        <v>351</v>
      </c>
      <c r="F74" s="37" t="s">
        <v>352</v>
      </c>
      <c r="G74" s="37">
        <v>1</v>
      </c>
      <c r="H74" s="37">
        <v>0</v>
      </c>
      <c r="I74" s="37">
        <v>1.93</v>
      </c>
      <c r="J74" s="37">
        <v>4.01</v>
      </c>
      <c r="K74" s="37">
        <v>2.95</v>
      </c>
      <c r="L74" s="37">
        <v>-1.02</v>
      </c>
      <c r="M74" s="37">
        <v>17</v>
      </c>
      <c r="N74" s="37">
        <v>17</v>
      </c>
      <c r="O74" s="37">
        <v>0</v>
      </c>
      <c r="P74" s="37">
        <v>7</v>
      </c>
      <c r="Q74" s="37">
        <v>8</v>
      </c>
      <c r="R74" s="37">
        <v>0</v>
      </c>
      <c r="S74" s="37">
        <v>0</v>
      </c>
      <c r="T74" s="37">
        <v>0</v>
      </c>
      <c r="U74" s="37">
        <v>47.06</v>
      </c>
      <c r="V74" s="37">
        <v>17.649999999999999</v>
      </c>
      <c r="W74" s="37">
        <v>35.29</v>
      </c>
      <c r="X74" s="37">
        <v>47.06</v>
      </c>
      <c r="Y74" s="37">
        <v>17.649999999999999</v>
      </c>
      <c r="Z74" s="37">
        <v>35.29</v>
      </c>
      <c r="AA74" s="37">
        <v>42.86</v>
      </c>
      <c r="AB74" s="37">
        <v>37.5</v>
      </c>
      <c r="AC74" s="24">
        <f t="shared" si="1"/>
        <v>0</v>
      </c>
      <c r="AD74" s="25">
        <f t="shared" si="2"/>
        <v>0</v>
      </c>
      <c r="AE74" s="23" t="str">
        <f t="shared" si="3"/>
        <v>Win</v>
      </c>
      <c r="AF74" s="23" t="str">
        <f t="shared" si="4"/>
        <v>Loss</v>
      </c>
      <c r="AG74" s="23" t="str">
        <f t="shared" si="5"/>
        <v>Loss</v>
      </c>
      <c r="AH74" s="23">
        <f t="shared" si="6"/>
        <v>46.5</v>
      </c>
      <c r="AI74" s="23">
        <f t="shared" si="7"/>
        <v>-50</v>
      </c>
      <c r="AJ74" s="23">
        <f t="shared" si="8"/>
        <v>-50</v>
      </c>
    </row>
    <row r="75" spans="1:36" hidden="1" x14ac:dyDescent="0.2">
      <c r="A75" s="36">
        <v>43594</v>
      </c>
      <c r="B75" s="37" t="s">
        <v>353</v>
      </c>
      <c r="C75" s="37" t="s">
        <v>354</v>
      </c>
      <c r="D75" s="37" t="s">
        <v>355</v>
      </c>
      <c r="E75" s="37" t="s">
        <v>356</v>
      </c>
      <c r="F75" s="37" t="s">
        <v>357</v>
      </c>
      <c r="G75" s="37">
        <v>1</v>
      </c>
      <c r="H75" s="37">
        <v>1</v>
      </c>
      <c r="I75" s="37">
        <v>3.09</v>
      </c>
      <c r="J75" s="37">
        <v>3.58</v>
      </c>
      <c r="K75" s="37">
        <v>2.0299999999999998</v>
      </c>
      <c r="L75" s="37">
        <v>1.06</v>
      </c>
      <c r="M75" s="37">
        <v>8</v>
      </c>
      <c r="N75" s="37">
        <v>8</v>
      </c>
      <c r="O75" s="37">
        <v>1</v>
      </c>
      <c r="P75" s="37">
        <v>4</v>
      </c>
      <c r="Q75" s="37">
        <v>5</v>
      </c>
      <c r="R75" s="37">
        <v>0</v>
      </c>
      <c r="S75" s="37">
        <v>0</v>
      </c>
      <c r="T75" s="37">
        <v>100</v>
      </c>
      <c r="U75" s="37">
        <v>62.5</v>
      </c>
      <c r="V75" s="37">
        <v>0</v>
      </c>
      <c r="W75" s="37">
        <v>37.5</v>
      </c>
      <c r="X75" s="37">
        <v>62.5</v>
      </c>
      <c r="Y75" s="37">
        <v>0</v>
      </c>
      <c r="Z75" s="37">
        <v>37.5</v>
      </c>
      <c r="AA75" s="37">
        <v>50</v>
      </c>
      <c r="AB75" s="37">
        <v>60</v>
      </c>
      <c r="AC75" s="24">
        <f t="shared" ref="AC75:AC108" si="9">(+R75*$R$8)+(S75*$S$8)-(T75*$T$8)+(U75*$U$8)+(V75*$V$8)-(W75*$W$8)-(X75*$X$8)-(Y75*$Y$8)+(Z75*$Z$8)</f>
        <v>-30</v>
      </c>
      <c r="AD75" s="25">
        <f t="shared" ref="AD75:AD108" si="10">(-R75*$R$8)+(S75*$S$8)+(T75*$T$8)-(U75*$U$8)-(V75*$V$8)+(W75*$W$8)+(X75*$X$8)+(Y75*$Y$8)-(Z75*$Z$8)</f>
        <v>30</v>
      </c>
      <c r="AE75" s="23" t="str">
        <f t="shared" ref="AE75:AE108" si="11">IF(G75&gt;H75,"Win","Loss")</f>
        <v>Loss</v>
      </c>
      <c r="AF75" s="23" t="str">
        <f t="shared" ref="AF75:AF108" si="12">IF(G75=H75,"Win","Loss")</f>
        <v>Win</v>
      </c>
      <c r="AG75" s="23" t="str">
        <f t="shared" ref="AG75:AG108" si="13">IF(G75&lt;H75,"Win","Loss")</f>
        <v>Loss</v>
      </c>
      <c r="AH75" s="23">
        <f t="shared" ref="AH75:AH108" si="14">IF(AE75="Win",(I75*$B$2)-$B$2,-$B$2)</f>
        <v>-50</v>
      </c>
      <c r="AI75" s="23">
        <f t="shared" ref="AI75:AI108" si="15">IF(AF75="Win",(J75*$B$2)-$B$2,-$B$2)</f>
        <v>129</v>
      </c>
      <c r="AJ75" s="23">
        <f t="shared" ref="AJ75:AJ108" si="16">IF(AG75="Win",(K75*$B$2)-$B$2,-$B$2)</f>
        <v>-50</v>
      </c>
    </row>
    <row r="76" spans="1:36" hidden="1" x14ac:dyDescent="0.2">
      <c r="A76" s="36">
        <v>43594</v>
      </c>
      <c r="B76" s="37" t="s">
        <v>358</v>
      </c>
      <c r="C76" s="37" t="s">
        <v>359</v>
      </c>
      <c r="D76" s="37" t="s">
        <v>360</v>
      </c>
      <c r="E76" s="37" t="s">
        <v>361</v>
      </c>
      <c r="F76" s="37" t="s">
        <v>362</v>
      </c>
      <c r="G76" s="37">
        <v>1</v>
      </c>
      <c r="H76" s="37">
        <v>1</v>
      </c>
      <c r="I76" s="37">
        <v>2.71</v>
      </c>
      <c r="J76" s="37">
        <v>3.21</v>
      </c>
      <c r="K76" s="37">
        <v>2.29</v>
      </c>
      <c r="L76" s="37">
        <v>0.42</v>
      </c>
      <c r="M76" s="37">
        <v>7</v>
      </c>
      <c r="N76" s="37">
        <v>6</v>
      </c>
      <c r="O76" s="37">
        <v>0</v>
      </c>
      <c r="P76" s="37">
        <v>5</v>
      </c>
      <c r="Q76" s="37">
        <v>2</v>
      </c>
      <c r="R76" s="37">
        <v>0</v>
      </c>
      <c r="S76" s="37">
        <v>0</v>
      </c>
      <c r="T76" s="37">
        <v>0</v>
      </c>
      <c r="U76" s="37">
        <v>57.14</v>
      </c>
      <c r="V76" s="37">
        <v>28.57</v>
      </c>
      <c r="W76" s="37">
        <v>14.29</v>
      </c>
      <c r="X76" s="37">
        <v>66.67</v>
      </c>
      <c r="Y76" s="37">
        <v>33.33</v>
      </c>
      <c r="Z76" s="37">
        <v>0</v>
      </c>
      <c r="AA76" s="37">
        <v>60</v>
      </c>
      <c r="AB76" s="37">
        <v>100</v>
      </c>
      <c r="AC76" s="24">
        <f t="shared" si="9"/>
        <v>-5.240000000000002</v>
      </c>
      <c r="AD76" s="25">
        <f t="shared" si="10"/>
        <v>5.240000000000002</v>
      </c>
      <c r="AE76" s="23" t="str">
        <f t="shared" si="11"/>
        <v>Loss</v>
      </c>
      <c r="AF76" s="23" t="str">
        <f t="shared" si="12"/>
        <v>Win</v>
      </c>
      <c r="AG76" s="23" t="str">
        <f t="shared" si="13"/>
        <v>Loss</v>
      </c>
      <c r="AH76" s="23">
        <f t="shared" si="14"/>
        <v>-50</v>
      </c>
      <c r="AI76" s="23">
        <f t="shared" si="15"/>
        <v>110.5</v>
      </c>
      <c r="AJ76" s="23">
        <f t="shared" si="16"/>
        <v>-50</v>
      </c>
    </row>
    <row r="77" spans="1:36" hidden="1" x14ac:dyDescent="0.2">
      <c r="A77" s="36">
        <v>43594</v>
      </c>
      <c r="B77" s="37" t="s">
        <v>363</v>
      </c>
      <c r="C77" s="37" t="s">
        <v>364</v>
      </c>
      <c r="D77" s="37" t="s">
        <v>365</v>
      </c>
      <c r="E77" s="37" t="s">
        <v>366</v>
      </c>
      <c r="F77" s="37" t="s">
        <v>367</v>
      </c>
      <c r="G77" s="37">
        <v>1</v>
      </c>
      <c r="H77" s="37">
        <v>2</v>
      </c>
      <c r="I77" s="37">
        <v>1.35</v>
      </c>
      <c r="J77" s="37">
        <v>5.08</v>
      </c>
      <c r="K77" s="37">
        <v>6.03</v>
      </c>
      <c r="L77" s="37">
        <v>-4.68</v>
      </c>
      <c r="M77" s="37">
        <v>5</v>
      </c>
      <c r="N77" s="37">
        <v>24</v>
      </c>
      <c r="O77" s="37">
        <v>0</v>
      </c>
      <c r="P77" s="37">
        <v>2</v>
      </c>
      <c r="Q77" s="37">
        <v>12</v>
      </c>
      <c r="R77" s="37">
        <v>0</v>
      </c>
      <c r="S77" s="37">
        <v>0</v>
      </c>
      <c r="T77" s="37">
        <v>0</v>
      </c>
      <c r="U77" s="37">
        <v>80</v>
      </c>
      <c r="V77" s="37">
        <v>0</v>
      </c>
      <c r="W77" s="37">
        <v>20</v>
      </c>
      <c r="X77" s="37">
        <v>37.5</v>
      </c>
      <c r="Y77" s="37">
        <v>12.5</v>
      </c>
      <c r="Z77" s="37">
        <v>50</v>
      </c>
      <c r="AA77" s="37">
        <v>100</v>
      </c>
      <c r="AB77" s="37">
        <v>25</v>
      </c>
      <c r="AC77" s="24">
        <f t="shared" si="9"/>
        <v>13.25</v>
      </c>
      <c r="AD77" s="25">
        <f t="shared" si="10"/>
        <v>-13.25</v>
      </c>
      <c r="AE77" s="23" t="str">
        <f t="shared" si="11"/>
        <v>Loss</v>
      </c>
      <c r="AF77" s="23" t="str">
        <f t="shared" si="12"/>
        <v>Loss</v>
      </c>
      <c r="AG77" s="23" t="str">
        <f t="shared" si="13"/>
        <v>Win</v>
      </c>
      <c r="AH77" s="23">
        <f t="shared" si="14"/>
        <v>-50</v>
      </c>
      <c r="AI77" s="23">
        <f t="shared" si="15"/>
        <v>-50</v>
      </c>
      <c r="AJ77" s="23">
        <f t="shared" si="16"/>
        <v>251.5</v>
      </c>
    </row>
    <row r="78" spans="1:36" hidden="1" x14ac:dyDescent="0.2">
      <c r="A78" s="36">
        <v>43594</v>
      </c>
      <c r="B78" s="37" t="s">
        <v>282</v>
      </c>
      <c r="C78" s="37" t="s">
        <v>283</v>
      </c>
      <c r="D78" s="37" t="s">
        <v>368</v>
      </c>
      <c r="E78" s="37" t="s">
        <v>369</v>
      </c>
      <c r="F78" s="37" t="s">
        <v>370</v>
      </c>
      <c r="G78" s="37">
        <v>0</v>
      </c>
      <c r="H78" s="37">
        <v>1</v>
      </c>
      <c r="I78" s="37">
        <v>3.03</v>
      </c>
      <c r="J78" s="37">
        <v>3.14</v>
      </c>
      <c r="K78" s="37">
        <v>2.16</v>
      </c>
      <c r="L78" s="37">
        <v>0.87</v>
      </c>
      <c r="M78" s="37">
        <v>43</v>
      </c>
      <c r="N78" s="37">
        <v>29</v>
      </c>
      <c r="O78" s="37">
        <v>1</v>
      </c>
      <c r="P78" s="37">
        <v>19</v>
      </c>
      <c r="Q78" s="37">
        <v>14</v>
      </c>
      <c r="R78" s="37">
        <v>0</v>
      </c>
      <c r="S78" s="37">
        <v>0</v>
      </c>
      <c r="T78" s="37">
        <v>100</v>
      </c>
      <c r="U78" s="37">
        <v>37.21</v>
      </c>
      <c r="V78" s="37">
        <v>32.56</v>
      </c>
      <c r="W78" s="37">
        <v>30.23</v>
      </c>
      <c r="X78" s="37">
        <v>58.62</v>
      </c>
      <c r="Y78" s="37">
        <v>10.34</v>
      </c>
      <c r="Z78" s="37">
        <v>31.03</v>
      </c>
      <c r="AA78" s="37">
        <v>42.11</v>
      </c>
      <c r="AB78" s="37">
        <v>42.86</v>
      </c>
      <c r="AC78" s="24">
        <f t="shared" si="9"/>
        <v>-31.900000000000002</v>
      </c>
      <c r="AD78" s="25">
        <f t="shared" si="10"/>
        <v>31.900000000000002</v>
      </c>
      <c r="AE78" s="23" t="str">
        <f t="shared" si="11"/>
        <v>Loss</v>
      </c>
      <c r="AF78" s="23" t="str">
        <f t="shared" si="12"/>
        <v>Loss</v>
      </c>
      <c r="AG78" s="23" t="str">
        <f t="shared" si="13"/>
        <v>Win</v>
      </c>
      <c r="AH78" s="23">
        <f t="shared" si="14"/>
        <v>-50</v>
      </c>
      <c r="AI78" s="23">
        <f t="shared" si="15"/>
        <v>-50</v>
      </c>
      <c r="AJ78" s="23">
        <f t="shared" si="16"/>
        <v>58</v>
      </c>
    </row>
    <row r="79" spans="1:36" hidden="1" x14ac:dyDescent="0.2">
      <c r="A79" s="36">
        <v>43594</v>
      </c>
      <c r="B79" s="37" t="s">
        <v>282</v>
      </c>
      <c r="C79" s="37" t="s">
        <v>283</v>
      </c>
      <c r="D79" s="37" t="s">
        <v>371</v>
      </c>
      <c r="E79" s="37" t="s">
        <v>372</v>
      </c>
      <c r="F79" s="37" t="s">
        <v>373</v>
      </c>
      <c r="G79" s="37">
        <v>1</v>
      </c>
      <c r="H79" s="37">
        <v>0</v>
      </c>
      <c r="I79" s="37">
        <v>2.21</v>
      </c>
      <c r="J79" s="37">
        <v>3.11</v>
      </c>
      <c r="K79" s="37">
        <v>3.01</v>
      </c>
      <c r="L79" s="37">
        <v>-0.8</v>
      </c>
      <c r="M79" s="37">
        <v>47</v>
      </c>
      <c r="N79" s="37">
        <v>20</v>
      </c>
      <c r="O79" s="37">
        <v>1</v>
      </c>
      <c r="P79" s="37">
        <v>26</v>
      </c>
      <c r="Q79" s="37">
        <v>13</v>
      </c>
      <c r="R79" s="37">
        <v>0</v>
      </c>
      <c r="S79" s="37">
        <v>100</v>
      </c>
      <c r="T79" s="37">
        <v>0</v>
      </c>
      <c r="U79" s="37">
        <v>46.81</v>
      </c>
      <c r="V79" s="37">
        <v>27.66</v>
      </c>
      <c r="W79" s="37">
        <v>25.53</v>
      </c>
      <c r="X79" s="37">
        <v>35</v>
      </c>
      <c r="Y79" s="37">
        <v>35</v>
      </c>
      <c r="Z79" s="37">
        <v>30</v>
      </c>
      <c r="AA79" s="37">
        <v>53.85</v>
      </c>
      <c r="AB79" s="37">
        <v>23.08</v>
      </c>
      <c r="AC79" s="24">
        <f t="shared" si="9"/>
        <v>12.521999999999998</v>
      </c>
      <c r="AD79" s="25">
        <f t="shared" si="10"/>
        <v>7.4780000000000015</v>
      </c>
      <c r="AE79" s="23" t="str">
        <f t="shared" si="11"/>
        <v>Win</v>
      </c>
      <c r="AF79" s="23" t="str">
        <f t="shared" si="12"/>
        <v>Loss</v>
      </c>
      <c r="AG79" s="23" t="str">
        <f t="shared" si="13"/>
        <v>Loss</v>
      </c>
      <c r="AH79" s="23">
        <f t="shared" si="14"/>
        <v>60.5</v>
      </c>
      <c r="AI79" s="23">
        <f t="shared" si="15"/>
        <v>-50</v>
      </c>
      <c r="AJ79" s="23">
        <f t="shared" si="16"/>
        <v>-50</v>
      </c>
    </row>
    <row r="80" spans="1:36" hidden="1" x14ac:dyDescent="0.2">
      <c r="A80" s="36">
        <v>43594</v>
      </c>
      <c r="B80" s="37" t="s">
        <v>315</v>
      </c>
      <c r="C80" s="37" t="s">
        <v>316</v>
      </c>
      <c r="D80" s="37" t="s">
        <v>374</v>
      </c>
      <c r="E80" s="37" t="s">
        <v>375</v>
      </c>
      <c r="F80" s="37" t="s">
        <v>376</v>
      </c>
      <c r="G80" s="37">
        <v>1</v>
      </c>
      <c r="H80" s="37">
        <v>1</v>
      </c>
      <c r="I80" s="37">
        <v>1.57</v>
      </c>
      <c r="J80" s="37">
        <v>3.94</v>
      </c>
      <c r="K80" s="37">
        <v>4.7300000000000004</v>
      </c>
      <c r="L80" s="37">
        <v>-3.16</v>
      </c>
      <c r="M80" s="37">
        <v>8</v>
      </c>
      <c r="N80" s="37">
        <v>2</v>
      </c>
      <c r="O80" s="37">
        <v>0</v>
      </c>
      <c r="P80" s="37">
        <v>5</v>
      </c>
      <c r="Q80" s="37">
        <v>0</v>
      </c>
      <c r="R80" s="37">
        <v>0</v>
      </c>
      <c r="S80" s="37">
        <v>0</v>
      </c>
      <c r="T80" s="37">
        <v>0</v>
      </c>
      <c r="U80" s="37">
        <v>87.5</v>
      </c>
      <c r="V80" s="37">
        <v>12.5</v>
      </c>
      <c r="W80" s="37">
        <v>0</v>
      </c>
      <c r="X80" s="37">
        <v>0</v>
      </c>
      <c r="Y80" s="37">
        <v>100</v>
      </c>
      <c r="Z80" s="37">
        <v>0</v>
      </c>
      <c r="AA80" s="37">
        <v>100</v>
      </c>
      <c r="AB80" s="37">
        <v>0</v>
      </c>
      <c r="AC80" s="24">
        <f t="shared" si="9"/>
        <v>8.75</v>
      </c>
      <c r="AD80" s="25">
        <f t="shared" si="10"/>
        <v>-8.75</v>
      </c>
      <c r="AE80" s="23" t="str">
        <f t="shared" si="11"/>
        <v>Loss</v>
      </c>
      <c r="AF80" s="23" t="str">
        <f t="shared" si="12"/>
        <v>Win</v>
      </c>
      <c r="AG80" s="23" t="str">
        <f t="shared" si="13"/>
        <v>Loss</v>
      </c>
      <c r="AH80" s="23">
        <f t="shared" si="14"/>
        <v>-50</v>
      </c>
      <c r="AI80" s="23">
        <f t="shared" si="15"/>
        <v>147</v>
      </c>
      <c r="AJ80" s="23">
        <f t="shared" si="16"/>
        <v>-50</v>
      </c>
    </row>
    <row r="81" spans="1:36" hidden="1" x14ac:dyDescent="0.2">
      <c r="A81" s="36">
        <v>43594</v>
      </c>
      <c r="B81" s="37" t="s">
        <v>315</v>
      </c>
      <c r="C81" s="37" t="s">
        <v>316</v>
      </c>
      <c r="D81" s="37" t="s">
        <v>377</v>
      </c>
      <c r="E81" s="37" t="s">
        <v>378</v>
      </c>
      <c r="F81" s="37" t="s">
        <v>379</v>
      </c>
      <c r="G81" s="37">
        <v>0</v>
      </c>
      <c r="H81" s="37">
        <v>2</v>
      </c>
      <c r="I81" s="37">
        <v>4.51</v>
      </c>
      <c r="J81" s="37">
        <v>3.62</v>
      </c>
      <c r="K81" s="37">
        <v>1.67</v>
      </c>
      <c r="L81" s="37">
        <v>2.84</v>
      </c>
      <c r="M81" s="37">
        <v>8</v>
      </c>
      <c r="N81" s="37">
        <v>8</v>
      </c>
      <c r="O81" s="37">
        <v>0</v>
      </c>
      <c r="P81" s="37">
        <v>3</v>
      </c>
      <c r="Q81" s="37">
        <v>3</v>
      </c>
      <c r="R81" s="37">
        <v>0</v>
      </c>
      <c r="S81" s="37">
        <v>0</v>
      </c>
      <c r="T81" s="37">
        <v>0</v>
      </c>
      <c r="U81" s="37">
        <v>37.5</v>
      </c>
      <c r="V81" s="37">
        <v>25</v>
      </c>
      <c r="W81" s="37">
        <v>37.5</v>
      </c>
      <c r="X81" s="37">
        <v>62.5</v>
      </c>
      <c r="Y81" s="37">
        <v>25</v>
      </c>
      <c r="Z81" s="37">
        <v>12.5</v>
      </c>
      <c r="AA81" s="37">
        <v>66.67</v>
      </c>
      <c r="AB81" s="37">
        <v>66.67</v>
      </c>
      <c r="AC81" s="24">
        <f t="shared" si="9"/>
        <v>-10</v>
      </c>
      <c r="AD81" s="25">
        <f t="shared" si="10"/>
        <v>10</v>
      </c>
      <c r="AE81" s="23" t="str">
        <f t="shared" si="11"/>
        <v>Loss</v>
      </c>
      <c r="AF81" s="23" t="str">
        <f t="shared" si="12"/>
        <v>Loss</v>
      </c>
      <c r="AG81" s="23" t="str">
        <f t="shared" si="13"/>
        <v>Win</v>
      </c>
      <c r="AH81" s="23">
        <f t="shared" si="14"/>
        <v>-50</v>
      </c>
      <c r="AI81" s="23">
        <f t="shared" si="15"/>
        <v>-50</v>
      </c>
      <c r="AJ81" s="23">
        <f t="shared" si="16"/>
        <v>33.5</v>
      </c>
    </row>
    <row r="82" spans="1:36" hidden="1" x14ac:dyDescent="0.2">
      <c r="A82" s="36">
        <v>43594</v>
      </c>
      <c r="B82" s="37" t="s">
        <v>380</v>
      </c>
      <c r="C82" s="37" t="s">
        <v>381</v>
      </c>
      <c r="D82" s="37" t="s">
        <v>382</v>
      </c>
      <c r="E82" s="37" t="s">
        <v>383</v>
      </c>
      <c r="F82" s="37" t="s">
        <v>384</v>
      </c>
      <c r="G82" s="37">
        <v>0</v>
      </c>
      <c r="H82" s="37">
        <v>0</v>
      </c>
      <c r="I82" s="37">
        <v>1.7</v>
      </c>
      <c r="J82" s="37">
        <v>3.32</v>
      </c>
      <c r="K82" s="37">
        <v>4.5599999999999996</v>
      </c>
      <c r="L82" s="37">
        <v>-2.86</v>
      </c>
      <c r="M82" s="37">
        <v>46</v>
      </c>
      <c r="N82" s="37">
        <v>44</v>
      </c>
      <c r="O82" s="37">
        <v>4</v>
      </c>
      <c r="P82" s="37">
        <v>23</v>
      </c>
      <c r="Q82" s="37">
        <v>22</v>
      </c>
      <c r="R82" s="37">
        <v>75</v>
      </c>
      <c r="S82" s="37">
        <v>25</v>
      </c>
      <c r="T82" s="37">
        <v>0</v>
      </c>
      <c r="U82" s="37">
        <v>45.65</v>
      </c>
      <c r="V82" s="37">
        <v>26.09</v>
      </c>
      <c r="W82" s="37">
        <v>28.26</v>
      </c>
      <c r="X82" s="37">
        <v>40.909999999999997</v>
      </c>
      <c r="Y82" s="37">
        <v>22.73</v>
      </c>
      <c r="Z82" s="37">
        <v>36.36</v>
      </c>
      <c r="AA82" s="37">
        <v>60.87</v>
      </c>
      <c r="AB82" s="37">
        <v>36.36</v>
      </c>
      <c r="AC82" s="24">
        <f t="shared" si="9"/>
        <v>27.904000000000003</v>
      </c>
      <c r="AD82" s="25">
        <f t="shared" si="10"/>
        <v>-22.904000000000003</v>
      </c>
      <c r="AE82" s="23" t="str">
        <f t="shared" si="11"/>
        <v>Loss</v>
      </c>
      <c r="AF82" s="23" t="str">
        <f t="shared" si="12"/>
        <v>Win</v>
      </c>
      <c r="AG82" s="23" t="str">
        <f t="shared" si="13"/>
        <v>Loss</v>
      </c>
      <c r="AH82" s="23">
        <f t="shared" si="14"/>
        <v>-50</v>
      </c>
      <c r="AI82" s="23">
        <f t="shared" si="15"/>
        <v>116</v>
      </c>
      <c r="AJ82" s="23">
        <f t="shared" si="16"/>
        <v>-50</v>
      </c>
    </row>
    <row r="83" spans="1:36" hidden="1" x14ac:dyDescent="0.2">
      <c r="A83" s="36">
        <v>43594</v>
      </c>
      <c r="B83" s="37" t="s">
        <v>385</v>
      </c>
      <c r="C83" s="37" t="s">
        <v>386</v>
      </c>
      <c r="D83" s="37" t="s">
        <v>387</v>
      </c>
      <c r="E83" s="37" t="s">
        <v>388</v>
      </c>
      <c r="F83" s="37" t="s">
        <v>389</v>
      </c>
      <c r="G83" s="37">
        <v>2</v>
      </c>
      <c r="H83" s="37">
        <v>0</v>
      </c>
      <c r="I83" s="37">
        <v>1.62</v>
      </c>
      <c r="J83" s="37">
        <v>3.37</v>
      </c>
      <c r="K83" s="37">
        <v>5.16</v>
      </c>
      <c r="L83" s="37">
        <v>-3.54</v>
      </c>
      <c r="M83" s="37">
        <v>23</v>
      </c>
      <c r="N83" s="37">
        <v>27</v>
      </c>
      <c r="O83" s="37">
        <v>1</v>
      </c>
      <c r="P83" s="37">
        <v>9</v>
      </c>
      <c r="Q83" s="37">
        <v>13</v>
      </c>
      <c r="R83" s="37">
        <v>0</v>
      </c>
      <c r="S83" s="37">
        <v>0</v>
      </c>
      <c r="T83" s="37">
        <v>100</v>
      </c>
      <c r="U83" s="37">
        <v>26.09</v>
      </c>
      <c r="V83" s="37">
        <v>8.6999999999999993</v>
      </c>
      <c r="W83" s="37">
        <v>65.22</v>
      </c>
      <c r="X83" s="37">
        <v>37.04</v>
      </c>
      <c r="Y83" s="37">
        <v>22.22</v>
      </c>
      <c r="Z83" s="37">
        <v>40.74</v>
      </c>
      <c r="AA83" s="37">
        <v>55.56</v>
      </c>
      <c r="AB83" s="37">
        <v>46.15</v>
      </c>
      <c r="AC83" s="24">
        <f t="shared" si="9"/>
        <v>-38.438000000000002</v>
      </c>
      <c r="AD83" s="25">
        <f t="shared" si="10"/>
        <v>38.438000000000002</v>
      </c>
      <c r="AE83" s="23" t="str">
        <f t="shared" si="11"/>
        <v>Win</v>
      </c>
      <c r="AF83" s="23" t="str">
        <f t="shared" si="12"/>
        <v>Loss</v>
      </c>
      <c r="AG83" s="23" t="str">
        <f t="shared" si="13"/>
        <v>Loss</v>
      </c>
      <c r="AH83" s="23">
        <f t="shared" si="14"/>
        <v>31</v>
      </c>
      <c r="AI83" s="23">
        <f t="shared" si="15"/>
        <v>-50</v>
      </c>
      <c r="AJ83" s="23">
        <f t="shared" si="16"/>
        <v>-50</v>
      </c>
    </row>
    <row r="84" spans="1:36" hidden="1" x14ac:dyDescent="0.2">
      <c r="A84" s="36">
        <v>43594</v>
      </c>
      <c r="B84" s="37" t="s">
        <v>385</v>
      </c>
      <c r="C84" s="37" t="s">
        <v>386</v>
      </c>
      <c r="D84" s="37" t="s">
        <v>390</v>
      </c>
      <c r="E84" s="37" t="s">
        <v>391</v>
      </c>
      <c r="F84" s="37" t="s">
        <v>392</v>
      </c>
      <c r="G84" s="37">
        <v>1</v>
      </c>
      <c r="H84" s="37">
        <v>2</v>
      </c>
      <c r="I84" s="37">
        <v>3.45</v>
      </c>
      <c r="J84" s="37">
        <v>3.23</v>
      </c>
      <c r="K84" s="37">
        <v>2.0099999999999998</v>
      </c>
      <c r="L84" s="37">
        <v>1.44</v>
      </c>
      <c r="M84" s="37">
        <v>27</v>
      </c>
      <c r="N84" s="37">
        <v>23</v>
      </c>
      <c r="O84" s="37">
        <v>1</v>
      </c>
      <c r="P84" s="37">
        <v>11</v>
      </c>
      <c r="Q84" s="37">
        <v>12</v>
      </c>
      <c r="R84" s="37">
        <v>100</v>
      </c>
      <c r="S84" s="37">
        <v>0</v>
      </c>
      <c r="T84" s="37">
        <v>0</v>
      </c>
      <c r="U84" s="37">
        <v>29.63</v>
      </c>
      <c r="V84" s="37">
        <v>29.63</v>
      </c>
      <c r="W84" s="37">
        <v>40.74</v>
      </c>
      <c r="X84" s="37">
        <v>34.78</v>
      </c>
      <c r="Y84" s="37">
        <v>30.43</v>
      </c>
      <c r="Z84" s="37">
        <v>34.78</v>
      </c>
      <c r="AA84" s="37">
        <v>27.27</v>
      </c>
      <c r="AB84" s="37">
        <v>33.33</v>
      </c>
      <c r="AC84" s="24">
        <f t="shared" si="9"/>
        <v>27.698</v>
      </c>
      <c r="AD84" s="25">
        <f t="shared" si="10"/>
        <v>-27.698</v>
      </c>
      <c r="AE84" s="23" t="str">
        <f t="shared" si="11"/>
        <v>Loss</v>
      </c>
      <c r="AF84" s="23" t="str">
        <f t="shared" si="12"/>
        <v>Loss</v>
      </c>
      <c r="AG84" s="23" t="str">
        <f t="shared" si="13"/>
        <v>Win</v>
      </c>
      <c r="AH84" s="23">
        <f t="shared" si="14"/>
        <v>-50</v>
      </c>
      <c r="AI84" s="23">
        <f t="shared" si="15"/>
        <v>-50</v>
      </c>
      <c r="AJ84" s="23">
        <f t="shared" si="16"/>
        <v>50.499999999999986</v>
      </c>
    </row>
    <row r="85" spans="1:36" hidden="1" x14ac:dyDescent="0.2">
      <c r="A85" s="36">
        <v>43594</v>
      </c>
      <c r="B85" s="37" t="s">
        <v>385</v>
      </c>
      <c r="C85" s="37" t="s">
        <v>386</v>
      </c>
      <c r="D85" s="37" t="s">
        <v>393</v>
      </c>
      <c r="E85" s="37" t="s">
        <v>394</v>
      </c>
      <c r="F85" s="37" t="s">
        <v>395</v>
      </c>
      <c r="G85" s="37">
        <v>1</v>
      </c>
      <c r="H85" s="37">
        <v>1</v>
      </c>
      <c r="I85" s="37">
        <v>1.77</v>
      </c>
      <c r="J85" s="37">
        <v>3.38</v>
      </c>
      <c r="K85" s="37">
        <v>4.1500000000000004</v>
      </c>
      <c r="L85" s="37">
        <v>-2.38</v>
      </c>
      <c r="M85" s="37">
        <v>24</v>
      </c>
      <c r="N85" s="37">
        <v>25</v>
      </c>
      <c r="O85" s="37">
        <v>1</v>
      </c>
      <c r="P85" s="37">
        <v>11</v>
      </c>
      <c r="Q85" s="37">
        <v>11</v>
      </c>
      <c r="R85" s="37">
        <v>0</v>
      </c>
      <c r="S85" s="37">
        <v>0</v>
      </c>
      <c r="T85" s="37">
        <v>100</v>
      </c>
      <c r="U85" s="37">
        <v>50</v>
      </c>
      <c r="V85" s="37">
        <v>29.17</v>
      </c>
      <c r="W85" s="37">
        <v>20.83</v>
      </c>
      <c r="X85" s="37">
        <v>44</v>
      </c>
      <c r="Y85" s="37">
        <v>20</v>
      </c>
      <c r="Z85" s="37">
        <v>36</v>
      </c>
      <c r="AA85" s="37">
        <v>54.55</v>
      </c>
      <c r="AB85" s="37">
        <v>27.27</v>
      </c>
      <c r="AC85" s="24">
        <f t="shared" si="9"/>
        <v>-24.849</v>
      </c>
      <c r="AD85" s="25">
        <f t="shared" si="10"/>
        <v>24.849</v>
      </c>
      <c r="AE85" s="23" t="str">
        <f t="shared" si="11"/>
        <v>Loss</v>
      </c>
      <c r="AF85" s="23" t="str">
        <f t="shared" si="12"/>
        <v>Win</v>
      </c>
      <c r="AG85" s="23" t="str">
        <f t="shared" si="13"/>
        <v>Loss</v>
      </c>
      <c r="AH85" s="23">
        <f t="shared" si="14"/>
        <v>-50</v>
      </c>
      <c r="AI85" s="23">
        <f t="shared" si="15"/>
        <v>119</v>
      </c>
      <c r="AJ85" s="23">
        <f t="shared" si="16"/>
        <v>-50</v>
      </c>
    </row>
    <row r="86" spans="1:36" hidden="1" x14ac:dyDescent="0.2">
      <c r="A86" s="36">
        <v>43594</v>
      </c>
      <c r="B86" s="37" t="s">
        <v>385</v>
      </c>
      <c r="C86" s="37" t="s">
        <v>386</v>
      </c>
      <c r="D86" s="37" t="s">
        <v>396</v>
      </c>
      <c r="E86" s="37" t="s">
        <v>397</v>
      </c>
      <c r="F86" s="37" t="s">
        <v>398</v>
      </c>
      <c r="G86" s="37">
        <v>3</v>
      </c>
      <c r="H86" s="37">
        <v>3</v>
      </c>
      <c r="I86" s="37">
        <v>2.7</v>
      </c>
      <c r="J86" s="37">
        <v>3.26</v>
      </c>
      <c r="K86" s="37">
        <v>2.33</v>
      </c>
      <c r="L86" s="37">
        <v>0.37</v>
      </c>
      <c r="M86" s="37">
        <v>24</v>
      </c>
      <c r="N86" s="37">
        <v>24</v>
      </c>
      <c r="O86" s="37">
        <v>1</v>
      </c>
      <c r="P86" s="37">
        <v>11</v>
      </c>
      <c r="Q86" s="37">
        <v>13</v>
      </c>
      <c r="R86" s="37">
        <v>100</v>
      </c>
      <c r="S86" s="37">
        <v>0</v>
      </c>
      <c r="T86" s="37">
        <v>0</v>
      </c>
      <c r="U86" s="37">
        <v>29.17</v>
      </c>
      <c r="V86" s="37">
        <v>41.67</v>
      </c>
      <c r="W86" s="37">
        <v>29.17</v>
      </c>
      <c r="X86" s="37">
        <v>33.33</v>
      </c>
      <c r="Y86" s="37">
        <v>12.5</v>
      </c>
      <c r="Z86" s="37">
        <v>54.17</v>
      </c>
      <c r="AA86" s="37">
        <v>27.27</v>
      </c>
      <c r="AB86" s="37">
        <v>15.38</v>
      </c>
      <c r="AC86" s="24">
        <f t="shared" si="9"/>
        <v>37.085000000000001</v>
      </c>
      <c r="AD86" s="25">
        <f t="shared" si="10"/>
        <v>-37.085000000000001</v>
      </c>
      <c r="AE86" s="23" t="str">
        <f t="shared" si="11"/>
        <v>Loss</v>
      </c>
      <c r="AF86" s="23" t="str">
        <f t="shared" si="12"/>
        <v>Win</v>
      </c>
      <c r="AG86" s="23" t="str">
        <f t="shared" si="13"/>
        <v>Loss</v>
      </c>
      <c r="AH86" s="23">
        <f t="shared" si="14"/>
        <v>-50</v>
      </c>
      <c r="AI86" s="23">
        <f t="shared" si="15"/>
        <v>113</v>
      </c>
      <c r="AJ86" s="23">
        <f t="shared" si="16"/>
        <v>-50</v>
      </c>
    </row>
    <row r="87" spans="1:36" hidden="1" x14ac:dyDescent="0.2">
      <c r="A87" s="36">
        <v>43594</v>
      </c>
      <c r="B87" s="37" t="s">
        <v>399</v>
      </c>
      <c r="C87" s="37" t="s">
        <v>400</v>
      </c>
      <c r="D87" s="37" t="s">
        <v>401</v>
      </c>
      <c r="E87" s="37" t="s">
        <v>402</v>
      </c>
      <c r="F87" s="37" t="s">
        <v>403</v>
      </c>
      <c r="G87" s="37">
        <v>1</v>
      </c>
      <c r="H87" s="37">
        <v>1</v>
      </c>
      <c r="I87" s="37">
        <v>2.59</v>
      </c>
      <c r="J87" s="37">
        <v>2.94</v>
      </c>
      <c r="K87" s="37">
        <v>2.93</v>
      </c>
      <c r="L87" s="37">
        <v>-0.34</v>
      </c>
      <c r="M87" s="37">
        <v>59</v>
      </c>
      <c r="N87" s="37">
        <v>54</v>
      </c>
      <c r="O87" s="37">
        <v>2</v>
      </c>
      <c r="P87" s="37">
        <v>30</v>
      </c>
      <c r="Q87" s="37">
        <v>26</v>
      </c>
      <c r="R87" s="37">
        <v>50</v>
      </c>
      <c r="S87" s="37">
        <v>0</v>
      </c>
      <c r="T87" s="37">
        <v>50</v>
      </c>
      <c r="U87" s="37">
        <v>45.76</v>
      </c>
      <c r="V87" s="37">
        <v>22.03</v>
      </c>
      <c r="W87" s="37">
        <v>32.200000000000003</v>
      </c>
      <c r="X87" s="37">
        <v>44.44</v>
      </c>
      <c r="Y87" s="37">
        <v>31.48</v>
      </c>
      <c r="Z87" s="37">
        <v>24.07</v>
      </c>
      <c r="AA87" s="37">
        <v>63.33</v>
      </c>
      <c r="AB87" s="37">
        <v>26.92</v>
      </c>
      <c r="AC87" s="24">
        <f t="shared" si="9"/>
        <v>-2.3070000000000004</v>
      </c>
      <c r="AD87" s="25">
        <f t="shared" si="10"/>
        <v>2.3070000000000004</v>
      </c>
      <c r="AE87" s="23" t="str">
        <f t="shared" si="11"/>
        <v>Loss</v>
      </c>
      <c r="AF87" s="23" t="str">
        <f t="shared" si="12"/>
        <v>Win</v>
      </c>
      <c r="AG87" s="23" t="str">
        <f t="shared" si="13"/>
        <v>Loss</v>
      </c>
      <c r="AH87" s="23">
        <f t="shared" si="14"/>
        <v>-50</v>
      </c>
      <c r="AI87" s="23">
        <f t="shared" si="15"/>
        <v>97</v>
      </c>
      <c r="AJ87" s="23">
        <f t="shared" si="16"/>
        <v>-50</v>
      </c>
    </row>
    <row r="88" spans="1:36" hidden="1" x14ac:dyDescent="0.2">
      <c r="A88" s="36">
        <v>43594</v>
      </c>
      <c r="B88" s="37" t="s">
        <v>404</v>
      </c>
      <c r="C88" s="37" t="s">
        <v>405</v>
      </c>
      <c r="D88" s="37" t="s">
        <v>406</v>
      </c>
      <c r="E88" s="37" t="s">
        <v>407</v>
      </c>
      <c r="F88" s="37" t="s">
        <v>408</v>
      </c>
      <c r="G88" s="37">
        <v>0</v>
      </c>
      <c r="H88" s="37">
        <v>2</v>
      </c>
      <c r="I88" s="37">
        <v>2.3199999999999998</v>
      </c>
      <c r="J88" s="37">
        <v>3.21</v>
      </c>
      <c r="K88" s="37">
        <v>2.85</v>
      </c>
      <c r="L88" s="37">
        <v>-0.53</v>
      </c>
      <c r="M88" s="37">
        <v>34</v>
      </c>
      <c r="N88" s="37">
        <v>34</v>
      </c>
      <c r="O88" s="37">
        <v>1</v>
      </c>
      <c r="P88" s="37">
        <v>16</v>
      </c>
      <c r="Q88" s="37">
        <v>17</v>
      </c>
      <c r="R88" s="37">
        <v>0</v>
      </c>
      <c r="S88" s="37">
        <v>0</v>
      </c>
      <c r="T88" s="37">
        <v>100</v>
      </c>
      <c r="U88" s="37">
        <v>38.24</v>
      </c>
      <c r="V88" s="37">
        <v>26.47</v>
      </c>
      <c r="W88" s="37">
        <v>35.29</v>
      </c>
      <c r="X88" s="37">
        <v>29.41</v>
      </c>
      <c r="Y88" s="37">
        <v>26.47</v>
      </c>
      <c r="Z88" s="37">
        <v>44.12</v>
      </c>
      <c r="AA88" s="37">
        <v>50</v>
      </c>
      <c r="AB88" s="37">
        <v>17.649999999999999</v>
      </c>
      <c r="AC88" s="24">
        <f t="shared" si="9"/>
        <v>-26.467999999999996</v>
      </c>
      <c r="AD88" s="25">
        <f t="shared" si="10"/>
        <v>26.467999999999996</v>
      </c>
      <c r="AE88" s="23" t="str">
        <f t="shared" si="11"/>
        <v>Loss</v>
      </c>
      <c r="AF88" s="23" t="str">
        <f t="shared" si="12"/>
        <v>Loss</v>
      </c>
      <c r="AG88" s="23" t="str">
        <f t="shared" si="13"/>
        <v>Win</v>
      </c>
      <c r="AH88" s="23">
        <f t="shared" si="14"/>
        <v>-50</v>
      </c>
      <c r="AI88" s="23">
        <f t="shared" si="15"/>
        <v>-50</v>
      </c>
      <c r="AJ88" s="23">
        <f t="shared" si="16"/>
        <v>92.5</v>
      </c>
    </row>
    <row r="89" spans="1:36" hidden="1" x14ac:dyDescent="0.2">
      <c r="A89" s="36">
        <v>43594</v>
      </c>
      <c r="B89" s="37" t="s">
        <v>404</v>
      </c>
      <c r="C89" s="37" t="s">
        <v>405</v>
      </c>
      <c r="D89" s="37" t="s">
        <v>409</v>
      </c>
      <c r="E89" s="37" t="s">
        <v>410</v>
      </c>
      <c r="F89" s="37" t="s">
        <v>411</v>
      </c>
      <c r="G89" s="37">
        <v>1</v>
      </c>
      <c r="H89" s="37">
        <v>2</v>
      </c>
      <c r="I89" s="37">
        <v>2.5099999999999998</v>
      </c>
      <c r="J89" s="37">
        <v>3.25</v>
      </c>
      <c r="K89" s="37">
        <v>2.57</v>
      </c>
      <c r="L89" s="37">
        <v>-0.06</v>
      </c>
      <c r="M89" s="37">
        <v>32</v>
      </c>
      <c r="N89" s="37">
        <v>33</v>
      </c>
      <c r="O89" s="37">
        <v>1</v>
      </c>
      <c r="P89" s="37">
        <v>16</v>
      </c>
      <c r="Q89" s="37">
        <v>17</v>
      </c>
      <c r="R89" s="37">
        <v>100</v>
      </c>
      <c r="S89" s="37">
        <v>0</v>
      </c>
      <c r="T89" s="37">
        <v>0</v>
      </c>
      <c r="U89" s="37">
        <v>56.25</v>
      </c>
      <c r="V89" s="37">
        <v>25</v>
      </c>
      <c r="W89" s="37">
        <v>18.75</v>
      </c>
      <c r="X89" s="37">
        <v>27.27</v>
      </c>
      <c r="Y89" s="37">
        <v>30.3</v>
      </c>
      <c r="Z89" s="37">
        <v>42.42</v>
      </c>
      <c r="AA89" s="37">
        <v>68.75</v>
      </c>
      <c r="AB89" s="37">
        <v>23.53</v>
      </c>
      <c r="AC89" s="24">
        <f t="shared" si="9"/>
        <v>40</v>
      </c>
      <c r="AD89" s="25">
        <f t="shared" si="10"/>
        <v>-40</v>
      </c>
      <c r="AE89" s="23" t="str">
        <f t="shared" si="11"/>
        <v>Loss</v>
      </c>
      <c r="AF89" s="23" t="str">
        <f t="shared" si="12"/>
        <v>Loss</v>
      </c>
      <c r="AG89" s="23" t="str">
        <f t="shared" si="13"/>
        <v>Win</v>
      </c>
      <c r="AH89" s="23">
        <f t="shared" si="14"/>
        <v>-50</v>
      </c>
      <c r="AI89" s="23">
        <f t="shared" si="15"/>
        <v>-50</v>
      </c>
      <c r="AJ89" s="23">
        <f t="shared" si="16"/>
        <v>78.5</v>
      </c>
    </row>
    <row r="90" spans="1:36" hidden="1" x14ac:dyDescent="0.2">
      <c r="A90" s="36">
        <v>43594</v>
      </c>
      <c r="B90" s="37" t="s">
        <v>404</v>
      </c>
      <c r="C90" s="37" t="s">
        <v>405</v>
      </c>
      <c r="D90" s="37" t="s">
        <v>412</v>
      </c>
      <c r="E90" s="37" t="s">
        <v>413</v>
      </c>
      <c r="F90" s="37" t="s">
        <v>414</v>
      </c>
      <c r="G90" s="37">
        <v>0</v>
      </c>
      <c r="H90" s="37">
        <v>1</v>
      </c>
      <c r="I90" s="37">
        <v>2.91</v>
      </c>
      <c r="J90" s="37">
        <v>3.1</v>
      </c>
      <c r="K90" s="37">
        <v>2.35</v>
      </c>
      <c r="L90" s="37">
        <v>0.56000000000000005</v>
      </c>
      <c r="M90" s="37">
        <v>35</v>
      </c>
      <c r="N90" s="37">
        <v>33</v>
      </c>
      <c r="O90" s="37">
        <v>1</v>
      </c>
      <c r="P90" s="37">
        <v>18</v>
      </c>
      <c r="Q90" s="37">
        <v>17</v>
      </c>
      <c r="R90" s="37">
        <v>0</v>
      </c>
      <c r="S90" s="37">
        <v>0</v>
      </c>
      <c r="T90" s="37">
        <v>100</v>
      </c>
      <c r="U90" s="37">
        <v>28.57</v>
      </c>
      <c r="V90" s="37">
        <v>28.57</v>
      </c>
      <c r="W90" s="37">
        <v>42.86</v>
      </c>
      <c r="X90" s="37">
        <v>42.42</v>
      </c>
      <c r="Y90" s="37">
        <v>33.33</v>
      </c>
      <c r="Z90" s="37">
        <v>24.24</v>
      </c>
      <c r="AA90" s="37">
        <v>44.44</v>
      </c>
      <c r="AB90" s="37">
        <v>35.29</v>
      </c>
      <c r="AC90" s="24">
        <f t="shared" si="9"/>
        <v>-36.970000000000006</v>
      </c>
      <c r="AD90" s="25">
        <f t="shared" si="10"/>
        <v>36.970000000000006</v>
      </c>
      <c r="AE90" s="23" t="str">
        <f t="shared" si="11"/>
        <v>Loss</v>
      </c>
      <c r="AF90" s="23" t="str">
        <f t="shared" si="12"/>
        <v>Loss</v>
      </c>
      <c r="AG90" s="23" t="str">
        <f t="shared" si="13"/>
        <v>Win</v>
      </c>
      <c r="AH90" s="23">
        <f t="shared" si="14"/>
        <v>-50</v>
      </c>
      <c r="AI90" s="23">
        <f t="shared" si="15"/>
        <v>-50</v>
      </c>
      <c r="AJ90" s="23">
        <f t="shared" si="16"/>
        <v>67.5</v>
      </c>
    </row>
    <row r="91" spans="1:36" hidden="1" x14ac:dyDescent="0.2">
      <c r="A91" s="36">
        <v>43594</v>
      </c>
      <c r="B91" s="37" t="s">
        <v>404</v>
      </c>
      <c r="C91" s="37" t="s">
        <v>405</v>
      </c>
      <c r="D91" s="37" t="s">
        <v>415</v>
      </c>
      <c r="E91" s="37" t="s">
        <v>416</v>
      </c>
      <c r="F91" s="37" t="s">
        <v>417</v>
      </c>
      <c r="G91" s="37">
        <v>1</v>
      </c>
      <c r="H91" s="37">
        <v>4</v>
      </c>
      <c r="I91" s="37">
        <v>3.71</v>
      </c>
      <c r="J91" s="37">
        <v>3.24</v>
      </c>
      <c r="K91" s="37">
        <v>1.94</v>
      </c>
      <c r="L91" s="37">
        <v>1.77</v>
      </c>
      <c r="M91" s="37">
        <v>35</v>
      </c>
      <c r="N91" s="37">
        <v>33</v>
      </c>
      <c r="O91" s="37">
        <v>1</v>
      </c>
      <c r="P91" s="37">
        <v>19</v>
      </c>
      <c r="Q91" s="37">
        <v>17</v>
      </c>
      <c r="R91" s="37">
        <v>0</v>
      </c>
      <c r="S91" s="37">
        <v>100</v>
      </c>
      <c r="T91" s="37">
        <v>0</v>
      </c>
      <c r="U91" s="37">
        <v>20</v>
      </c>
      <c r="V91" s="37">
        <v>37.14</v>
      </c>
      <c r="W91" s="37">
        <v>42.86</v>
      </c>
      <c r="X91" s="37">
        <v>36.36</v>
      </c>
      <c r="Y91" s="37">
        <v>18.18</v>
      </c>
      <c r="Z91" s="37">
        <v>45.45</v>
      </c>
      <c r="AA91" s="37">
        <v>21.05</v>
      </c>
      <c r="AB91" s="37">
        <v>17.649999999999999</v>
      </c>
      <c r="AC91" s="24">
        <f t="shared" si="9"/>
        <v>9.1419999999999995</v>
      </c>
      <c r="AD91" s="25">
        <f t="shared" si="10"/>
        <v>10.858000000000002</v>
      </c>
      <c r="AE91" s="23" t="str">
        <f t="shared" si="11"/>
        <v>Loss</v>
      </c>
      <c r="AF91" s="23" t="str">
        <f t="shared" si="12"/>
        <v>Loss</v>
      </c>
      <c r="AG91" s="23" t="str">
        <f t="shared" si="13"/>
        <v>Win</v>
      </c>
      <c r="AH91" s="23">
        <f t="shared" si="14"/>
        <v>-50</v>
      </c>
      <c r="AI91" s="23">
        <f t="shared" si="15"/>
        <v>-50</v>
      </c>
      <c r="AJ91" s="23">
        <f t="shared" si="16"/>
        <v>47</v>
      </c>
    </row>
    <row r="92" spans="1:36" hidden="1" x14ac:dyDescent="0.2">
      <c r="A92" s="36">
        <v>43594</v>
      </c>
      <c r="B92" s="37" t="s">
        <v>404</v>
      </c>
      <c r="C92" s="37" t="s">
        <v>405</v>
      </c>
      <c r="D92" s="37" t="s">
        <v>418</v>
      </c>
      <c r="E92" s="37" t="s">
        <v>419</v>
      </c>
      <c r="F92" s="37" t="s">
        <v>420</v>
      </c>
      <c r="G92" s="37">
        <v>2</v>
      </c>
      <c r="H92" s="37">
        <v>2</v>
      </c>
      <c r="I92" s="37">
        <v>3.4</v>
      </c>
      <c r="J92" s="37">
        <v>2.97</v>
      </c>
      <c r="K92" s="37">
        <v>2.16</v>
      </c>
      <c r="L92" s="37">
        <v>1.24</v>
      </c>
      <c r="M92" s="37">
        <v>33</v>
      </c>
      <c r="N92" s="37">
        <v>35</v>
      </c>
      <c r="O92" s="37">
        <v>1</v>
      </c>
      <c r="P92" s="37">
        <v>16</v>
      </c>
      <c r="Q92" s="37">
        <v>17</v>
      </c>
      <c r="R92" s="37">
        <v>100</v>
      </c>
      <c r="S92" s="37">
        <v>0</v>
      </c>
      <c r="T92" s="37">
        <v>0</v>
      </c>
      <c r="U92" s="37">
        <v>33.33</v>
      </c>
      <c r="V92" s="37">
        <v>33.33</v>
      </c>
      <c r="W92" s="37">
        <v>33.33</v>
      </c>
      <c r="X92" s="37">
        <v>28.57</v>
      </c>
      <c r="Y92" s="37">
        <v>45.71</v>
      </c>
      <c r="Z92" s="37">
        <v>25.71</v>
      </c>
      <c r="AA92" s="37">
        <v>31.25</v>
      </c>
      <c r="AB92" s="37">
        <v>29.41</v>
      </c>
      <c r="AC92" s="24">
        <f t="shared" si="9"/>
        <v>28.189999999999998</v>
      </c>
      <c r="AD92" s="25">
        <f t="shared" si="10"/>
        <v>-28.189999999999998</v>
      </c>
      <c r="AE92" s="23" t="str">
        <f t="shared" si="11"/>
        <v>Loss</v>
      </c>
      <c r="AF92" s="23" t="str">
        <f t="shared" si="12"/>
        <v>Win</v>
      </c>
      <c r="AG92" s="23" t="str">
        <f t="shared" si="13"/>
        <v>Loss</v>
      </c>
      <c r="AH92" s="23">
        <f t="shared" si="14"/>
        <v>-50</v>
      </c>
      <c r="AI92" s="23">
        <f t="shared" si="15"/>
        <v>98.5</v>
      </c>
      <c r="AJ92" s="23">
        <f t="shared" si="16"/>
        <v>-50</v>
      </c>
    </row>
    <row r="93" spans="1:36" hidden="1" x14ac:dyDescent="0.2">
      <c r="A93" s="36">
        <v>43594</v>
      </c>
      <c r="B93" s="37" t="s">
        <v>404</v>
      </c>
      <c r="C93" s="37" t="s">
        <v>405</v>
      </c>
      <c r="D93" s="37" t="s">
        <v>421</v>
      </c>
      <c r="E93" s="37" t="s">
        <v>422</v>
      </c>
      <c r="F93" s="37" t="s">
        <v>423</v>
      </c>
      <c r="G93" s="37">
        <v>2</v>
      </c>
      <c r="H93" s="37">
        <v>2</v>
      </c>
      <c r="I93" s="37">
        <v>2.1800000000000002</v>
      </c>
      <c r="J93" s="37">
        <v>3.06</v>
      </c>
      <c r="K93" s="37">
        <v>3.26</v>
      </c>
      <c r="L93" s="37">
        <v>-1.08</v>
      </c>
      <c r="M93" s="37">
        <v>36</v>
      </c>
      <c r="N93" s="37">
        <v>35</v>
      </c>
      <c r="O93" s="37">
        <v>1</v>
      </c>
      <c r="P93" s="37">
        <v>17</v>
      </c>
      <c r="Q93" s="37">
        <v>17</v>
      </c>
      <c r="R93" s="37">
        <v>100</v>
      </c>
      <c r="S93" s="37">
        <v>0</v>
      </c>
      <c r="T93" s="37">
        <v>0</v>
      </c>
      <c r="U93" s="37">
        <v>44.44</v>
      </c>
      <c r="V93" s="37">
        <v>27.78</v>
      </c>
      <c r="W93" s="37">
        <v>27.78</v>
      </c>
      <c r="X93" s="37">
        <v>22.86</v>
      </c>
      <c r="Y93" s="37">
        <v>40</v>
      </c>
      <c r="Z93" s="37">
        <v>37.14</v>
      </c>
      <c r="AA93" s="37">
        <v>47.06</v>
      </c>
      <c r="AB93" s="37">
        <v>23.53</v>
      </c>
      <c r="AC93" s="24">
        <f t="shared" si="9"/>
        <v>34.966000000000001</v>
      </c>
      <c r="AD93" s="25">
        <f t="shared" si="10"/>
        <v>-34.966000000000001</v>
      </c>
      <c r="AE93" s="23" t="str">
        <f t="shared" si="11"/>
        <v>Loss</v>
      </c>
      <c r="AF93" s="23" t="str">
        <f t="shared" si="12"/>
        <v>Win</v>
      </c>
      <c r="AG93" s="23" t="str">
        <f t="shared" si="13"/>
        <v>Loss</v>
      </c>
      <c r="AH93" s="23">
        <f t="shared" si="14"/>
        <v>-50</v>
      </c>
      <c r="AI93" s="23">
        <f t="shared" si="15"/>
        <v>103</v>
      </c>
      <c r="AJ93" s="23">
        <f t="shared" si="16"/>
        <v>-50</v>
      </c>
    </row>
    <row r="94" spans="1:36" hidden="1" x14ac:dyDescent="0.2">
      <c r="A94" s="36">
        <v>43594</v>
      </c>
      <c r="B94" s="37" t="s">
        <v>404</v>
      </c>
      <c r="C94" s="37" t="s">
        <v>405</v>
      </c>
      <c r="D94" s="37" t="s">
        <v>424</v>
      </c>
      <c r="E94" s="37" t="s">
        <v>425</v>
      </c>
      <c r="F94" s="37" t="s">
        <v>426</v>
      </c>
      <c r="G94" s="37">
        <v>1</v>
      </c>
      <c r="H94" s="37">
        <v>1</v>
      </c>
      <c r="I94" s="37">
        <v>1.95</v>
      </c>
      <c r="J94" s="37">
        <v>3.31</v>
      </c>
      <c r="K94" s="37">
        <v>3.65</v>
      </c>
      <c r="L94" s="37">
        <v>-1.7</v>
      </c>
      <c r="M94" s="37">
        <v>33</v>
      </c>
      <c r="N94" s="37">
        <v>33</v>
      </c>
      <c r="O94" s="37">
        <v>1</v>
      </c>
      <c r="P94" s="37">
        <v>17</v>
      </c>
      <c r="Q94" s="37">
        <v>17</v>
      </c>
      <c r="R94" s="37">
        <v>0</v>
      </c>
      <c r="S94" s="37">
        <v>0</v>
      </c>
      <c r="T94" s="37">
        <v>100</v>
      </c>
      <c r="U94" s="37">
        <v>48.48</v>
      </c>
      <c r="V94" s="37">
        <v>15.15</v>
      </c>
      <c r="W94" s="37">
        <v>36.36</v>
      </c>
      <c r="X94" s="37">
        <v>66.67</v>
      </c>
      <c r="Y94" s="37">
        <v>18.18</v>
      </c>
      <c r="Z94" s="37">
        <v>15.15</v>
      </c>
      <c r="AA94" s="37">
        <v>76.47</v>
      </c>
      <c r="AB94" s="37">
        <v>52.94</v>
      </c>
      <c r="AC94" s="24">
        <f t="shared" si="9"/>
        <v>-38.183</v>
      </c>
      <c r="AD94" s="25">
        <f t="shared" si="10"/>
        <v>38.183</v>
      </c>
      <c r="AE94" s="23" t="str">
        <f t="shared" si="11"/>
        <v>Loss</v>
      </c>
      <c r="AF94" s="23" t="str">
        <f t="shared" si="12"/>
        <v>Win</v>
      </c>
      <c r="AG94" s="23" t="str">
        <f t="shared" si="13"/>
        <v>Loss</v>
      </c>
      <c r="AH94" s="23">
        <f t="shared" si="14"/>
        <v>-50</v>
      </c>
      <c r="AI94" s="23">
        <f t="shared" si="15"/>
        <v>115.5</v>
      </c>
      <c r="AJ94" s="23">
        <f t="shared" si="16"/>
        <v>-50</v>
      </c>
    </row>
    <row r="95" spans="1:36" hidden="1" x14ac:dyDescent="0.2">
      <c r="A95" s="36">
        <v>43594</v>
      </c>
      <c r="B95" s="37" t="s">
        <v>404</v>
      </c>
      <c r="C95" s="37" t="s">
        <v>405</v>
      </c>
      <c r="D95" s="37" t="s">
        <v>427</v>
      </c>
      <c r="E95" s="37" t="s">
        <v>428</v>
      </c>
      <c r="F95" s="37" t="s">
        <v>429</v>
      </c>
      <c r="G95" s="37">
        <v>1</v>
      </c>
      <c r="H95" s="37">
        <v>1</v>
      </c>
      <c r="I95" s="37">
        <v>2.41</v>
      </c>
      <c r="J95" s="37">
        <v>2.9</v>
      </c>
      <c r="K95" s="37">
        <v>3</v>
      </c>
      <c r="L95" s="37">
        <v>-0.59</v>
      </c>
      <c r="M95" s="37">
        <v>33</v>
      </c>
      <c r="N95" s="37">
        <v>33</v>
      </c>
      <c r="O95" s="37">
        <v>1</v>
      </c>
      <c r="P95" s="37">
        <v>16</v>
      </c>
      <c r="Q95" s="37">
        <v>16</v>
      </c>
      <c r="R95" s="37">
        <v>0</v>
      </c>
      <c r="S95" s="37">
        <v>100</v>
      </c>
      <c r="T95" s="37">
        <v>0</v>
      </c>
      <c r="U95" s="37">
        <v>15.15</v>
      </c>
      <c r="V95" s="37">
        <v>30.3</v>
      </c>
      <c r="W95" s="37">
        <v>54.55</v>
      </c>
      <c r="X95" s="37">
        <v>30.3</v>
      </c>
      <c r="Y95" s="37">
        <v>33.33</v>
      </c>
      <c r="Z95" s="37">
        <v>36.36</v>
      </c>
      <c r="AA95" s="37">
        <v>31.25</v>
      </c>
      <c r="AB95" s="37">
        <v>25</v>
      </c>
      <c r="AC95" s="24">
        <f t="shared" si="9"/>
        <v>3.0290000000000017</v>
      </c>
      <c r="AD95" s="25">
        <f t="shared" si="10"/>
        <v>16.971000000000004</v>
      </c>
      <c r="AE95" s="23" t="str">
        <f t="shared" si="11"/>
        <v>Loss</v>
      </c>
      <c r="AF95" s="23" t="str">
        <f t="shared" si="12"/>
        <v>Win</v>
      </c>
      <c r="AG95" s="23" t="str">
        <f t="shared" si="13"/>
        <v>Loss</v>
      </c>
      <c r="AH95" s="23">
        <f t="shared" si="14"/>
        <v>-50</v>
      </c>
      <c r="AI95" s="23">
        <f t="shared" si="15"/>
        <v>95</v>
      </c>
      <c r="AJ95" s="23">
        <f t="shared" si="16"/>
        <v>-50</v>
      </c>
    </row>
    <row r="96" spans="1:36" hidden="1" x14ac:dyDescent="0.2">
      <c r="A96" s="36">
        <v>43594</v>
      </c>
      <c r="B96" s="37" t="s">
        <v>404</v>
      </c>
      <c r="C96" s="37" t="s">
        <v>405</v>
      </c>
      <c r="D96" s="37" t="s">
        <v>430</v>
      </c>
      <c r="E96" s="37" t="s">
        <v>431</v>
      </c>
      <c r="F96" s="37" t="s">
        <v>432</v>
      </c>
      <c r="G96" s="37">
        <v>2</v>
      </c>
      <c r="H96" s="37">
        <v>4</v>
      </c>
      <c r="I96" s="37">
        <v>1.6</v>
      </c>
      <c r="J96" s="37">
        <v>3.64</v>
      </c>
      <c r="K96" s="37">
        <v>5.18</v>
      </c>
      <c r="L96" s="37">
        <v>-3.58</v>
      </c>
      <c r="M96" s="37">
        <v>33</v>
      </c>
      <c r="N96" s="37">
        <v>52</v>
      </c>
      <c r="O96" s="37">
        <v>1</v>
      </c>
      <c r="P96" s="37">
        <v>16</v>
      </c>
      <c r="Q96" s="37">
        <v>22</v>
      </c>
      <c r="R96" s="37">
        <v>0</v>
      </c>
      <c r="S96" s="37">
        <v>0</v>
      </c>
      <c r="T96" s="37">
        <v>100</v>
      </c>
      <c r="U96" s="37">
        <v>27.27</v>
      </c>
      <c r="V96" s="37">
        <v>24.24</v>
      </c>
      <c r="W96" s="37">
        <v>48.48</v>
      </c>
      <c r="X96" s="37">
        <v>30.77</v>
      </c>
      <c r="Y96" s="37">
        <v>30.77</v>
      </c>
      <c r="Z96" s="37">
        <v>38.46</v>
      </c>
      <c r="AA96" s="37">
        <v>43.75</v>
      </c>
      <c r="AB96" s="37">
        <v>27.27</v>
      </c>
      <c r="AC96" s="24">
        <f t="shared" si="9"/>
        <v>-33.356999999999992</v>
      </c>
      <c r="AD96" s="25">
        <f t="shared" si="10"/>
        <v>33.356999999999992</v>
      </c>
      <c r="AE96" s="23" t="str">
        <f t="shared" si="11"/>
        <v>Loss</v>
      </c>
      <c r="AF96" s="23" t="str">
        <f t="shared" si="12"/>
        <v>Loss</v>
      </c>
      <c r="AG96" s="23" t="str">
        <f t="shared" si="13"/>
        <v>Win</v>
      </c>
      <c r="AH96" s="23">
        <f t="shared" si="14"/>
        <v>-50</v>
      </c>
      <c r="AI96" s="23">
        <f t="shared" si="15"/>
        <v>-50</v>
      </c>
      <c r="AJ96" s="23">
        <f t="shared" si="16"/>
        <v>209</v>
      </c>
    </row>
    <row r="97" spans="1:36" hidden="1" x14ac:dyDescent="0.2">
      <c r="A97" s="36">
        <v>43594</v>
      </c>
      <c r="B97" s="37" t="s">
        <v>315</v>
      </c>
      <c r="C97" s="37" t="s">
        <v>433</v>
      </c>
      <c r="D97" s="37" t="s">
        <v>434</v>
      </c>
      <c r="E97" s="37" t="s">
        <v>435</v>
      </c>
      <c r="F97" s="37" t="s">
        <v>436</v>
      </c>
      <c r="G97" s="37">
        <v>2</v>
      </c>
      <c r="H97" s="37">
        <v>4</v>
      </c>
      <c r="I97" s="37">
        <v>1.81</v>
      </c>
      <c r="J97" s="37">
        <v>4.07</v>
      </c>
      <c r="K97" s="37">
        <v>4.1100000000000003</v>
      </c>
      <c r="L97" s="37">
        <v>-2.2999999999999998</v>
      </c>
      <c r="M97" s="37">
        <v>14</v>
      </c>
      <c r="N97" s="37">
        <v>15</v>
      </c>
      <c r="O97" s="37">
        <v>1</v>
      </c>
      <c r="P97" s="37">
        <v>6</v>
      </c>
      <c r="Q97" s="37">
        <v>6</v>
      </c>
      <c r="R97" s="37">
        <v>0</v>
      </c>
      <c r="S97" s="37">
        <v>0</v>
      </c>
      <c r="T97" s="37">
        <v>100</v>
      </c>
      <c r="U97" s="37">
        <v>57.14</v>
      </c>
      <c r="V97" s="37">
        <v>21.43</v>
      </c>
      <c r="W97" s="37">
        <v>21.43</v>
      </c>
      <c r="X97" s="37">
        <v>73.33</v>
      </c>
      <c r="Y97" s="37">
        <v>6.67</v>
      </c>
      <c r="Z97" s="37">
        <v>20</v>
      </c>
      <c r="AA97" s="37">
        <v>83.33</v>
      </c>
      <c r="AB97" s="37">
        <v>66.67</v>
      </c>
      <c r="AC97" s="24">
        <f t="shared" si="9"/>
        <v>-32.048000000000002</v>
      </c>
      <c r="AD97" s="25">
        <f t="shared" si="10"/>
        <v>32.048000000000002</v>
      </c>
      <c r="AE97" s="23" t="str">
        <f t="shared" si="11"/>
        <v>Loss</v>
      </c>
      <c r="AF97" s="23" t="str">
        <f t="shared" si="12"/>
        <v>Loss</v>
      </c>
      <c r="AG97" s="23" t="str">
        <f t="shared" si="13"/>
        <v>Win</v>
      </c>
      <c r="AH97" s="23">
        <f t="shared" si="14"/>
        <v>-50</v>
      </c>
      <c r="AI97" s="23">
        <f t="shared" si="15"/>
        <v>-50</v>
      </c>
      <c r="AJ97" s="23">
        <f t="shared" si="16"/>
        <v>155.50000000000003</v>
      </c>
    </row>
    <row r="98" spans="1:36" hidden="1" x14ac:dyDescent="0.2">
      <c r="A98" s="36">
        <v>43594</v>
      </c>
      <c r="B98" s="37" t="s">
        <v>315</v>
      </c>
      <c r="C98" s="37" t="s">
        <v>433</v>
      </c>
      <c r="D98" s="37" t="s">
        <v>437</v>
      </c>
      <c r="E98" s="37" t="s">
        <v>438</v>
      </c>
      <c r="F98" s="37" t="s">
        <v>439</v>
      </c>
      <c r="G98" s="37">
        <v>2</v>
      </c>
      <c r="H98" s="37">
        <v>1</v>
      </c>
      <c r="I98" s="37">
        <v>1.38</v>
      </c>
      <c r="J98" s="37">
        <v>5.18</v>
      </c>
      <c r="K98" s="37">
        <v>7.77</v>
      </c>
      <c r="L98" s="37">
        <v>-6.39</v>
      </c>
      <c r="M98" s="37">
        <v>15</v>
      </c>
      <c r="N98" s="37">
        <v>14</v>
      </c>
      <c r="O98" s="37">
        <v>2</v>
      </c>
      <c r="P98" s="37">
        <v>6</v>
      </c>
      <c r="Q98" s="37">
        <v>6</v>
      </c>
      <c r="R98" s="37">
        <v>0</v>
      </c>
      <c r="S98" s="37">
        <v>50</v>
      </c>
      <c r="T98" s="37">
        <v>50</v>
      </c>
      <c r="U98" s="37">
        <v>73.33</v>
      </c>
      <c r="V98" s="37">
        <v>13.33</v>
      </c>
      <c r="W98" s="37">
        <v>13.33</v>
      </c>
      <c r="X98" s="37">
        <v>71.430000000000007</v>
      </c>
      <c r="Y98" s="37">
        <v>21.43</v>
      </c>
      <c r="Z98" s="37">
        <v>7.14</v>
      </c>
      <c r="AA98" s="37">
        <v>100</v>
      </c>
      <c r="AB98" s="37">
        <v>66.67</v>
      </c>
      <c r="AC98" s="24">
        <f t="shared" si="9"/>
        <v>-11.668000000000003</v>
      </c>
      <c r="AD98" s="25">
        <f t="shared" si="10"/>
        <v>21.668000000000003</v>
      </c>
      <c r="AE98" s="23" t="str">
        <f t="shared" si="11"/>
        <v>Win</v>
      </c>
      <c r="AF98" s="23" t="str">
        <f t="shared" si="12"/>
        <v>Loss</v>
      </c>
      <c r="AG98" s="23" t="str">
        <f t="shared" si="13"/>
        <v>Loss</v>
      </c>
      <c r="AH98" s="23">
        <f t="shared" si="14"/>
        <v>19</v>
      </c>
      <c r="AI98" s="23">
        <f t="shared" si="15"/>
        <v>-50</v>
      </c>
      <c r="AJ98" s="23">
        <f t="shared" si="16"/>
        <v>-50</v>
      </c>
    </row>
    <row r="99" spans="1:36" x14ac:dyDescent="0.2">
      <c r="A99" s="59">
        <v>43594</v>
      </c>
      <c r="B99" s="37" t="s">
        <v>440</v>
      </c>
      <c r="C99" s="37" t="s">
        <v>225</v>
      </c>
      <c r="D99" s="37" t="s">
        <v>441</v>
      </c>
      <c r="E99" s="37" t="s">
        <v>442</v>
      </c>
      <c r="F99" s="37" t="s">
        <v>443</v>
      </c>
      <c r="G99" s="37">
        <v>0</v>
      </c>
      <c r="H99" s="37">
        <v>3</v>
      </c>
      <c r="I99" s="37">
        <v>1.17</v>
      </c>
      <c r="J99" s="37">
        <v>6.52</v>
      </c>
      <c r="K99" s="37">
        <v>10.3</v>
      </c>
      <c r="L99" s="37">
        <v>-9.1300000000000008</v>
      </c>
      <c r="M99" s="37">
        <v>22</v>
      </c>
      <c r="N99" s="37">
        <v>19</v>
      </c>
      <c r="O99" s="37">
        <v>1</v>
      </c>
      <c r="P99" s="37">
        <v>9</v>
      </c>
      <c r="Q99" s="37">
        <v>10</v>
      </c>
      <c r="R99" s="37">
        <v>100</v>
      </c>
      <c r="S99" s="37">
        <v>0</v>
      </c>
      <c r="T99" s="37">
        <v>0</v>
      </c>
      <c r="U99" s="37">
        <v>45.45</v>
      </c>
      <c r="V99" s="37">
        <v>27.27</v>
      </c>
      <c r="W99" s="37">
        <v>27.27</v>
      </c>
      <c r="X99" s="37">
        <v>10.53</v>
      </c>
      <c r="Y99" s="37">
        <v>36.840000000000003</v>
      </c>
      <c r="Z99" s="37">
        <v>52.63</v>
      </c>
      <c r="AA99" s="37">
        <v>33.33</v>
      </c>
      <c r="AB99" s="37">
        <v>20</v>
      </c>
      <c r="AC99" s="24">
        <f t="shared" si="9"/>
        <v>41.099000000000004</v>
      </c>
      <c r="AD99" s="25">
        <f t="shared" si="10"/>
        <v>-41.099000000000004</v>
      </c>
      <c r="AE99" s="23" t="str">
        <f t="shared" si="11"/>
        <v>Loss</v>
      </c>
      <c r="AF99" s="23" t="str">
        <f t="shared" si="12"/>
        <v>Loss</v>
      </c>
      <c r="AG99" s="23" t="str">
        <f t="shared" si="13"/>
        <v>Win</v>
      </c>
      <c r="AH99" s="58">
        <f t="shared" si="14"/>
        <v>-50</v>
      </c>
      <c r="AI99" s="23">
        <f t="shared" si="15"/>
        <v>-50</v>
      </c>
      <c r="AJ99" s="23">
        <f t="shared" si="16"/>
        <v>465</v>
      </c>
    </row>
    <row r="100" spans="1:36" hidden="1" x14ac:dyDescent="0.2">
      <c r="A100" s="36">
        <v>43594</v>
      </c>
      <c r="B100" s="37" t="s">
        <v>440</v>
      </c>
      <c r="C100" s="37" t="s">
        <v>225</v>
      </c>
      <c r="D100" s="37" t="s">
        <v>444</v>
      </c>
      <c r="E100" s="37" t="s">
        <v>445</v>
      </c>
      <c r="F100" s="37" t="s">
        <v>388</v>
      </c>
      <c r="G100" s="37">
        <v>0</v>
      </c>
      <c r="H100" s="37">
        <v>1</v>
      </c>
      <c r="I100" s="37">
        <v>1.73</v>
      </c>
      <c r="J100" s="37">
        <v>4.29</v>
      </c>
      <c r="K100" s="37">
        <v>3.47</v>
      </c>
      <c r="L100" s="37">
        <v>-1.74</v>
      </c>
      <c r="M100" s="37">
        <v>21</v>
      </c>
      <c r="N100" s="37">
        <v>18</v>
      </c>
      <c r="O100" s="37">
        <v>0</v>
      </c>
      <c r="P100" s="37">
        <v>10</v>
      </c>
      <c r="Q100" s="37">
        <v>9</v>
      </c>
      <c r="R100" s="37">
        <v>0</v>
      </c>
      <c r="S100" s="37">
        <v>0</v>
      </c>
      <c r="T100" s="37">
        <v>0</v>
      </c>
      <c r="U100" s="37">
        <v>66.67</v>
      </c>
      <c r="V100" s="37">
        <v>14.29</v>
      </c>
      <c r="W100" s="37">
        <v>19.05</v>
      </c>
      <c r="X100" s="37">
        <v>22.22</v>
      </c>
      <c r="Y100" s="37">
        <v>22.22</v>
      </c>
      <c r="Z100" s="37">
        <v>55.56</v>
      </c>
      <c r="AA100" s="37">
        <v>60</v>
      </c>
      <c r="AB100" s="37">
        <v>44.44</v>
      </c>
      <c r="AC100" s="24">
        <f t="shared" si="9"/>
        <v>15.399000000000003</v>
      </c>
      <c r="AD100" s="25">
        <f t="shared" si="10"/>
        <v>-15.399000000000003</v>
      </c>
      <c r="AE100" s="23" t="str">
        <f t="shared" si="11"/>
        <v>Loss</v>
      </c>
      <c r="AF100" s="23" t="str">
        <f t="shared" si="12"/>
        <v>Loss</v>
      </c>
      <c r="AG100" s="23" t="str">
        <f t="shared" si="13"/>
        <v>Win</v>
      </c>
      <c r="AH100" s="23">
        <f t="shared" si="14"/>
        <v>-50</v>
      </c>
      <c r="AI100" s="23">
        <f t="shared" si="15"/>
        <v>-50</v>
      </c>
      <c r="AJ100" s="23">
        <f t="shared" si="16"/>
        <v>123.5</v>
      </c>
    </row>
    <row r="101" spans="1:36" hidden="1" x14ac:dyDescent="0.2">
      <c r="A101" s="36">
        <v>43594</v>
      </c>
      <c r="B101" s="37" t="s">
        <v>440</v>
      </c>
      <c r="C101" s="37" t="s">
        <v>225</v>
      </c>
      <c r="D101" s="37" t="s">
        <v>446</v>
      </c>
      <c r="E101" s="37" t="s">
        <v>447</v>
      </c>
      <c r="F101" s="37" t="s">
        <v>448</v>
      </c>
      <c r="G101" s="37">
        <v>4</v>
      </c>
      <c r="H101" s="37">
        <v>1</v>
      </c>
      <c r="I101" s="37">
        <v>1.21</v>
      </c>
      <c r="J101" s="37">
        <v>5.83</v>
      </c>
      <c r="K101" s="37">
        <v>9.41</v>
      </c>
      <c r="L101" s="37">
        <v>-8.1999999999999993</v>
      </c>
      <c r="M101" s="37">
        <v>22</v>
      </c>
      <c r="N101" s="37">
        <v>21</v>
      </c>
      <c r="O101" s="37">
        <v>2</v>
      </c>
      <c r="P101" s="37">
        <v>12</v>
      </c>
      <c r="Q101" s="37">
        <v>10</v>
      </c>
      <c r="R101" s="37">
        <v>50</v>
      </c>
      <c r="S101" s="37">
        <v>50</v>
      </c>
      <c r="T101" s="37">
        <v>0</v>
      </c>
      <c r="U101" s="37">
        <v>72.73</v>
      </c>
      <c r="V101" s="37">
        <v>13.64</v>
      </c>
      <c r="W101" s="37">
        <v>13.64</v>
      </c>
      <c r="X101" s="37">
        <v>52.38</v>
      </c>
      <c r="Y101" s="37">
        <v>28.57</v>
      </c>
      <c r="Z101" s="37">
        <v>19.05</v>
      </c>
      <c r="AA101" s="37">
        <v>83.33</v>
      </c>
      <c r="AB101" s="37">
        <v>50</v>
      </c>
      <c r="AC101" s="24">
        <f t="shared" si="9"/>
        <v>23.658999999999999</v>
      </c>
      <c r="AD101" s="25">
        <f t="shared" si="10"/>
        <v>-13.658999999999997</v>
      </c>
      <c r="AE101" s="23" t="str">
        <f t="shared" si="11"/>
        <v>Win</v>
      </c>
      <c r="AF101" s="23" t="str">
        <f t="shared" si="12"/>
        <v>Loss</v>
      </c>
      <c r="AG101" s="23" t="str">
        <f t="shared" si="13"/>
        <v>Loss</v>
      </c>
      <c r="AH101" s="23">
        <f t="shared" si="14"/>
        <v>10.5</v>
      </c>
      <c r="AI101" s="23">
        <f t="shared" si="15"/>
        <v>-50</v>
      </c>
      <c r="AJ101" s="23">
        <f t="shared" si="16"/>
        <v>-50</v>
      </c>
    </row>
    <row r="102" spans="1:36" hidden="1" x14ac:dyDescent="0.2">
      <c r="A102" s="36">
        <v>43594</v>
      </c>
      <c r="B102" s="37" t="s">
        <v>440</v>
      </c>
      <c r="C102" s="37" t="s">
        <v>225</v>
      </c>
      <c r="D102" s="37" t="s">
        <v>449</v>
      </c>
      <c r="E102" s="37" t="s">
        <v>450</v>
      </c>
      <c r="F102" s="37" t="s">
        <v>451</v>
      </c>
      <c r="G102" s="37">
        <v>3</v>
      </c>
      <c r="H102" s="37">
        <v>1</v>
      </c>
      <c r="I102" s="37">
        <v>2.44</v>
      </c>
      <c r="J102" s="37">
        <v>3.54</v>
      </c>
      <c r="K102" s="37">
        <v>2.42</v>
      </c>
      <c r="L102" s="37">
        <v>0.02</v>
      </c>
      <c r="M102" s="37">
        <v>20</v>
      </c>
      <c r="N102" s="37">
        <v>19</v>
      </c>
      <c r="O102" s="37">
        <v>1</v>
      </c>
      <c r="P102" s="37">
        <v>10</v>
      </c>
      <c r="Q102" s="37">
        <v>10</v>
      </c>
      <c r="R102" s="37">
        <v>100</v>
      </c>
      <c r="S102" s="37">
        <v>0</v>
      </c>
      <c r="T102" s="37">
        <v>0</v>
      </c>
      <c r="U102" s="37">
        <v>35</v>
      </c>
      <c r="V102" s="37">
        <v>35</v>
      </c>
      <c r="W102" s="37">
        <v>30</v>
      </c>
      <c r="X102" s="37">
        <v>21.05</v>
      </c>
      <c r="Y102" s="37">
        <v>31.58</v>
      </c>
      <c r="Z102" s="37">
        <v>47.37</v>
      </c>
      <c r="AA102" s="37">
        <v>40</v>
      </c>
      <c r="AB102" s="37">
        <v>10</v>
      </c>
      <c r="AC102" s="24">
        <f t="shared" si="9"/>
        <v>36.605999999999995</v>
      </c>
      <c r="AD102" s="25">
        <f t="shared" si="10"/>
        <v>-36.605999999999995</v>
      </c>
      <c r="AE102" s="23" t="str">
        <f t="shared" si="11"/>
        <v>Win</v>
      </c>
      <c r="AF102" s="23" t="str">
        <f t="shared" si="12"/>
        <v>Loss</v>
      </c>
      <c r="AG102" s="23" t="str">
        <f t="shared" si="13"/>
        <v>Loss</v>
      </c>
      <c r="AH102" s="23">
        <f t="shared" si="14"/>
        <v>72</v>
      </c>
      <c r="AI102" s="23">
        <f t="shared" si="15"/>
        <v>-50</v>
      </c>
      <c r="AJ102" s="23">
        <f t="shared" si="16"/>
        <v>-50</v>
      </c>
    </row>
    <row r="103" spans="1:36" hidden="1" x14ac:dyDescent="0.2">
      <c r="A103" s="36">
        <v>43594</v>
      </c>
      <c r="B103" s="37" t="s">
        <v>440</v>
      </c>
      <c r="C103" s="37" t="s">
        <v>225</v>
      </c>
      <c r="D103" s="37" t="s">
        <v>452</v>
      </c>
      <c r="E103" s="37" t="s">
        <v>453</v>
      </c>
      <c r="F103" s="37" t="s">
        <v>454</v>
      </c>
      <c r="G103" s="37">
        <v>0</v>
      </c>
      <c r="H103" s="37">
        <v>2</v>
      </c>
      <c r="I103" s="37">
        <v>2</v>
      </c>
      <c r="J103" s="37">
        <v>3.52</v>
      </c>
      <c r="K103" s="37">
        <v>3.16</v>
      </c>
      <c r="L103" s="37">
        <v>-1.1599999999999999</v>
      </c>
      <c r="M103" s="37">
        <v>19</v>
      </c>
      <c r="N103" s="37">
        <v>19</v>
      </c>
      <c r="O103" s="37">
        <v>1</v>
      </c>
      <c r="P103" s="37">
        <v>10</v>
      </c>
      <c r="Q103" s="37">
        <v>8</v>
      </c>
      <c r="R103" s="37">
        <v>0</v>
      </c>
      <c r="S103" s="37">
        <v>100</v>
      </c>
      <c r="T103" s="37">
        <v>0</v>
      </c>
      <c r="U103" s="37">
        <v>21.05</v>
      </c>
      <c r="V103" s="37">
        <v>15.79</v>
      </c>
      <c r="W103" s="37">
        <v>63.16</v>
      </c>
      <c r="X103" s="37">
        <v>15.79</v>
      </c>
      <c r="Y103" s="37">
        <v>26.32</v>
      </c>
      <c r="Z103" s="37">
        <v>57.89</v>
      </c>
      <c r="AA103" s="37">
        <v>30</v>
      </c>
      <c r="AB103" s="37">
        <v>25</v>
      </c>
      <c r="AC103" s="24">
        <f t="shared" si="9"/>
        <v>8.9450000000000038</v>
      </c>
      <c r="AD103" s="25">
        <f t="shared" si="10"/>
        <v>11.055000000000001</v>
      </c>
      <c r="AE103" s="23" t="str">
        <f t="shared" si="11"/>
        <v>Loss</v>
      </c>
      <c r="AF103" s="23" t="str">
        <f t="shared" si="12"/>
        <v>Loss</v>
      </c>
      <c r="AG103" s="23" t="str">
        <f t="shared" si="13"/>
        <v>Win</v>
      </c>
      <c r="AH103" s="23">
        <f t="shared" si="14"/>
        <v>-50</v>
      </c>
      <c r="AI103" s="23">
        <f t="shared" si="15"/>
        <v>-50</v>
      </c>
      <c r="AJ103" s="23">
        <f t="shared" si="16"/>
        <v>108</v>
      </c>
    </row>
    <row r="104" spans="1:36" x14ac:dyDescent="0.2">
      <c r="A104" s="59">
        <v>43594</v>
      </c>
      <c r="B104" s="37" t="s">
        <v>455</v>
      </c>
      <c r="C104" s="37" t="s">
        <v>225</v>
      </c>
      <c r="D104" s="37" t="s">
        <v>456</v>
      </c>
      <c r="E104" s="37" t="s">
        <v>457</v>
      </c>
      <c r="F104" s="37" t="s">
        <v>458</v>
      </c>
      <c r="G104" s="37">
        <v>2</v>
      </c>
      <c r="H104" s="37">
        <v>1</v>
      </c>
      <c r="I104" s="37">
        <v>1.47</v>
      </c>
      <c r="J104" s="37">
        <v>4.1100000000000003</v>
      </c>
      <c r="K104" s="37">
        <v>6.03</v>
      </c>
      <c r="L104" s="37">
        <v>-4.5599999999999996</v>
      </c>
      <c r="M104" s="37">
        <v>30</v>
      </c>
      <c r="N104" s="37">
        <v>32</v>
      </c>
      <c r="O104" s="37">
        <v>1</v>
      </c>
      <c r="P104" s="37">
        <v>17</v>
      </c>
      <c r="Q104" s="37">
        <v>15</v>
      </c>
      <c r="R104" s="37">
        <v>100</v>
      </c>
      <c r="S104" s="37">
        <v>0</v>
      </c>
      <c r="T104" s="37">
        <v>0</v>
      </c>
      <c r="U104" s="37">
        <v>66.67</v>
      </c>
      <c r="V104" s="37">
        <v>20</v>
      </c>
      <c r="W104" s="37">
        <v>13.33</v>
      </c>
      <c r="X104" s="37">
        <v>31.25</v>
      </c>
      <c r="Y104" s="37">
        <v>25</v>
      </c>
      <c r="Z104" s="37">
        <v>43.75</v>
      </c>
      <c r="AA104" s="37">
        <v>76.47</v>
      </c>
      <c r="AB104" s="37">
        <v>46.67</v>
      </c>
      <c r="AC104" s="24">
        <f t="shared" si="9"/>
        <v>42.668000000000006</v>
      </c>
      <c r="AD104" s="25">
        <f t="shared" si="10"/>
        <v>-42.668000000000006</v>
      </c>
      <c r="AE104" s="23" t="str">
        <f t="shared" si="11"/>
        <v>Win</v>
      </c>
      <c r="AF104" s="23" t="str">
        <f t="shared" si="12"/>
        <v>Loss</v>
      </c>
      <c r="AG104" s="23" t="str">
        <f t="shared" si="13"/>
        <v>Loss</v>
      </c>
      <c r="AH104" s="58">
        <f t="shared" si="14"/>
        <v>23.5</v>
      </c>
      <c r="AI104" s="23">
        <f t="shared" si="15"/>
        <v>-50</v>
      </c>
      <c r="AJ104" s="23">
        <f t="shared" si="16"/>
        <v>-50</v>
      </c>
    </row>
    <row r="105" spans="1:36" hidden="1" x14ac:dyDescent="0.2">
      <c r="A105" s="36">
        <v>43594</v>
      </c>
      <c r="B105" s="37" t="s">
        <v>459</v>
      </c>
      <c r="C105" s="37" t="s">
        <v>225</v>
      </c>
      <c r="D105" s="37" t="s">
        <v>460</v>
      </c>
      <c r="E105" s="37" t="s">
        <v>461</v>
      </c>
      <c r="F105" s="37" t="s">
        <v>462</v>
      </c>
      <c r="G105" s="37">
        <v>2</v>
      </c>
      <c r="H105" s="37">
        <v>0</v>
      </c>
      <c r="I105" s="37">
        <v>3.51</v>
      </c>
      <c r="J105" s="37">
        <v>3.21</v>
      </c>
      <c r="K105" s="37">
        <v>2</v>
      </c>
      <c r="L105" s="37">
        <v>1.51</v>
      </c>
      <c r="M105" s="37">
        <v>29</v>
      </c>
      <c r="N105" s="37">
        <v>27</v>
      </c>
      <c r="O105" s="37">
        <v>2</v>
      </c>
      <c r="P105" s="37">
        <v>14</v>
      </c>
      <c r="Q105" s="37">
        <v>13</v>
      </c>
      <c r="R105" s="37">
        <v>50</v>
      </c>
      <c r="S105" s="37">
        <v>0</v>
      </c>
      <c r="T105" s="37">
        <v>50</v>
      </c>
      <c r="U105" s="37">
        <v>62.07</v>
      </c>
      <c r="V105" s="37">
        <v>17.239999999999998</v>
      </c>
      <c r="W105" s="37">
        <v>20.69</v>
      </c>
      <c r="X105" s="37">
        <v>70.37</v>
      </c>
      <c r="Y105" s="37">
        <v>18.52</v>
      </c>
      <c r="Z105" s="37">
        <v>11.11</v>
      </c>
      <c r="AA105" s="37">
        <v>57.14</v>
      </c>
      <c r="AB105" s="37">
        <v>69.23</v>
      </c>
      <c r="AC105" s="24">
        <f t="shared" si="9"/>
        <v>-3.704000000000002</v>
      </c>
      <c r="AD105" s="25">
        <f t="shared" si="10"/>
        <v>3.704000000000002</v>
      </c>
      <c r="AE105" s="23" t="str">
        <f t="shared" si="11"/>
        <v>Win</v>
      </c>
      <c r="AF105" s="23" t="str">
        <f t="shared" si="12"/>
        <v>Loss</v>
      </c>
      <c r="AG105" s="23" t="str">
        <f t="shared" si="13"/>
        <v>Loss</v>
      </c>
      <c r="AH105" s="23">
        <f t="shared" si="14"/>
        <v>125.5</v>
      </c>
      <c r="AI105" s="23">
        <f t="shared" si="15"/>
        <v>-50</v>
      </c>
      <c r="AJ105" s="23">
        <f t="shared" si="16"/>
        <v>-50</v>
      </c>
    </row>
    <row r="106" spans="1:36" hidden="1" x14ac:dyDescent="0.2">
      <c r="A106" s="36">
        <v>43594</v>
      </c>
      <c r="B106" s="37" t="s">
        <v>459</v>
      </c>
      <c r="C106" s="37" t="s">
        <v>225</v>
      </c>
      <c r="D106" s="37" t="s">
        <v>463</v>
      </c>
      <c r="E106" s="37" t="s">
        <v>464</v>
      </c>
      <c r="F106" s="37" t="s">
        <v>465</v>
      </c>
      <c r="G106" s="37">
        <v>2</v>
      </c>
      <c r="H106" s="37">
        <v>3</v>
      </c>
      <c r="I106" s="37">
        <v>3.14</v>
      </c>
      <c r="J106" s="37">
        <v>3.21</v>
      </c>
      <c r="K106" s="37">
        <v>2.13</v>
      </c>
      <c r="L106" s="37">
        <v>1.01</v>
      </c>
      <c r="M106" s="37">
        <v>25</v>
      </c>
      <c r="N106" s="37">
        <v>23</v>
      </c>
      <c r="O106" s="37">
        <v>1</v>
      </c>
      <c r="P106" s="37">
        <v>13</v>
      </c>
      <c r="Q106" s="37">
        <v>10</v>
      </c>
      <c r="R106" s="37">
        <v>0</v>
      </c>
      <c r="S106" s="37">
        <v>0</v>
      </c>
      <c r="T106" s="37">
        <v>100</v>
      </c>
      <c r="U106" s="37">
        <v>32</v>
      </c>
      <c r="V106" s="37">
        <v>16</v>
      </c>
      <c r="W106" s="37">
        <v>52</v>
      </c>
      <c r="X106" s="37">
        <v>34.78</v>
      </c>
      <c r="Y106" s="37">
        <v>39.130000000000003</v>
      </c>
      <c r="Z106" s="37">
        <v>26.09</v>
      </c>
      <c r="AA106" s="37">
        <v>38.46</v>
      </c>
      <c r="AB106" s="37">
        <v>40</v>
      </c>
      <c r="AC106" s="24">
        <f t="shared" si="9"/>
        <v>-38.051000000000002</v>
      </c>
      <c r="AD106" s="25">
        <f t="shared" si="10"/>
        <v>38.051000000000002</v>
      </c>
      <c r="AE106" s="23" t="str">
        <f t="shared" si="11"/>
        <v>Loss</v>
      </c>
      <c r="AF106" s="23" t="str">
        <f t="shared" si="12"/>
        <v>Loss</v>
      </c>
      <c r="AG106" s="23" t="str">
        <f t="shared" si="13"/>
        <v>Win</v>
      </c>
      <c r="AH106" s="23">
        <f t="shared" si="14"/>
        <v>-50</v>
      </c>
      <c r="AI106" s="23">
        <f t="shared" si="15"/>
        <v>-50</v>
      </c>
      <c r="AJ106" s="23">
        <f t="shared" si="16"/>
        <v>56.5</v>
      </c>
    </row>
    <row r="107" spans="1:36" hidden="1" x14ac:dyDescent="0.2">
      <c r="A107" s="36">
        <v>43594</v>
      </c>
      <c r="B107" s="37" t="s">
        <v>459</v>
      </c>
      <c r="C107" s="37" t="s">
        <v>225</v>
      </c>
      <c r="D107" s="37" t="s">
        <v>466</v>
      </c>
      <c r="E107" s="37" t="s">
        <v>467</v>
      </c>
      <c r="F107" s="37" t="s">
        <v>468</v>
      </c>
      <c r="G107" s="37">
        <v>2</v>
      </c>
      <c r="H107" s="37">
        <v>1</v>
      </c>
      <c r="I107" s="37">
        <v>2.2400000000000002</v>
      </c>
      <c r="J107" s="37">
        <v>3.12</v>
      </c>
      <c r="K107" s="37">
        <v>2.98</v>
      </c>
      <c r="L107" s="37">
        <v>-0.74</v>
      </c>
      <c r="M107" s="37">
        <v>26</v>
      </c>
      <c r="N107" s="37">
        <v>26</v>
      </c>
      <c r="O107" s="37">
        <v>1</v>
      </c>
      <c r="P107" s="37">
        <v>13</v>
      </c>
      <c r="Q107" s="37">
        <v>11</v>
      </c>
      <c r="R107" s="37">
        <v>100</v>
      </c>
      <c r="S107" s="37">
        <v>0</v>
      </c>
      <c r="T107" s="37">
        <v>0</v>
      </c>
      <c r="U107" s="37">
        <v>30.77</v>
      </c>
      <c r="V107" s="37">
        <v>15.38</v>
      </c>
      <c r="W107" s="37">
        <v>53.85</v>
      </c>
      <c r="X107" s="37">
        <v>26.92</v>
      </c>
      <c r="Y107" s="37">
        <v>26.92</v>
      </c>
      <c r="Z107" s="37">
        <v>46.15</v>
      </c>
      <c r="AA107" s="37">
        <v>38.46</v>
      </c>
      <c r="AB107" s="37">
        <v>18.18</v>
      </c>
      <c r="AC107" s="24">
        <f t="shared" si="9"/>
        <v>28.07599999999999</v>
      </c>
      <c r="AD107" s="25">
        <f t="shared" si="10"/>
        <v>-28.07599999999999</v>
      </c>
      <c r="AE107" s="23" t="str">
        <f t="shared" si="11"/>
        <v>Win</v>
      </c>
      <c r="AF107" s="23" t="str">
        <f t="shared" si="12"/>
        <v>Loss</v>
      </c>
      <c r="AG107" s="23" t="str">
        <f t="shared" si="13"/>
        <v>Loss</v>
      </c>
      <c r="AH107" s="23">
        <f t="shared" si="14"/>
        <v>62.000000000000014</v>
      </c>
      <c r="AI107" s="23">
        <f t="shared" si="15"/>
        <v>-50</v>
      </c>
      <c r="AJ107" s="23">
        <f t="shared" si="16"/>
        <v>-50</v>
      </c>
    </row>
    <row r="108" spans="1:36" hidden="1" x14ac:dyDescent="0.2">
      <c r="A108" s="36">
        <v>43594</v>
      </c>
      <c r="B108" s="37" t="s">
        <v>109</v>
      </c>
      <c r="C108" s="37" t="s">
        <v>110</v>
      </c>
      <c r="D108" s="37" t="s">
        <v>469</v>
      </c>
      <c r="E108" s="37" t="s">
        <v>470</v>
      </c>
      <c r="F108" s="37" t="s">
        <v>471</v>
      </c>
      <c r="G108" s="37">
        <v>2</v>
      </c>
      <c r="H108" s="37">
        <v>1</v>
      </c>
      <c r="I108" s="37">
        <v>1.02</v>
      </c>
      <c r="J108" s="37">
        <v>12.03</v>
      </c>
      <c r="K108" s="37">
        <v>22</v>
      </c>
      <c r="L108" s="37">
        <v>-20.98</v>
      </c>
      <c r="M108" s="37">
        <v>6</v>
      </c>
      <c r="N108" s="37">
        <v>0</v>
      </c>
      <c r="O108" s="37">
        <v>0</v>
      </c>
      <c r="P108" s="37">
        <v>5</v>
      </c>
      <c r="Q108" s="37">
        <v>0</v>
      </c>
      <c r="R108" s="37">
        <v>0</v>
      </c>
      <c r="S108" s="37">
        <v>0</v>
      </c>
      <c r="T108" s="37">
        <v>0</v>
      </c>
      <c r="U108" s="37">
        <v>83.33</v>
      </c>
      <c r="V108" s="37">
        <v>0</v>
      </c>
      <c r="W108" s="37">
        <v>16.670000000000002</v>
      </c>
      <c r="X108" s="37">
        <v>0</v>
      </c>
      <c r="Y108" s="37">
        <v>0</v>
      </c>
      <c r="Z108" s="37">
        <v>0</v>
      </c>
      <c r="AA108" s="37">
        <v>80</v>
      </c>
      <c r="AB108" s="37">
        <v>0</v>
      </c>
      <c r="AC108" s="24">
        <f t="shared" si="9"/>
        <v>13.332000000000001</v>
      </c>
      <c r="AD108" s="25">
        <f t="shared" si="10"/>
        <v>-13.332000000000001</v>
      </c>
      <c r="AE108" s="23" t="str">
        <f t="shared" si="11"/>
        <v>Win</v>
      </c>
      <c r="AF108" s="23" t="str">
        <f t="shared" si="12"/>
        <v>Loss</v>
      </c>
      <c r="AG108" s="23" t="str">
        <f t="shared" si="13"/>
        <v>Loss</v>
      </c>
      <c r="AH108" s="23">
        <f t="shared" si="14"/>
        <v>1</v>
      </c>
      <c r="AI108" s="23">
        <f t="shared" si="15"/>
        <v>-50</v>
      </c>
      <c r="AJ108" s="23">
        <f t="shared" si="16"/>
        <v>-50</v>
      </c>
    </row>
    <row r="109" spans="1:36" hidden="1" x14ac:dyDescent="0.2">
      <c r="A109" s="36"/>
      <c r="AC109" s="24"/>
      <c r="AD109" s="25"/>
    </row>
    <row r="110" spans="1:36" hidden="1" x14ac:dyDescent="0.2">
      <c r="A110" s="36"/>
      <c r="AC110" s="24"/>
      <c r="AD110" s="25"/>
    </row>
    <row r="111" spans="1:36" hidden="1" x14ac:dyDescent="0.2">
      <c r="A111" s="36"/>
      <c r="AC111" s="24"/>
      <c r="AD111" s="25"/>
    </row>
    <row r="112" spans="1:36" hidden="1" x14ac:dyDescent="0.2">
      <c r="A112" s="36"/>
      <c r="AC112" s="24"/>
      <c r="AD112" s="25"/>
    </row>
    <row r="113" spans="1:30" hidden="1" x14ac:dyDescent="0.2">
      <c r="A113" s="36"/>
      <c r="AC113" s="24"/>
      <c r="AD113" s="25"/>
    </row>
    <row r="114" spans="1:30" hidden="1" x14ac:dyDescent="0.2">
      <c r="A114" s="36"/>
      <c r="AC114" s="24"/>
      <c r="AD114" s="25"/>
    </row>
    <row r="115" spans="1:30" hidden="1" x14ac:dyDescent="0.2">
      <c r="A115" s="36"/>
      <c r="AC115" s="24"/>
      <c r="AD115" s="25"/>
    </row>
    <row r="116" spans="1:30" hidden="1" x14ac:dyDescent="0.2">
      <c r="A116" s="36"/>
      <c r="AC116" s="24"/>
      <c r="AD116" s="25"/>
    </row>
    <row r="117" spans="1:30" hidden="1" x14ac:dyDescent="0.2">
      <c r="A117" s="36"/>
      <c r="AC117" s="24"/>
      <c r="AD117" s="25"/>
    </row>
    <row r="118" spans="1:30" hidden="1" x14ac:dyDescent="0.2">
      <c r="A118" s="36"/>
      <c r="AC118" s="24"/>
      <c r="AD118" s="25"/>
    </row>
    <row r="119" spans="1:30" hidden="1" x14ac:dyDescent="0.2">
      <c r="A119" s="36"/>
      <c r="AC119" s="24"/>
      <c r="AD119" s="25"/>
    </row>
    <row r="120" spans="1:30" hidden="1" x14ac:dyDescent="0.2">
      <c r="A120" s="36"/>
      <c r="AC120" s="24"/>
      <c r="AD120" s="25"/>
    </row>
    <row r="121" spans="1:30" hidden="1" x14ac:dyDescent="0.2">
      <c r="A121" s="36"/>
      <c r="AC121" s="24"/>
      <c r="AD121" s="25"/>
    </row>
    <row r="122" spans="1:30" hidden="1" x14ac:dyDescent="0.2">
      <c r="A122" s="36"/>
      <c r="AC122" s="24"/>
      <c r="AD122" s="25"/>
    </row>
    <row r="123" spans="1:30" hidden="1" x14ac:dyDescent="0.2">
      <c r="A123" s="36"/>
      <c r="AC123" s="24"/>
      <c r="AD123" s="25"/>
    </row>
    <row r="124" spans="1:30" hidden="1" x14ac:dyDescent="0.2">
      <c r="A124" s="36"/>
      <c r="AC124" s="24"/>
      <c r="AD124" s="25"/>
    </row>
    <row r="125" spans="1:30" hidden="1" x14ac:dyDescent="0.2">
      <c r="A125" s="36"/>
      <c r="AC125" s="24"/>
      <c r="AD125" s="25"/>
    </row>
    <row r="126" spans="1:30" hidden="1" x14ac:dyDescent="0.2">
      <c r="A126" s="36"/>
      <c r="AC126" s="24"/>
      <c r="AD126" s="25"/>
    </row>
    <row r="127" spans="1:30" hidden="1" x14ac:dyDescent="0.2">
      <c r="A127" s="36"/>
      <c r="AC127" s="24"/>
      <c r="AD127" s="25"/>
    </row>
    <row r="128" spans="1:30" hidden="1" x14ac:dyDescent="0.2">
      <c r="A128" s="36"/>
      <c r="AC128" s="24"/>
      <c r="AD128" s="25"/>
    </row>
    <row r="129" spans="1:30" hidden="1" x14ac:dyDescent="0.2">
      <c r="A129" s="36"/>
      <c r="AC129" s="24"/>
      <c r="AD129" s="25"/>
    </row>
    <row r="130" spans="1:30" hidden="1" x14ac:dyDescent="0.2">
      <c r="A130" s="36"/>
      <c r="AC130" s="24"/>
      <c r="AD130" s="25"/>
    </row>
    <row r="131" spans="1:30" hidden="1" x14ac:dyDescent="0.2">
      <c r="A131" s="36"/>
      <c r="AC131" s="24"/>
      <c r="AD131" s="25"/>
    </row>
    <row r="132" spans="1:30" hidden="1" x14ac:dyDescent="0.2">
      <c r="A132" s="36"/>
      <c r="AC132" s="24"/>
      <c r="AD132" s="25"/>
    </row>
    <row r="133" spans="1:30" hidden="1" x14ac:dyDescent="0.2">
      <c r="A133" s="36"/>
      <c r="AC133" s="24"/>
      <c r="AD133" s="25"/>
    </row>
    <row r="134" spans="1:30" hidden="1" x14ac:dyDescent="0.2">
      <c r="A134" s="36"/>
      <c r="AC134" s="24"/>
      <c r="AD134" s="25"/>
    </row>
    <row r="135" spans="1:30" hidden="1" x14ac:dyDescent="0.2">
      <c r="A135" s="36"/>
      <c r="AC135" s="24"/>
      <c r="AD135" s="25"/>
    </row>
    <row r="136" spans="1:30" hidden="1" x14ac:dyDescent="0.2">
      <c r="A136" s="36"/>
      <c r="AC136" s="24"/>
      <c r="AD136" s="25"/>
    </row>
    <row r="137" spans="1:30" hidden="1" x14ac:dyDescent="0.2">
      <c r="A137" s="36"/>
      <c r="AC137" s="24"/>
      <c r="AD137" s="25"/>
    </row>
    <row r="138" spans="1:30" hidden="1" x14ac:dyDescent="0.2">
      <c r="A138" s="36"/>
      <c r="AC138" s="24"/>
      <c r="AD138" s="25"/>
    </row>
    <row r="139" spans="1:30" hidden="1" x14ac:dyDescent="0.2">
      <c r="A139" s="36"/>
      <c r="AC139" s="24"/>
      <c r="AD139" s="25"/>
    </row>
    <row r="140" spans="1:30" hidden="1" x14ac:dyDescent="0.2">
      <c r="A140" s="36"/>
      <c r="AC140" s="24"/>
      <c r="AD140" s="25"/>
    </row>
    <row r="141" spans="1:30" hidden="1" x14ac:dyDescent="0.2">
      <c r="A141" s="36"/>
      <c r="AC141" s="24"/>
      <c r="AD141" s="25"/>
    </row>
    <row r="142" spans="1:30" hidden="1" x14ac:dyDescent="0.2">
      <c r="A142" s="36"/>
      <c r="AC142" s="24"/>
      <c r="AD142" s="25"/>
    </row>
    <row r="143" spans="1:30" hidden="1" x14ac:dyDescent="0.2">
      <c r="A143" s="36"/>
      <c r="AC143" s="24"/>
      <c r="AD143" s="25"/>
    </row>
    <row r="144" spans="1:30" hidden="1" x14ac:dyDescent="0.2">
      <c r="A144" s="36"/>
      <c r="AC144" s="24"/>
      <c r="AD144" s="25"/>
    </row>
    <row r="145" spans="1:30" hidden="1" x14ac:dyDescent="0.2">
      <c r="A145" s="36"/>
      <c r="AC145" s="24"/>
      <c r="AD145" s="25"/>
    </row>
    <row r="146" spans="1:30" hidden="1" x14ac:dyDescent="0.2">
      <c r="A146" s="36"/>
      <c r="AC146" s="24"/>
      <c r="AD146" s="25"/>
    </row>
    <row r="147" spans="1:30" hidden="1" x14ac:dyDescent="0.2">
      <c r="A147" s="36"/>
      <c r="AC147" s="24"/>
      <c r="AD147" s="25"/>
    </row>
    <row r="148" spans="1:30" hidden="1" x14ac:dyDescent="0.2">
      <c r="A148" s="36"/>
      <c r="AC148" s="24"/>
      <c r="AD148" s="25"/>
    </row>
    <row r="149" spans="1:30" hidden="1" x14ac:dyDescent="0.2">
      <c r="A149" s="36"/>
      <c r="AC149" s="24"/>
      <c r="AD149" s="25"/>
    </row>
    <row r="150" spans="1:30" hidden="1" x14ac:dyDescent="0.2">
      <c r="A150" s="36"/>
      <c r="AC150" s="24"/>
      <c r="AD150" s="25"/>
    </row>
    <row r="151" spans="1:30" hidden="1" x14ac:dyDescent="0.2">
      <c r="A151" s="36"/>
      <c r="AC151" s="24"/>
      <c r="AD151" s="25"/>
    </row>
    <row r="152" spans="1:30" hidden="1" x14ac:dyDescent="0.2">
      <c r="A152" s="36"/>
      <c r="AC152" s="24"/>
      <c r="AD152" s="25"/>
    </row>
    <row r="153" spans="1:30" hidden="1" x14ac:dyDescent="0.2">
      <c r="A153" s="36"/>
      <c r="AC153" s="24"/>
      <c r="AD153" s="25"/>
    </row>
    <row r="154" spans="1:30" hidden="1" x14ac:dyDescent="0.2">
      <c r="A154" s="36"/>
      <c r="AC154" s="24"/>
      <c r="AD154" s="25"/>
    </row>
    <row r="155" spans="1:30" hidden="1" x14ac:dyDescent="0.2">
      <c r="A155" s="36"/>
      <c r="AC155" s="24"/>
      <c r="AD155" s="25"/>
    </row>
    <row r="156" spans="1:30" hidden="1" x14ac:dyDescent="0.2">
      <c r="A156" s="36"/>
      <c r="AC156" s="24"/>
      <c r="AD156" s="25"/>
    </row>
    <row r="157" spans="1:30" hidden="1" x14ac:dyDescent="0.2">
      <c r="A157" s="36"/>
      <c r="AC157" s="24"/>
      <c r="AD157" s="25"/>
    </row>
    <row r="158" spans="1:30" hidden="1" x14ac:dyDescent="0.2">
      <c r="A158" s="36"/>
      <c r="AC158" s="24"/>
      <c r="AD158" s="25"/>
    </row>
    <row r="159" spans="1:30" hidden="1" x14ac:dyDescent="0.2">
      <c r="A159" s="36"/>
      <c r="AC159" s="24"/>
      <c r="AD159" s="25"/>
    </row>
    <row r="160" spans="1:30" hidden="1" x14ac:dyDescent="0.2">
      <c r="A160" s="36"/>
      <c r="AC160" s="24"/>
      <c r="AD160" s="25"/>
    </row>
    <row r="161" spans="1:30" hidden="1" x14ac:dyDescent="0.2">
      <c r="A161" s="36"/>
      <c r="AC161" s="24"/>
      <c r="AD161" s="25"/>
    </row>
    <row r="162" spans="1:30" hidden="1" x14ac:dyDescent="0.2">
      <c r="A162" s="36"/>
      <c r="AC162" s="24"/>
      <c r="AD162" s="25"/>
    </row>
    <row r="163" spans="1:30" hidden="1" x14ac:dyDescent="0.2">
      <c r="A163" s="36"/>
      <c r="AC163" s="24"/>
      <c r="AD163" s="25"/>
    </row>
    <row r="164" spans="1:30" hidden="1" x14ac:dyDescent="0.2">
      <c r="A164" s="36"/>
      <c r="AC164" s="24"/>
      <c r="AD164" s="25"/>
    </row>
    <row r="165" spans="1:30" hidden="1" x14ac:dyDescent="0.2">
      <c r="A165" s="36"/>
      <c r="AC165" s="24"/>
      <c r="AD165" s="25"/>
    </row>
    <row r="166" spans="1:30" hidden="1" x14ac:dyDescent="0.2">
      <c r="A166" s="36"/>
      <c r="AC166" s="24"/>
      <c r="AD166" s="25"/>
    </row>
    <row r="167" spans="1:30" hidden="1" x14ac:dyDescent="0.2">
      <c r="A167" s="36"/>
      <c r="AC167" s="24"/>
      <c r="AD167" s="25"/>
    </row>
    <row r="168" spans="1:30" hidden="1" x14ac:dyDescent="0.2">
      <c r="A168" s="36"/>
      <c r="AC168" s="24"/>
      <c r="AD168" s="25"/>
    </row>
    <row r="169" spans="1:30" hidden="1" x14ac:dyDescent="0.2">
      <c r="A169" s="36"/>
      <c r="AC169" s="24"/>
      <c r="AD169" s="25"/>
    </row>
    <row r="170" spans="1:30" hidden="1" x14ac:dyDescent="0.2">
      <c r="A170" s="36"/>
      <c r="AC170" s="24"/>
      <c r="AD170" s="25"/>
    </row>
    <row r="171" spans="1:30" hidden="1" x14ac:dyDescent="0.2">
      <c r="A171" s="36"/>
      <c r="AC171" s="24"/>
      <c r="AD171" s="25"/>
    </row>
    <row r="172" spans="1:30" hidden="1" x14ac:dyDescent="0.2">
      <c r="A172" s="36"/>
      <c r="AC172" s="24"/>
      <c r="AD172" s="25"/>
    </row>
    <row r="173" spans="1:30" hidden="1" x14ac:dyDescent="0.2">
      <c r="A173" s="36"/>
      <c r="AC173" s="24"/>
      <c r="AD173" s="25"/>
    </row>
    <row r="174" spans="1:30" hidden="1" x14ac:dyDescent="0.2">
      <c r="A174" s="36"/>
      <c r="AC174" s="24"/>
      <c r="AD174" s="25"/>
    </row>
    <row r="175" spans="1:30" hidden="1" x14ac:dyDescent="0.2">
      <c r="A175" s="36"/>
      <c r="AC175" s="24"/>
      <c r="AD175" s="25"/>
    </row>
    <row r="176" spans="1:30" hidden="1" x14ac:dyDescent="0.2">
      <c r="A176" s="36"/>
      <c r="AC176" s="24"/>
      <c r="AD176" s="25"/>
    </row>
    <row r="177" spans="1:30" hidden="1" x14ac:dyDescent="0.2">
      <c r="A177" s="36"/>
      <c r="AC177" s="24"/>
      <c r="AD177" s="25"/>
    </row>
    <row r="178" spans="1:30" hidden="1" x14ac:dyDescent="0.2">
      <c r="A178" s="36"/>
      <c r="AC178" s="24"/>
      <c r="AD178" s="25"/>
    </row>
    <row r="179" spans="1:30" hidden="1" x14ac:dyDescent="0.2">
      <c r="A179" s="36"/>
      <c r="AC179" s="24"/>
      <c r="AD179" s="25"/>
    </row>
    <row r="180" spans="1:30" hidden="1" x14ac:dyDescent="0.2">
      <c r="A180" s="36"/>
      <c r="AC180" s="24"/>
      <c r="AD180" s="25"/>
    </row>
    <row r="181" spans="1:30" hidden="1" x14ac:dyDescent="0.2">
      <c r="A181" s="36"/>
      <c r="AC181" s="24"/>
      <c r="AD181" s="25"/>
    </row>
    <row r="182" spans="1:30" hidden="1" x14ac:dyDescent="0.2">
      <c r="A182" s="36"/>
      <c r="AC182" s="24"/>
      <c r="AD182" s="25"/>
    </row>
    <row r="183" spans="1:30" hidden="1" x14ac:dyDescent="0.2">
      <c r="A183" s="36"/>
      <c r="AC183" s="24"/>
      <c r="AD183" s="25"/>
    </row>
    <row r="184" spans="1:30" hidden="1" x14ac:dyDescent="0.2">
      <c r="A184" s="36"/>
      <c r="AC184" s="24"/>
      <c r="AD184" s="25"/>
    </row>
    <row r="185" spans="1:30" hidden="1" x14ac:dyDescent="0.2">
      <c r="A185" s="36"/>
      <c r="AC185" s="24"/>
      <c r="AD185" s="25"/>
    </row>
    <row r="186" spans="1:30" hidden="1" x14ac:dyDescent="0.2">
      <c r="A186" s="36"/>
      <c r="AC186" s="24"/>
      <c r="AD186" s="25"/>
    </row>
    <row r="187" spans="1:30" hidden="1" x14ac:dyDescent="0.2">
      <c r="A187" s="36"/>
      <c r="AC187" s="24"/>
      <c r="AD187" s="25"/>
    </row>
    <row r="188" spans="1:30" hidden="1" x14ac:dyDescent="0.2">
      <c r="A188" s="36"/>
      <c r="AC188" s="24"/>
      <c r="AD188" s="25"/>
    </row>
    <row r="189" spans="1:30" hidden="1" x14ac:dyDescent="0.2">
      <c r="A189" s="36"/>
      <c r="AC189" s="24"/>
      <c r="AD189" s="25"/>
    </row>
    <row r="190" spans="1:30" hidden="1" x14ac:dyDescent="0.2">
      <c r="A190" s="36"/>
      <c r="AC190" s="24"/>
      <c r="AD190" s="25"/>
    </row>
    <row r="191" spans="1:30" hidden="1" x14ac:dyDescent="0.2">
      <c r="A191" s="36"/>
      <c r="AC191" s="24"/>
      <c r="AD191" s="25"/>
    </row>
    <row r="192" spans="1:30" hidden="1" x14ac:dyDescent="0.2">
      <c r="A192" s="36"/>
      <c r="AC192" s="24"/>
      <c r="AD192" s="25"/>
    </row>
    <row r="193" spans="1:30" hidden="1" x14ac:dyDescent="0.2">
      <c r="A193" s="36"/>
      <c r="AC193" s="24"/>
      <c r="AD193" s="25"/>
    </row>
    <row r="194" spans="1:30" hidden="1" x14ac:dyDescent="0.2">
      <c r="A194" s="36"/>
      <c r="AC194" s="24"/>
      <c r="AD194" s="25"/>
    </row>
    <row r="195" spans="1:30" hidden="1" x14ac:dyDescent="0.2">
      <c r="A195" s="36"/>
      <c r="AC195" s="24"/>
      <c r="AD195" s="25"/>
    </row>
    <row r="196" spans="1:30" hidden="1" x14ac:dyDescent="0.2">
      <c r="A196" s="36"/>
      <c r="AC196" s="24"/>
      <c r="AD196" s="25"/>
    </row>
    <row r="197" spans="1:30" hidden="1" x14ac:dyDescent="0.2">
      <c r="A197" s="36"/>
      <c r="AC197" s="24"/>
      <c r="AD197" s="25"/>
    </row>
    <row r="198" spans="1:30" hidden="1" x14ac:dyDescent="0.2">
      <c r="A198" s="36"/>
      <c r="AC198" s="24"/>
      <c r="AD198" s="25"/>
    </row>
    <row r="199" spans="1:30" hidden="1" x14ac:dyDescent="0.2">
      <c r="A199" s="36"/>
      <c r="AC199" s="24"/>
      <c r="AD199" s="25"/>
    </row>
    <row r="200" spans="1:30" hidden="1" x14ac:dyDescent="0.2">
      <c r="A200" s="36"/>
      <c r="AC200" s="24"/>
      <c r="AD200" s="25"/>
    </row>
    <row r="201" spans="1:30" hidden="1" x14ac:dyDescent="0.2">
      <c r="A201" s="36"/>
      <c r="AC201" s="24"/>
      <c r="AD201" s="25"/>
    </row>
    <row r="202" spans="1:30" hidden="1" x14ac:dyDescent="0.2">
      <c r="A202" s="36"/>
      <c r="AC202" s="24"/>
      <c r="AD202" s="25"/>
    </row>
    <row r="203" spans="1:30" hidden="1" x14ac:dyDescent="0.2">
      <c r="A203" s="36"/>
      <c r="AC203" s="24"/>
      <c r="AD203" s="25"/>
    </row>
    <row r="204" spans="1:30" hidden="1" x14ac:dyDescent="0.2">
      <c r="A204" s="36"/>
      <c r="AC204" s="24"/>
      <c r="AD204" s="25"/>
    </row>
    <row r="205" spans="1:30" hidden="1" x14ac:dyDescent="0.2">
      <c r="A205" s="36"/>
      <c r="AC205" s="24"/>
      <c r="AD205" s="25"/>
    </row>
    <row r="206" spans="1:30" hidden="1" x14ac:dyDescent="0.2">
      <c r="A206" s="36"/>
      <c r="AC206" s="24"/>
      <c r="AD206" s="25"/>
    </row>
    <row r="207" spans="1:30" hidden="1" x14ac:dyDescent="0.2">
      <c r="A207" s="36"/>
      <c r="AC207" s="24"/>
      <c r="AD207" s="25"/>
    </row>
    <row r="208" spans="1:30" hidden="1" x14ac:dyDescent="0.2">
      <c r="A208" s="36"/>
      <c r="AC208" s="24"/>
      <c r="AD208" s="25"/>
    </row>
    <row r="209" spans="1:30" hidden="1" x14ac:dyDescent="0.2">
      <c r="A209" s="36"/>
      <c r="AC209" s="24"/>
      <c r="AD209" s="25"/>
    </row>
    <row r="210" spans="1:30" hidden="1" x14ac:dyDescent="0.2">
      <c r="A210" s="36"/>
      <c r="AC210" s="24"/>
      <c r="AD210" s="25"/>
    </row>
    <row r="211" spans="1:30" hidden="1" x14ac:dyDescent="0.2">
      <c r="A211" s="36"/>
      <c r="AC211" s="24"/>
      <c r="AD211" s="25"/>
    </row>
    <row r="212" spans="1:30" hidden="1" x14ac:dyDescent="0.2">
      <c r="A212" s="36"/>
      <c r="AC212" s="24"/>
      <c r="AD212" s="25"/>
    </row>
    <row r="213" spans="1:30" hidden="1" x14ac:dyDescent="0.2">
      <c r="A213" s="36"/>
      <c r="AC213" s="24"/>
      <c r="AD213" s="25"/>
    </row>
    <row r="214" spans="1:30" hidden="1" x14ac:dyDescent="0.2">
      <c r="A214" s="36"/>
      <c r="AC214" s="24"/>
      <c r="AD214" s="25"/>
    </row>
    <row r="215" spans="1:30" hidden="1" x14ac:dyDescent="0.2">
      <c r="A215" s="36"/>
      <c r="AC215" s="24"/>
      <c r="AD215" s="25"/>
    </row>
    <row r="216" spans="1:30" hidden="1" x14ac:dyDescent="0.2">
      <c r="A216" s="36"/>
      <c r="AC216" s="24"/>
      <c r="AD216" s="25"/>
    </row>
    <row r="217" spans="1:30" hidden="1" x14ac:dyDescent="0.2">
      <c r="A217" s="36"/>
      <c r="AC217" s="24"/>
      <c r="AD217" s="25"/>
    </row>
    <row r="218" spans="1:30" hidden="1" x14ac:dyDescent="0.2">
      <c r="A218" s="36"/>
      <c r="AC218" s="24"/>
      <c r="AD218" s="25"/>
    </row>
    <row r="219" spans="1:30" hidden="1" x14ac:dyDescent="0.2">
      <c r="A219" s="36"/>
      <c r="AC219" s="24"/>
      <c r="AD219" s="25"/>
    </row>
    <row r="220" spans="1:30" hidden="1" x14ac:dyDescent="0.2">
      <c r="A220" s="36"/>
      <c r="AC220" s="24"/>
      <c r="AD220" s="25"/>
    </row>
    <row r="221" spans="1:30" hidden="1" x14ac:dyDescent="0.2">
      <c r="A221" s="36"/>
      <c r="AC221" s="24"/>
      <c r="AD221" s="25"/>
    </row>
    <row r="222" spans="1:30" hidden="1" x14ac:dyDescent="0.2">
      <c r="A222" s="36"/>
      <c r="AC222" s="24"/>
      <c r="AD222" s="25"/>
    </row>
    <row r="223" spans="1:30" hidden="1" x14ac:dyDescent="0.2">
      <c r="A223" s="36"/>
      <c r="AC223" s="24"/>
      <c r="AD223" s="25"/>
    </row>
    <row r="224" spans="1:30" hidden="1" x14ac:dyDescent="0.2">
      <c r="A224" s="36"/>
      <c r="AC224" s="24"/>
      <c r="AD224" s="25"/>
    </row>
    <row r="225" spans="1:30" hidden="1" x14ac:dyDescent="0.2">
      <c r="A225" s="36"/>
      <c r="AC225" s="24"/>
      <c r="AD225" s="25"/>
    </row>
    <row r="226" spans="1:30" hidden="1" x14ac:dyDescent="0.2">
      <c r="A226" s="36"/>
      <c r="AC226" s="24"/>
      <c r="AD226" s="25"/>
    </row>
    <row r="227" spans="1:30" hidden="1" x14ac:dyDescent="0.2">
      <c r="A227" s="36"/>
      <c r="AC227" s="24"/>
      <c r="AD227" s="25"/>
    </row>
    <row r="228" spans="1:30" hidden="1" x14ac:dyDescent="0.2">
      <c r="A228" s="36"/>
      <c r="AC228" s="24"/>
      <c r="AD228" s="25"/>
    </row>
    <row r="229" spans="1:30" hidden="1" x14ac:dyDescent="0.2">
      <c r="A229" s="36"/>
      <c r="AC229" s="24"/>
      <c r="AD229" s="25"/>
    </row>
    <row r="230" spans="1:30" hidden="1" x14ac:dyDescent="0.2">
      <c r="A230" s="36"/>
      <c r="AC230" s="24"/>
      <c r="AD230" s="25"/>
    </row>
    <row r="231" spans="1:30" hidden="1" x14ac:dyDescent="0.2">
      <c r="A231" s="36"/>
      <c r="AC231" s="24"/>
      <c r="AD231" s="25"/>
    </row>
    <row r="232" spans="1:30" hidden="1" x14ac:dyDescent="0.2">
      <c r="A232" s="36"/>
      <c r="AC232" s="24"/>
      <c r="AD232" s="25"/>
    </row>
    <row r="233" spans="1:30" hidden="1" x14ac:dyDescent="0.2">
      <c r="A233" s="36"/>
      <c r="AC233" s="24"/>
      <c r="AD233" s="25"/>
    </row>
    <row r="234" spans="1:30" hidden="1" x14ac:dyDescent="0.2">
      <c r="A234" s="36"/>
      <c r="AC234" s="24"/>
      <c r="AD234" s="25"/>
    </row>
    <row r="235" spans="1:30" hidden="1" x14ac:dyDescent="0.2">
      <c r="A235" s="36"/>
      <c r="AC235" s="24"/>
      <c r="AD235" s="25"/>
    </row>
    <row r="236" spans="1:30" hidden="1" x14ac:dyDescent="0.2">
      <c r="A236" s="36"/>
      <c r="AC236" s="24"/>
      <c r="AD236" s="25"/>
    </row>
    <row r="237" spans="1:30" hidden="1" x14ac:dyDescent="0.2">
      <c r="A237" s="36"/>
      <c r="AC237" s="24"/>
      <c r="AD237" s="25"/>
    </row>
    <row r="238" spans="1:30" hidden="1" x14ac:dyDescent="0.2">
      <c r="A238" s="36"/>
      <c r="AC238" s="24"/>
      <c r="AD238" s="25"/>
    </row>
    <row r="239" spans="1:30" hidden="1" x14ac:dyDescent="0.2">
      <c r="A239" s="36"/>
      <c r="AC239" s="24"/>
      <c r="AD239" s="25"/>
    </row>
    <row r="240" spans="1:30" hidden="1" x14ac:dyDescent="0.2">
      <c r="A240" s="36"/>
      <c r="AC240" s="24"/>
      <c r="AD240" s="25"/>
    </row>
    <row r="241" spans="1:30" hidden="1" x14ac:dyDescent="0.2">
      <c r="A241" s="36"/>
      <c r="AC241" s="24"/>
      <c r="AD241" s="25"/>
    </row>
    <row r="242" spans="1:30" hidden="1" x14ac:dyDescent="0.2">
      <c r="A242" s="36"/>
      <c r="AC242" s="24"/>
      <c r="AD242" s="25"/>
    </row>
    <row r="243" spans="1:30" hidden="1" x14ac:dyDescent="0.2">
      <c r="A243" s="36"/>
      <c r="AC243" s="24"/>
      <c r="AD243" s="25"/>
    </row>
    <row r="244" spans="1:30" hidden="1" x14ac:dyDescent="0.2">
      <c r="A244" s="36"/>
      <c r="AC244" s="24"/>
      <c r="AD244" s="25"/>
    </row>
    <row r="245" spans="1:30" hidden="1" x14ac:dyDescent="0.2">
      <c r="A245" s="36"/>
      <c r="AC245" s="24"/>
      <c r="AD245" s="25"/>
    </row>
    <row r="246" spans="1:30" hidden="1" x14ac:dyDescent="0.2">
      <c r="A246" s="36"/>
      <c r="AC246" s="24"/>
      <c r="AD246" s="25"/>
    </row>
    <row r="247" spans="1:30" hidden="1" x14ac:dyDescent="0.2">
      <c r="A247" s="36"/>
      <c r="AC247" s="24"/>
      <c r="AD247" s="25"/>
    </row>
    <row r="248" spans="1:30" hidden="1" x14ac:dyDescent="0.2">
      <c r="A248" s="36"/>
      <c r="AC248" s="24"/>
      <c r="AD248" s="25"/>
    </row>
    <row r="249" spans="1:30" hidden="1" x14ac:dyDescent="0.2">
      <c r="A249" s="36"/>
      <c r="AC249" s="24"/>
      <c r="AD249" s="25"/>
    </row>
    <row r="250" spans="1:30" hidden="1" x14ac:dyDescent="0.2">
      <c r="A250" s="36"/>
      <c r="AC250" s="24"/>
      <c r="AD250" s="25"/>
    </row>
    <row r="251" spans="1:30" hidden="1" x14ac:dyDescent="0.2">
      <c r="A251" s="36"/>
      <c r="AC251" s="24"/>
      <c r="AD251" s="25"/>
    </row>
    <row r="252" spans="1:30" hidden="1" x14ac:dyDescent="0.2">
      <c r="A252" s="36"/>
      <c r="AC252" s="24"/>
      <c r="AD252" s="25"/>
    </row>
    <row r="253" spans="1:30" hidden="1" x14ac:dyDescent="0.2">
      <c r="A253" s="36"/>
      <c r="AC253" s="24"/>
      <c r="AD253" s="25"/>
    </row>
    <row r="254" spans="1:30" hidden="1" x14ac:dyDescent="0.2">
      <c r="A254" s="36"/>
      <c r="AC254" s="24"/>
      <c r="AD254" s="25"/>
    </row>
    <row r="255" spans="1:30" hidden="1" x14ac:dyDescent="0.2">
      <c r="A255" s="36"/>
      <c r="AC255" s="24"/>
      <c r="AD255" s="25"/>
    </row>
    <row r="256" spans="1:30" hidden="1" x14ac:dyDescent="0.2">
      <c r="A256" s="36"/>
      <c r="AC256" s="24"/>
      <c r="AD256" s="25"/>
    </row>
    <row r="257" spans="1:30" hidden="1" x14ac:dyDescent="0.2">
      <c r="A257" s="36"/>
      <c r="AC257" s="24"/>
      <c r="AD257" s="25"/>
    </row>
    <row r="258" spans="1:30" hidden="1" x14ac:dyDescent="0.2">
      <c r="A258" s="36"/>
      <c r="AC258" s="24"/>
      <c r="AD258" s="25"/>
    </row>
    <row r="259" spans="1:30" hidden="1" x14ac:dyDescent="0.2">
      <c r="A259" s="36"/>
      <c r="AC259" s="24"/>
      <c r="AD259" s="25"/>
    </row>
    <row r="260" spans="1:30" hidden="1" x14ac:dyDescent="0.2">
      <c r="A260" s="36"/>
      <c r="AC260" s="24"/>
      <c r="AD260" s="25"/>
    </row>
    <row r="261" spans="1:30" hidden="1" x14ac:dyDescent="0.2">
      <c r="A261" s="36"/>
      <c r="AC261" s="24"/>
      <c r="AD261" s="25"/>
    </row>
    <row r="262" spans="1:30" hidden="1" x14ac:dyDescent="0.2">
      <c r="A262" s="36"/>
      <c r="AC262" s="24"/>
      <c r="AD262" s="25"/>
    </row>
    <row r="263" spans="1:30" hidden="1" x14ac:dyDescent="0.2">
      <c r="A263" s="36"/>
      <c r="AC263" s="24"/>
      <c r="AD263" s="25"/>
    </row>
    <row r="264" spans="1:30" hidden="1" x14ac:dyDescent="0.2">
      <c r="A264" s="36"/>
      <c r="AC264" s="24"/>
      <c r="AD264" s="25"/>
    </row>
    <row r="265" spans="1:30" hidden="1" x14ac:dyDescent="0.2">
      <c r="A265" s="36"/>
      <c r="AC265" s="24"/>
      <c r="AD265" s="25"/>
    </row>
    <row r="266" spans="1:30" hidden="1" x14ac:dyDescent="0.2">
      <c r="A266" s="36"/>
      <c r="AC266" s="24"/>
      <c r="AD266" s="25"/>
    </row>
    <row r="267" spans="1:30" hidden="1" x14ac:dyDescent="0.2">
      <c r="A267" s="36"/>
      <c r="AC267" s="24"/>
      <c r="AD267" s="25"/>
    </row>
    <row r="268" spans="1:30" hidden="1" x14ac:dyDescent="0.2">
      <c r="A268" s="36"/>
      <c r="AC268" s="24"/>
      <c r="AD268" s="25"/>
    </row>
    <row r="269" spans="1:30" hidden="1" x14ac:dyDescent="0.2">
      <c r="A269" s="36"/>
      <c r="AC269" s="24"/>
      <c r="AD269" s="25"/>
    </row>
    <row r="270" spans="1:30" hidden="1" x14ac:dyDescent="0.2">
      <c r="A270" s="36"/>
      <c r="AC270" s="24"/>
      <c r="AD270" s="25"/>
    </row>
    <row r="271" spans="1:30" hidden="1" x14ac:dyDescent="0.2">
      <c r="A271" s="36"/>
      <c r="AC271" s="24"/>
      <c r="AD271" s="25"/>
    </row>
    <row r="272" spans="1:30" hidden="1" x14ac:dyDescent="0.2">
      <c r="A272" s="36"/>
      <c r="AC272" s="24"/>
      <c r="AD272" s="25"/>
    </row>
    <row r="273" spans="1:30" hidden="1" x14ac:dyDescent="0.2">
      <c r="A273" s="36"/>
      <c r="AC273" s="24"/>
      <c r="AD273" s="25"/>
    </row>
    <row r="274" spans="1:30" hidden="1" x14ac:dyDescent="0.2">
      <c r="A274" s="36"/>
      <c r="AC274" s="24"/>
      <c r="AD274" s="25"/>
    </row>
    <row r="275" spans="1:30" hidden="1" x14ac:dyDescent="0.2">
      <c r="A275" s="36"/>
      <c r="AC275" s="24"/>
      <c r="AD275" s="25"/>
    </row>
    <row r="276" spans="1:30" hidden="1" x14ac:dyDescent="0.2">
      <c r="A276" s="36"/>
      <c r="AC276" s="24"/>
      <c r="AD276" s="25"/>
    </row>
    <row r="277" spans="1:30" hidden="1" x14ac:dyDescent="0.2">
      <c r="A277" s="36"/>
      <c r="AC277" s="24"/>
      <c r="AD277" s="25"/>
    </row>
    <row r="278" spans="1:30" hidden="1" x14ac:dyDescent="0.2">
      <c r="A278" s="36"/>
      <c r="AC278" s="24"/>
      <c r="AD278" s="25"/>
    </row>
    <row r="279" spans="1:30" hidden="1" x14ac:dyDescent="0.2">
      <c r="A279" s="36"/>
      <c r="AC279" s="24"/>
      <c r="AD279" s="25"/>
    </row>
    <row r="280" spans="1:30" hidden="1" x14ac:dyDescent="0.2">
      <c r="A280" s="36"/>
      <c r="AC280" s="24"/>
      <c r="AD280" s="25"/>
    </row>
    <row r="281" spans="1:30" hidden="1" x14ac:dyDescent="0.2">
      <c r="A281" s="36"/>
      <c r="AC281" s="24"/>
      <c r="AD281" s="25"/>
    </row>
    <row r="282" spans="1:30" hidden="1" x14ac:dyDescent="0.2">
      <c r="A282" s="36"/>
      <c r="AC282" s="24"/>
      <c r="AD282" s="25"/>
    </row>
    <row r="283" spans="1:30" hidden="1" x14ac:dyDescent="0.2">
      <c r="A283" s="36"/>
      <c r="AC283" s="24"/>
      <c r="AD283" s="25"/>
    </row>
    <row r="284" spans="1:30" hidden="1" x14ac:dyDescent="0.2">
      <c r="A284" s="36"/>
      <c r="AC284" s="24"/>
      <c r="AD284" s="25"/>
    </row>
    <row r="285" spans="1:30" hidden="1" x14ac:dyDescent="0.2">
      <c r="A285" s="36"/>
      <c r="AC285" s="24"/>
      <c r="AD285" s="25"/>
    </row>
    <row r="286" spans="1:30" hidden="1" x14ac:dyDescent="0.2">
      <c r="A286" s="36"/>
      <c r="AC286" s="24"/>
      <c r="AD286" s="25"/>
    </row>
    <row r="287" spans="1:30" hidden="1" x14ac:dyDescent="0.2">
      <c r="A287" s="36"/>
      <c r="AC287" s="24"/>
      <c r="AD287" s="25"/>
    </row>
    <row r="288" spans="1:30" hidden="1" x14ac:dyDescent="0.2">
      <c r="A288" s="36"/>
      <c r="AC288" s="24"/>
      <c r="AD288" s="25"/>
    </row>
    <row r="289" spans="1:30" hidden="1" x14ac:dyDescent="0.2">
      <c r="A289" s="36"/>
      <c r="AC289" s="24"/>
      <c r="AD289" s="25"/>
    </row>
    <row r="290" spans="1:30" hidden="1" x14ac:dyDescent="0.2">
      <c r="A290" s="36"/>
      <c r="AC290" s="24"/>
      <c r="AD290" s="25"/>
    </row>
    <row r="291" spans="1:30" hidden="1" x14ac:dyDescent="0.2">
      <c r="A291" s="36"/>
      <c r="AC291" s="24"/>
      <c r="AD291" s="25"/>
    </row>
    <row r="292" spans="1:30" hidden="1" x14ac:dyDescent="0.2">
      <c r="A292" s="36"/>
      <c r="AC292" s="24"/>
      <c r="AD292" s="25"/>
    </row>
    <row r="293" spans="1:30" hidden="1" x14ac:dyDescent="0.2">
      <c r="A293" s="36"/>
      <c r="AC293" s="24"/>
      <c r="AD293" s="25"/>
    </row>
    <row r="294" spans="1:30" hidden="1" x14ac:dyDescent="0.2">
      <c r="A294" s="36"/>
      <c r="AC294" s="24"/>
      <c r="AD294" s="25"/>
    </row>
    <row r="295" spans="1:30" hidden="1" x14ac:dyDescent="0.2">
      <c r="A295" s="36"/>
      <c r="AC295" s="24"/>
      <c r="AD295" s="25"/>
    </row>
    <row r="296" spans="1:30" hidden="1" x14ac:dyDescent="0.2">
      <c r="A296" s="36"/>
      <c r="AC296" s="24"/>
      <c r="AD296" s="25"/>
    </row>
    <row r="297" spans="1:30" hidden="1" x14ac:dyDescent="0.2">
      <c r="A297" s="36"/>
      <c r="AC297" s="24"/>
      <c r="AD297" s="25"/>
    </row>
    <row r="298" spans="1:30" hidden="1" x14ac:dyDescent="0.2">
      <c r="A298" s="36"/>
      <c r="AC298" s="24"/>
      <c r="AD298" s="25"/>
    </row>
    <row r="299" spans="1:30" hidden="1" x14ac:dyDescent="0.2">
      <c r="A299" s="36"/>
      <c r="AC299" s="24"/>
      <c r="AD299" s="25"/>
    </row>
    <row r="300" spans="1:30" hidden="1" x14ac:dyDescent="0.2">
      <c r="A300" s="36"/>
      <c r="AC300" s="24"/>
      <c r="AD300" s="25"/>
    </row>
    <row r="301" spans="1:30" hidden="1" x14ac:dyDescent="0.2">
      <c r="A301" s="36"/>
      <c r="AC301" s="24"/>
      <c r="AD301" s="25"/>
    </row>
    <row r="302" spans="1:30" hidden="1" x14ac:dyDescent="0.2">
      <c r="A302" s="36"/>
      <c r="AC302" s="24"/>
      <c r="AD302" s="25"/>
    </row>
    <row r="303" spans="1:30" hidden="1" x14ac:dyDescent="0.2">
      <c r="A303" s="36"/>
      <c r="AC303" s="24"/>
      <c r="AD303" s="25"/>
    </row>
    <row r="304" spans="1:30" hidden="1" x14ac:dyDescent="0.2">
      <c r="A304" s="36"/>
      <c r="AC304" s="24"/>
      <c r="AD304" s="25"/>
    </row>
    <row r="305" spans="1:30" hidden="1" x14ac:dyDescent="0.2">
      <c r="A305" s="36"/>
      <c r="AC305" s="24"/>
      <c r="AD305" s="25"/>
    </row>
    <row r="306" spans="1:30" hidden="1" x14ac:dyDescent="0.2">
      <c r="A306" s="36"/>
      <c r="AC306" s="24"/>
      <c r="AD306" s="25"/>
    </row>
    <row r="307" spans="1:30" hidden="1" x14ac:dyDescent="0.2">
      <c r="A307" s="36"/>
      <c r="AC307" s="24"/>
      <c r="AD307" s="25"/>
    </row>
    <row r="308" spans="1:30" hidden="1" x14ac:dyDescent="0.2">
      <c r="A308" s="36"/>
      <c r="AC308" s="24"/>
      <c r="AD308" s="25"/>
    </row>
    <row r="309" spans="1:30" hidden="1" x14ac:dyDescent="0.2">
      <c r="A309" s="36"/>
      <c r="AC309" s="24"/>
      <c r="AD309" s="25"/>
    </row>
    <row r="310" spans="1:30" hidden="1" x14ac:dyDescent="0.2">
      <c r="A310" s="36"/>
      <c r="AC310" s="24"/>
      <c r="AD310" s="25"/>
    </row>
    <row r="311" spans="1:30" hidden="1" x14ac:dyDescent="0.2">
      <c r="A311" s="36"/>
      <c r="AC311" s="24"/>
      <c r="AD311" s="25"/>
    </row>
    <row r="312" spans="1:30" hidden="1" x14ac:dyDescent="0.2">
      <c r="A312" s="36"/>
      <c r="AC312" s="24"/>
      <c r="AD312" s="25"/>
    </row>
    <row r="313" spans="1:30" hidden="1" x14ac:dyDescent="0.2">
      <c r="A313" s="36"/>
      <c r="AC313" s="24"/>
      <c r="AD313" s="25"/>
    </row>
    <row r="314" spans="1:30" hidden="1" x14ac:dyDescent="0.2">
      <c r="A314" s="36"/>
      <c r="AC314" s="24"/>
      <c r="AD314" s="25"/>
    </row>
    <row r="315" spans="1:30" hidden="1" x14ac:dyDescent="0.2">
      <c r="A315" s="36"/>
      <c r="AC315" s="24"/>
      <c r="AD315" s="25"/>
    </row>
    <row r="316" spans="1:30" hidden="1" x14ac:dyDescent="0.2">
      <c r="A316" s="36"/>
      <c r="AC316" s="24"/>
      <c r="AD316" s="25"/>
    </row>
    <row r="317" spans="1:30" hidden="1" x14ac:dyDescent="0.2">
      <c r="A317" s="36"/>
      <c r="AC317" s="24"/>
      <c r="AD317" s="25"/>
    </row>
    <row r="318" spans="1:30" hidden="1" x14ac:dyDescent="0.2">
      <c r="A318" s="36"/>
      <c r="AC318" s="24"/>
      <c r="AD318" s="25"/>
    </row>
    <row r="319" spans="1:30" hidden="1" x14ac:dyDescent="0.2">
      <c r="A319" s="36"/>
      <c r="AC319" s="24"/>
      <c r="AD319" s="25"/>
    </row>
    <row r="320" spans="1:30" hidden="1" x14ac:dyDescent="0.2">
      <c r="A320" s="36"/>
      <c r="AC320" s="24"/>
      <c r="AD320" s="25"/>
    </row>
    <row r="321" spans="1:30" hidden="1" x14ac:dyDescent="0.2">
      <c r="A321" s="36"/>
      <c r="AC321" s="24"/>
      <c r="AD321" s="25"/>
    </row>
    <row r="322" spans="1:30" hidden="1" x14ac:dyDescent="0.2">
      <c r="A322" s="36"/>
      <c r="AC322" s="24"/>
      <c r="AD322" s="25"/>
    </row>
    <row r="323" spans="1:30" hidden="1" x14ac:dyDescent="0.2">
      <c r="A323" s="36"/>
      <c r="AC323" s="24"/>
      <c r="AD323" s="25"/>
    </row>
    <row r="324" spans="1:30" hidden="1" x14ac:dyDescent="0.2">
      <c r="A324" s="36"/>
      <c r="AC324" s="24"/>
      <c r="AD324" s="25"/>
    </row>
    <row r="325" spans="1:30" hidden="1" x14ac:dyDescent="0.2">
      <c r="A325" s="36"/>
      <c r="AC325" s="24"/>
      <c r="AD325" s="25"/>
    </row>
    <row r="326" spans="1:30" hidden="1" x14ac:dyDescent="0.2">
      <c r="A326" s="36"/>
      <c r="AC326" s="24"/>
      <c r="AD326" s="25"/>
    </row>
    <row r="327" spans="1:30" hidden="1" x14ac:dyDescent="0.2">
      <c r="A327" s="36"/>
      <c r="AC327" s="24"/>
      <c r="AD327" s="25"/>
    </row>
    <row r="328" spans="1:30" hidden="1" x14ac:dyDescent="0.2">
      <c r="A328" s="36"/>
      <c r="AC328" s="24"/>
      <c r="AD328" s="25"/>
    </row>
    <row r="329" spans="1:30" hidden="1" x14ac:dyDescent="0.2">
      <c r="A329" s="36"/>
      <c r="AC329" s="24"/>
      <c r="AD329" s="25"/>
    </row>
    <row r="330" spans="1:30" hidden="1" x14ac:dyDescent="0.2">
      <c r="A330" s="36"/>
      <c r="AC330" s="24"/>
      <c r="AD330" s="25"/>
    </row>
    <row r="331" spans="1:30" hidden="1" x14ac:dyDescent="0.2">
      <c r="A331" s="36"/>
      <c r="AC331" s="24"/>
      <c r="AD331" s="25"/>
    </row>
    <row r="332" spans="1:30" hidden="1" x14ac:dyDescent="0.2">
      <c r="A332" s="36"/>
      <c r="AC332" s="24"/>
      <c r="AD332" s="25"/>
    </row>
    <row r="333" spans="1:30" hidden="1" x14ac:dyDescent="0.2">
      <c r="A333" s="36"/>
      <c r="AC333" s="24"/>
      <c r="AD333" s="25"/>
    </row>
    <row r="334" spans="1:30" hidden="1" x14ac:dyDescent="0.2">
      <c r="A334" s="36"/>
      <c r="AC334" s="24"/>
      <c r="AD334" s="25"/>
    </row>
    <row r="335" spans="1:30" hidden="1" x14ac:dyDescent="0.2">
      <c r="A335" s="36"/>
      <c r="AC335" s="24"/>
      <c r="AD335" s="25"/>
    </row>
    <row r="336" spans="1:30" hidden="1" x14ac:dyDescent="0.2">
      <c r="A336" s="36"/>
      <c r="AC336" s="24"/>
      <c r="AD336" s="25"/>
    </row>
    <row r="337" spans="1:30" hidden="1" x14ac:dyDescent="0.2">
      <c r="A337" s="36"/>
      <c r="AC337" s="24"/>
      <c r="AD337" s="25"/>
    </row>
    <row r="338" spans="1:30" hidden="1" x14ac:dyDescent="0.2">
      <c r="A338" s="36"/>
      <c r="AC338" s="24"/>
      <c r="AD338" s="25"/>
    </row>
    <row r="339" spans="1:30" hidden="1" x14ac:dyDescent="0.2">
      <c r="A339" s="36"/>
      <c r="AC339" s="24"/>
      <c r="AD339" s="25"/>
    </row>
    <row r="340" spans="1:30" hidden="1" x14ac:dyDescent="0.2">
      <c r="A340" s="36"/>
      <c r="AC340" s="24"/>
      <c r="AD340" s="25"/>
    </row>
    <row r="341" spans="1:30" hidden="1" x14ac:dyDescent="0.2">
      <c r="A341" s="36"/>
      <c r="AC341" s="24"/>
      <c r="AD341" s="25"/>
    </row>
    <row r="342" spans="1:30" hidden="1" x14ac:dyDescent="0.2">
      <c r="A342" s="36"/>
      <c r="AC342" s="24"/>
      <c r="AD342" s="25"/>
    </row>
    <row r="343" spans="1:30" hidden="1" x14ac:dyDescent="0.2">
      <c r="A343" s="36"/>
      <c r="AC343" s="24"/>
      <c r="AD343" s="25"/>
    </row>
    <row r="344" spans="1:30" hidden="1" x14ac:dyDescent="0.2">
      <c r="A344" s="36"/>
      <c r="AC344" s="24"/>
      <c r="AD344" s="25"/>
    </row>
    <row r="345" spans="1:30" hidden="1" x14ac:dyDescent="0.2">
      <c r="A345" s="36"/>
      <c r="AC345" s="24"/>
      <c r="AD345" s="25"/>
    </row>
    <row r="346" spans="1:30" hidden="1" x14ac:dyDescent="0.2">
      <c r="A346" s="36"/>
      <c r="AC346" s="24"/>
      <c r="AD346" s="25"/>
    </row>
    <row r="347" spans="1:30" hidden="1" x14ac:dyDescent="0.2">
      <c r="A347" s="36"/>
      <c r="AC347" s="24"/>
      <c r="AD347" s="25"/>
    </row>
    <row r="348" spans="1:30" hidden="1" x14ac:dyDescent="0.2">
      <c r="A348" s="36"/>
      <c r="AC348" s="24"/>
      <c r="AD348" s="25"/>
    </row>
    <row r="349" spans="1:30" hidden="1" x14ac:dyDescent="0.2">
      <c r="A349" s="36"/>
      <c r="AC349" s="24"/>
      <c r="AD349" s="25"/>
    </row>
    <row r="350" spans="1:30" hidden="1" x14ac:dyDescent="0.2">
      <c r="A350" s="36"/>
      <c r="AC350" s="24"/>
      <c r="AD350" s="25"/>
    </row>
    <row r="351" spans="1:30" hidden="1" x14ac:dyDescent="0.2">
      <c r="A351" s="36"/>
      <c r="AC351" s="24"/>
      <c r="AD351" s="25"/>
    </row>
    <row r="352" spans="1:30" hidden="1" x14ac:dyDescent="0.2">
      <c r="A352" s="36"/>
      <c r="AC352" s="24"/>
      <c r="AD352" s="25"/>
    </row>
    <row r="353" spans="1:30" hidden="1" x14ac:dyDescent="0.2">
      <c r="A353" s="36"/>
      <c r="AC353" s="24"/>
      <c r="AD353" s="25"/>
    </row>
    <row r="354" spans="1:30" hidden="1" x14ac:dyDescent="0.2">
      <c r="A354" s="36"/>
      <c r="AC354" s="24"/>
      <c r="AD354" s="25"/>
    </row>
    <row r="355" spans="1:30" hidden="1" x14ac:dyDescent="0.2">
      <c r="A355" s="36"/>
      <c r="AC355" s="24"/>
      <c r="AD355" s="25"/>
    </row>
    <row r="356" spans="1:30" hidden="1" x14ac:dyDescent="0.2">
      <c r="A356" s="36"/>
      <c r="AC356" s="24"/>
      <c r="AD356" s="25"/>
    </row>
    <row r="357" spans="1:30" hidden="1" x14ac:dyDescent="0.2">
      <c r="A357" s="36"/>
      <c r="AC357" s="24"/>
      <c r="AD357" s="25"/>
    </row>
    <row r="358" spans="1:30" hidden="1" x14ac:dyDescent="0.2">
      <c r="A358" s="36"/>
      <c r="AC358" s="24"/>
      <c r="AD358" s="25"/>
    </row>
    <row r="359" spans="1:30" hidden="1" x14ac:dyDescent="0.2">
      <c r="A359" s="36"/>
      <c r="AC359" s="24"/>
      <c r="AD359" s="25"/>
    </row>
    <row r="360" spans="1:30" hidden="1" x14ac:dyDescent="0.2">
      <c r="A360" s="36"/>
      <c r="AC360" s="24"/>
      <c r="AD360" s="25"/>
    </row>
    <row r="361" spans="1:30" hidden="1" x14ac:dyDescent="0.2">
      <c r="A361" s="36"/>
      <c r="AC361" s="24"/>
      <c r="AD361" s="25"/>
    </row>
    <row r="362" spans="1:30" hidden="1" x14ac:dyDescent="0.2">
      <c r="A362" s="36"/>
      <c r="AC362" s="24"/>
      <c r="AD362" s="25"/>
    </row>
    <row r="363" spans="1:30" hidden="1" x14ac:dyDescent="0.2">
      <c r="A363" s="36"/>
      <c r="AC363" s="24"/>
      <c r="AD363" s="25"/>
    </row>
    <row r="364" spans="1:30" hidden="1" x14ac:dyDescent="0.2">
      <c r="A364" s="36"/>
      <c r="AC364" s="24"/>
      <c r="AD364" s="25"/>
    </row>
    <row r="365" spans="1:30" hidden="1" x14ac:dyDescent="0.2">
      <c r="A365" s="36"/>
      <c r="AC365" s="24"/>
      <c r="AD365" s="25"/>
    </row>
    <row r="366" spans="1:30" hidden="1" x14ac:dyDescent="0.2">
      <c r="A366" s="36"/>
      <c r="AC366" s="24"/>
      <c r="AD366" s="25"/>
    </row>
    <row r="367" spans="1:30" hidden="1" x14ac:dyDescent="0.2">
      <c r="A367" s="36"/>
      <c r="AC367" s="24"/>
      <c r="AD367" s="25"/>
    </row>
    <row r="368" spans="1:30" hidden="1" x14ac:dyDescent="0.2">
      <c r="A368" s="36"/>
      <c r="AC368" s="24"/>
      <c r="AD368" s="25"/>
    </row>
    <row r="369" spans="1:30" hidden="1" x14ac:dyDescent="0.2">
      <c r="A369" s="36"/>
      <c r="AC369" s="24"/>
      <c r="AD369" s="25"/>
    </row>
    <row r="370" spans="1:30" hidden="1" x14ac:dyDescent="0.2">
      <c r="A370" s="36"/>
      <c r="AC370" s="24"/>
      <c r="AD370" s="25"/>
    </row>
    <row r="371" spans="1:30" hidden="1" x14ac:dyDescent="0.2">
      <c r="A371" s="36"/>
      <c r="AC371" s="24"/>
      <c r="AD371" s="25"/>
    </row>
    <row r="372" spans="1:30" hidden="1" x14ac:dyDescent="0.2">
      <c r="A372" s="36"/>
      <c r="AC372" s="24"/>
      <c r="AD372" s="25"/>
    </row>
    <row r="373" spans="1:30" hidden="1" x14ac:dyDescent="0.2">
      <c r="A373" s="36"/>
      <c r="AC373" s="24"/>
      <c r="AD373" s="25"/>
    </row>
    <row r="374" spans="1:30" hidden="1" x14ac:dyDescent="0.2">
      <c r="A374" s="36"/>
      <c r="AC374" s="24"/>
      <c r="AD374" s="25"/>
    </row>
    <row r="375" spans="1:30" hidden="1" x14ac:dyDescent="0.2">
      <c r="A375" s="36"/>
      <c r="AC375" s="24"/>
      <c r="AD375" s="25"/>
    </row>
    <row r="376" spans="1:30" hidden="1" x14ac:dyDescent="0.2">
      <c r="A376" s="36"/>
      <c r="AC376" s="24"/>
      <c r="AD376" s="25"/>
    </row>
    <row r="377" spans="1:30" hidden="1" x14ac:dyDescent="0.2">
      <c r="A377" s="36"/>
      <c r="AC377" s="24"/>
      <c r="AD377" s="25"/>
    </row>
    <row r="378" spans="1:30" hidden="1" x14ac:dyDescent="0.2">
      <c r="A378" s="36"/>
      <c r="AC378" s="24"/>
      <c r="AD378" s="25"/>
    </row>
    <row r="379" spans="1:30" hidden="1" x14ac:dyDescent="0.2">
      <c r="A379" s="36"/>
      <c r="AC379" s="24"/>
      <c r="AD379" s="25"/>
    </row>
    <row r="380" spans="1:30" hidden="1" x14ac:dyDescent="0.2">
      <c r="A380" s="36"/>
      <c r="AC380" s="24"/>
      <c r="AD380" s="25"/>
    </row>
    <row r="381" spans="1:30" hidden="1" x14ac:dyDescent="0.2">
      <c r="A381" s="36"/>
      <c r="AC381" s="24"/>
      <c r="AD381" s="25"/>
    </row>
    <row r="382" spans="1:30" hidden="1" x14ac:dyDescent="0.2">
      <c r="A382" s="36"/>
      <c r="AC382" s="24"/>
      <c r="AD382" s="25"/>
    </row>
    <row r="383" spans="1:30" hidden="1" x14ac:dyDescent="0.2">
      <c r="A383" s="36"/>
      <c r="AC383" s="24"/>
      <c r="AD383" s="25"/>
    </row>
    <row r="384" spans="1:30" hidden="1" x14ac:dyDescent="0.2">
      <c r="A384" s="36"/>
      <c r="AC384" s="24"/>
      <c r="AD384" s="25"/>
    </row>
    <row r="385" spans="1:30" hidden="1" x14ac:dyDescent="0.2">
      <c r="A385" s="36"/>
      <c r="AC385" s="24"/>
      <c r="AD385" s="25"/>
    </row>
    <row r="386" spans="1:30" hidden="1" x14ac:dyDescent="0.2">
      <c r="A386" s="36"/>
      <c r="AC386" s="24"/>
      <c r="AD386" s="25"/>
    </row>
    <row r="387" spans="1:30" hidden="1" x14ac:dyDescent="0.2">
      <c r="A387" s="36"/>
      <c r="AC387" s="24"/>
      <c r="AD387" s="25"/>
    </row>
    <row r="388" spans="1:30" hidden="1" x14ac:dyDescent="0.2">
      <c r="A388" s="36"/>
      <c r="AC388" s="24"/>
      <c r="AD388" s="25"/>
    </row>
    <row r="389" spans="1:30" hidden="1" x14ac:dyDescent="0.2">
      <c r="A389" s="36"/>
      <c r="AC389" s="24"/>
      <c r="AD389" s="25"/>
    </row>
    <row r="390" spans="1:30" hidden="1" x14ac:dyDescent="0.2">
      <c r="A390" s="36"/>
      <c r="AC390" s="24"/>
      <c r="AD390" s="25"/>
    </row>
    <row r="391" spans="1:30" hidden="1" x14ac:dyDescent="0.2">
      <c r="A391" s="36"/>
      <c r="AC391" s="24"/>
      <c r="AD391" s="25"/>
    </row>
    <row r="392" spans="1:30" hidden="1" x14ac:dyDescent="0.2">
      <c r="A392" s="36"/>
      <c r="AC392" s="24"/>
      <c r="AD392" s="25"/>
    </row>
    <row r="393" spans="1:30" hidden="1" x14ac:dyDescent="0.2">
      <c r="A393" s="36"/>
      <c r="AC393" s="24"/>
      <c r="AD393" s="25"/>
    </row>
    <row r="394" spans="1:30" hidden="1" x14ac:dyDescent="0.2">
      <c r="A394" s="36"/>
      <c r="AC394" s="24"/>
      <c r="AD394" s="25"/>
    </row>
    <row r="395" spans="1:30" hidden="1" x14ac:dyDescent="0.2">
      <c r="A395" s="36"/>
      <c r="AC395" s="24"/>
      <c r="AD395" s="25"/>
    </row>
    <row r="396" spans="1:30" hidden="1" x14ac:dyDescent="0.2">
      <c r="A396" s="36"/>
      <c r="AC396" s="24"/>
      <c r="AD396" s="25"/>
    </row>
    <row r="397" spans="1:30" hidden="1" x14ac:dyDescent="0.2">
      <c r="A397" s="36"/>
      <c r="AC397" s="24"/>
      <c r="AD397" s="25"/>
    </row>
    <row r="398" spans="1:30" hidden="1" x14ac:dyDescent="0.2">
      <c r="A398" s="36"/>
      <c r="AC398" s="24"/>
      <c r="AD398" s="25"/>
    </row>
    <row r="399" spans="1:30" hidden="1" x14ac:dyDescent="0.2">
      <c r="A399" s="36"/>
      <c r="AC399" s="24"/>
      <c r="AD399" s="25"/>
    </row>
    <row r="400" spans="1:30" hidden="1" x14ac:dyDescent="0.2">
      <c r="A400" s="36"/>
      <c r="AC400" s="24"/>
      <c r="AD400" s="25"/>
    </row>
    <row r="401" spans="1:30" hidden="1" x14ac:dyDescent="0.2">
      <c r="A401" s="36"/>
      <c r="AC401" s="24"/>
      <c r="AD401" s="25"/>
    </row>
    <row r="402" spans="1:30" hidden="1" x14ac:dyDescent="0.2">
      <c r="A402" s="36"/>
      <c r="AC402" s="24"/>
      <c r="AD402" s="25"/>
    </row>
    <row r="403" spans="1:30" hidden="1" x14ac:dyDescent="0.2">
      <c r="A403" s="36"/>
      <c r="AC403" s="24"/>
      <c r="AD403" s="25"/>
    </row>
    <row r="404" spans="1:30" hidden="1" x14ac:dyDescent="0.2">
      <c r="A404" s="36"/>
      <c r="AC404" s="24"/>
      <c r="AD404" s="25"/>
    </row>
    <row r="405" spans="1:30" hidden="1" x14ac:dyDescent="0.2">
      <c r="A405" s="36"/>
      <c r="AC405" s="24"/>
      <c r="AD405" s="25"/>
    </row>
    <row r="406" spans="1:30" hidden="1" x14ac:dyDescent="0.2">
      <c r="A406" s="36"/>
      <c r="AC406" s="24"/>
      <c r="AD406" s="25"/>
    </row>
    <row r="407" spans="1:30" hidden="1" x14ac:dyDescent="0.2">
      <c r="A407" s="36"/>
      <c r="AC407" s="24"/>
      <c r="AD407" s="25"/>
    </row>
    <row r="408" spans="1:30" hidden="1" x14ac:dyDescent="0.2">
      <c r="A408" s="36"/>
      <c r="AC408" s="24"/>
      <c r="AD408" s="25"/>
    </row>
    <row r="409" spans="1:30" hidden="1" x14ac:dyDescent="0.2">
      <c r="A409" s="36"/>
      <c r="AC409" s="24"/>
      <c r="AD409" s="25"/>
    </row>
    <row r="410" spans="1:30" hidden="1" x14ac:dyDescent="0.2">
      <c r="A410" s="36"/>
      <c r="AC410" s="24"/>
      <c r="AD410" s="25"/>
    </row>
    <row r="411" spans="1:30" hidden="1" x14ac:dyDescent="0.2">
      <c r="A411" s="36"/>
      <c r="AC411" s="24"/>
      <c r="AD411" s="25"/>
    </row>
    <row r="412" spans="1:30" hidden="1" x14ac:dyDescent="0.2">
      <c r="A412" s="36"/>
      <c r="AC412" s="24"/>
      <c r="AD412" s="25"/>
    </row>
    <row r="413" spans="1:30" hidden="1" x14ac:dyDescent="0.2">
      <c r="A413" s="36"/>
      <c r="AC413" s="24"/>
      <c r="AD413" s="25"/>
    </row>
    <row r="414" spans="1:30" hidden="1" x14ac:dyDescent="0.2">
      <c r="A414" s="36"/>
      <c r="AC414" s="24"/>
      <c r="AD414" s="25"/>
    </row>
    <row r="415" spans="1:30" hidden="1" x14ac:dyDescent="0.2">
      <c r="A415" s="36"/>
      <c r="AC415" s="24"/>
      <c r="AD415" s="25"/>
    </row>
    <row r="416" spans="1:30" hidden="1" x14ac:dyDescent="0.2">
      <c r="A416" s="36"/>
      <c r="AC416" s="24"/>
      <c r="AD416" s="25"/>
    </row>
    <row r="417" spans="1:30" hidden="1" x14ac:dyDescent="0.2">
      <c r="A417" s="36"/>
      <c r="AC417" s="24"/>
      <c r="AD417" s="25"/>
    </row>
    <row r="418" spans="1:30" hidden="1" x14ac:dyDescent="0.2">
      <c r="A418" s="36"/>
      <c r="AC418" s="24"/>
      <c r="AD418" s="25"/>
    </row>
    <row r="419" spans="1:30" hidden="1" x14ac:dyDescent="0.2">
      <c r="A419" s="36"/>
      <c r="AC419" s="24"/>
      <c r="AD419" s="25"/>
    </row>
    <row r="420" spans="1:30" hidden="1" x14ac:dyDescent="0.2">
      <c r="A420" s="36"/>
      <c r="AC420" s="24"/>
      <c r="AD420" s="25"/>
    </row>
    <row r="421" spans="1:30" hidden="1" x14ac:dyDescent="0.2">
      <c r="A421" s="36"/>
      <c r="AC421" s="24"/>
      <c r="AD421" s="25"/>
    </row>
    <row r="422" spans="1:30" hidden="1" x14ac:dyDescent="0.2">
      <c r="A422" s="36"/>
      <c r="AC422" s="24"/>
      <c r="AD422" s="25"/>
    </row>
    <row r="423" spans="1:30" hidden="1" x14ac:dyDescent="0.2">
      <c r="A423" s="36"/>
      <c r="AC423" s="24"/>
      <c r="AD423" s="25"/>
    </row>
    <row r="424" spans="1:30" hidden="1" x14ac:dyDescent="0.2">
      <c r="A424" s="36"/>
      <c r="AC424" s="24"/>
      <c r="AD424" s="25"/>
    </row>
    <row r="425" spans="1:30" hidden="1" x14ac:dyDescent="0.2">
      <c r="A425" s="36"/>
      <c r="AC425" s="24"/>
      <c r="AD425" s="25"/>
    </row>
    <row r="426" spans="1:30" hidden="1" x14ac:dyDescent="0.2">
      <c r="A426" s="36"/>
      <c r="AC426" s="24"/>
      <c r="AD426" s="25"/>
    </row>
    <row r="427" spans="1:30" hidden="1" x14ac:dyDescent="0.2">
      <c r="A427" s="36"/>
      <c r="AC427" s="24"/>
      <c r="AD427" s="25"/>
    </row>
    <row r="428" spans="1:30" hidden="1" x14ac:dyDescent="0.2">
      <c r="A428" s="36"/>
      <c r="AC428" s="24"/>
      <c r="AD428" s="25"/>
    </row>
    <row r="429" spans="1:30" hidden="1" x14ac:dyDescent="0.2">
      <c r="A429" s="36"/>
      <c r="AC429" s="24"/>
      <c r="AD429" s="25"/>
    </row>
    <row r="430" spans="1:30" hidden="1" x14ac:dyDescent="0.2">
      <c r="A430" s="36"/>
      <c r="AC430" s="24"/>
      <c r="AD430" s="25"/>
    </row>
    <row r="431" spans="1:30" hidden="1" x14ac:dyDescent="0.2">
      <c r="A431" s="36"/>
      <c r="AC431" s="24"/>
      <c r="AD431" s="25"/>
    </row>
    <row r="432" spans="1:30" hidden="1" x14ac:dyDescent="0.2">
      <c r="A432" s="36"/>
      <c r="AC432" s="24"/>
      <c r="AD432" s="25"/>
    </row>
    <row r="433" spans="1:30" hidden="1" x14ac:dyDescent="0.2">
      <c r="A433" s="36"/>
      <c r="AC433" s="24"/>
      <c r="AD433" s="25"/>
    </row>
    <row r="434" spans="1:30" hidden="1" x14ac:dyDescent="0.2">
      <c r="A434" s="36"/>
      <c r="AC434" s="24"/>
      <c r="AD434" s="25"/>
    </row>
    <row r="435" spans="1:30" hidden="1" x14ac:dyDescent="0.2">
      <c r="A435" s="36"/>
      <c r="AC435" s="24"/>
      <c r="AD435" s="25"/>
    </row>
    <row r="436" spans="1:30" hidden="1" x14ac:dyDescent="0.2">
      <c r="A436" s="36"/>
      <c r="AC436" s="24"/>
      <c r="AD436" s="25"/>
    </row>
    <row r="437" spans="1:30" hidden="1" x14ac:dyDescent="0.2">
      <c r="A437" s="36"/>
      <c r="AC437" s="24"/>
      <c r="AD437" s="25"/>
    </row>
    <row r="438" spans="1:30" hidden="1" x14ac:dyDescent="0.2">
      <c r="A438" s="36"/>
      <c r="AC438" s="24"/>
      <c r="AD438" s="25"/>
    </row>
    <row r="439" spans="1:30" hidden="1" x14ac:dyDescent="0.2">
      <c r="A439" s="36"/>
      <c r="AC439" s="24"/>
      <c r="AD439" s="25"/>
    </row>
    <row r="440" spans="1:30" hidden="1" x14ac:dyDescent="0.2">
      <c r="A440" s="36"/>
      <c r="AC440" s="24"/>
      <c r="AD440" s="25"/>
    </row>
    <row r="441" spans="1:30" hidden="1" x14ac:dyDescent="0.2">
      <c r="A441" s="36"/>
      <c r="AC441" s="24"/>
      <c r="AD441" s="25"/>
    </row>
    <row r="442" spans="1:30" hidden="1" x14ac:dyDescent="0.2">
      <c r="A442" s="36"/>
      <c r="AC442" s="24"/>
      <c r="AD442" s="25"/>
    </row>
    <row r="443" spans="1:30" hidden="1" x14ac:dyDescent="0.2">
      <c r="A443" s="36"/>
      <c r="AC443" s="24"/>
      <c r="AD443" s="25"/>
    </row>
    <row r="444" spans="1:30" hidden="1" x14ac:dyDescent="0.2">
      <c r="A444" s="36"/>
      <c r="AC444" s="24"/>
      <c r="AD444" s="25"/>
    </row>
    <row r="445" spans="1:30" hidden="1" x14ac:dyDescent="0.2">
      <c r="A445" s="36"/>
      <c r="AC445" s="24"/>
      <c r="AD445" s="25"/>
    </row>
    <row r="446" spans="1:30" hidden="1" x14ac:dyDescent="0.2">
      <c r="A446" s="36"/>
      <c r="AC446" s="24"/>
      <c r="AD446" s="25"/>
    </row>
    <row r="447" spans="1:30" hidden="1" x14ac:dyDescent="0.2">
      <c r="A447" s="36"/>
      <c r="AC447" s="24"/>
      <c r="AD447" s="25"/>
    </row>
    <row r="448" spans="1:30" hidden="1" x14ac:dyDescent="0.2">
      <c r="A448" s="36"/>
      <c r="AC448" s="24"/>
      <c r="AD448" s="25"/>
    </row>
    <row r="449" spans="1:30" hidden="1" x14ac:dyDescent="0.2">
      <c r="A449" s="36"/>
      <c r="AC449" s="24"/>
      <c r="AD449" s="25"/>
    </row>
    <row r="450" spans="1:30" hidden="1" x14ac:dyDescent="0.2">
      <c r="A450" s="36"/>
      <c r="AC450" s="24"/>
      <c r="AD450" s="25"/>
    </row>
    <row r="451" spans="1:30" hidden="1" x14ac:dyDescent="0.2">
      <c r="A451" s="36"/>
      <c r="AC451" s="24"/>
      <c r="AD451" s="25"/>
    </row>
    <row r="452" spans="1:30" hidden="1" x14ac:dyDescent="0.2">
      <c r="A452" s="36"/>
      <c r="AC452" s="24"/>
      <c r="AD452" s="25"/>
    </row>
    <row r="453" spans="1:30" hidden="1" x14ac:dyDescent="0.2">
      <c r="A453" s="36"/>
      <c r="AC453" s="24"/>
      <c r="AD453" s="25"/>
    </row>
    <row r="454" spans="1:30" hidden="1" x14ac:dyDescent="0.2">
      <c r="A454" s="36"/>
      <c r="AC454" s="24"/>
      <c r="AD454" s="25"/>
    </row>
    <row r="455" spans="1:30" hidden="1" x14ac:dyDescent="0.2">
      <c r="A455" s="36"/>
      <c r="AC455" s="24"/>
      <c r="AD455" s="25"/>
    </row>
    <row r="456" spans="1:30" hidden="1" x14ac:dyDescent="0.2">
      <c r="A456" s="36"/>
      <c r="AC456" s="24"/>
      <c r="AD456" s="25"/>
    </row>
    <row r="457" spans="1:30" hidden="1" x14ac:dyDescent="0.2">
      <c r="A457" s="36"/>
      <c r="AC457" s="24"/>
      <c r="AD457" s="25"/>
    </row>
    <row r="458" spans="1:30" hidden="1" x14ac:dyDescent="0.2">
      <c r="A458" s="36"/>
      <c r="AC458" s="24"/>
      <c r="AD458" s="25"/>
    </row>
    <row r="459" spans="1:30" hidden="1" x14ac:dyDescent="0.2">
      <c r="A459" s="36"/>
      <c r="AC459" s="24"/>
      <c r="AD459" s="25"/>
    </row>
    <row r="460" spans="1:30" hidden="1" x14ac:dyDescent="0.2">
      <c r="A460" s="36"/>
      <c r="AC460" s="24"/>
      <c r="AD460" s="25"/>
    </row>
    <row r="461" spans="1:30" hidden="1" x14ac:dyDescent="0.2">
      <c r="A461" s="36"/>
      <c r="AC461" s="24"/>
      <c r="AD461" s="25"/>
    </row>
    <row r="462" spans="1:30" hidden="1" x14ac:dyDescent="0.2">
      <c r="A462" s="36"/>
      <c r="AC462" s="24"/>
      <c r="AD462" s="25"/>
    </row>
    <row r="463" spans="1:30" hidden="1" x14ac:dyDescent="0.2">
      <c r="A463" s="36"/>
      <c r="AC463" s="24"/>
      <c r="AD463" s="25"/>
    </row>
    <row r="464" spans="1:30" hidden="1" x14ac:dyDescent="0.2">
      <c r="A464" s="36"/>
      <c r="AC464" s="24"/>
      <c r="AD464" s="25"/>
    </row>
    <row r="465" spans="1:30" hidden="1" x14ac:dyDescent="0.2">
      <c r="A465" s="36"/>
      <c r="AC465" s="24"/>
      <c r="AD465" s="25"/>
    </row>
    <row r="466" spans="1:30" hidden="1" x14ac:dyDescent="0.2">
      <c r="A466" s="36"/>
      <c r="AC466" s="24"/>
      <c r="AD466" s="25"/>
    </row>
    <row r="467" spans="1:30" hidden="1" x14ac:dyDescent="0.2">
      <c r="A467" s="36"/>
      <c r="AC467" s="24"/>
      <c r="AD467" s="25"/>
    </row>
    <row r="468" spans="1:30" hidden="1" x14ac:dyDescent="0.2">
      <c r="A468" s="36"/>
      <c r="AC468" s="24"/>
      <c r="AD468" s="25"/>
    </row>
    <row r="469" spans="1:30" hidden="1" x14ac:dyDescent="0.2">
      <c r="A469" s="36"/>
      <c r="AC469" s="24"/>
      <c r="AD469" s="25"/>
    </row>
    <row r="470" spans="1:30" hidden="1" x14ac:dyDescent="0.2">
      <c r="A470" s="36"/>
      <c r="AC470" s="24"/>
      <c r="AD470" s="25"/>
    </row>
    <row r="471" spans="1:30" hidden="1" x14ac:dyDescent="0.2">
      <c r="A471" s="36"/>
      <c r="AC471" s="24"/>
      <c r="AD471" s="25"/>
    </row>
    <row r="472" spans="1:30" hidden="1" x14ac:dyDescent="0.2">
      <c r="A472" s="36"/>
      <c r="AC472" s="24"/>
      <c r="AD472" s="25"/>
    </row>
    <row r="473" spans="1:30" hidden="1" x14ac:dyDescent="0.2">
      <c r="A473" s="36"/>
      <c r="AC473" s="24"/>
      <c r="AD473" s="25"/>
    </row>
    <row r="474" spans="1:30" hidden="1" x14ac:dyDescent="0.2">
      <c r="A474" s="36"/>
      <c r="AC474" s="24"/>
      <c r="AD474" s="25"/>
    </row>
    <row r="475" spans="1:30" hidden="1" x14ac:dyDescent="0.2">
      <c r="A475" s="36"/>
      <c r="AC475" s="24"/>
      <c r="AD475" s="25"/>
    </row>
    <row r="476" spans="1:30" hidden="1" x14ac:dyDescent="0.2">
      <c r="A476" s="36"/>
      <c r="AC476" s="24"/>
      <c r="AD476" s="25"/>
    </row>
    <row r="477" spans="1:30" hidden="1" x14ac:dyDescent="0.2">
      <c r="A477" s="36"/>
      <c r="AC477" s="24"/>
      <c r="AD477" s="25"/>
    </row>
    <row r="478" spans="1:30" hidden="1" x14ac:dyDescent="0.2">
      <c r="A478" s="36"/>
      <c r="AC478" s="24"/>
      <c r="AD478" s="25"/>
    </row>
    <row r="479" spans="1:30" hidden="1" x14ac:dyDescent="0.2">
      <c r="A479" s="36"/>
      <c r="AC479" s="24"/>
      <c r="AD479" s="25"/>
    </row>
    <row r="480" spans="1:30" hidden="1" x14ac:dyDescent="0.2">
      <c r="A480" s="36"/>
      <c r="AC480" s="24"/>
      <c r="AD480" s="25"/>
    </row>
    <row r="481" spans="1:30" hidden="1" x14ac:dyDescent="0.2">
      <c r="A481" s="36"/>
      <c r="AC481" s="24"/>
      <c r="AD481" s="25"/>
    </row>
    <row r="482" spans="1:30" hidden="1" x14ac:dyDescent="0.2">
      <c r="A482" s="36"/>
      <c r="AC482" s="24"/>
      <c r="AD482" s="25"/>
    </row>
    <row r="483" spans="1:30" hidden="1" x14ac:dyDescent="0.2">
      <c r="A483" s="36"/>
      <c r="AC483" s="24"/>
      <c r="AD483" s="25"/>
    </row>
    <row r="484" spans="1:30" hidden="1" x14ac:dyDescent="0.2">
      <c r="A484" s="36"/>
      <c r="AC484" s="24"/>
      <c r="AD484" s="25"/>
    </row>
    <row r="485" spans="1:30" hidden="1" x14ac:dyDescent="0.2">
      <c r="A485" s="36"/>
      <c r="AC485" s="24"/>
      <c r="AD485" s="25"/>
    </row>
    <row r="486" spans="1:30" hidden="1" x14ac:dyDescent="0.2">
      <c r="A486" s="36"/>
      <c r="AC486" s="24"/>
      <c r="AD486" s="25"/>
    </row>
    <row r="487" spans="1:30" hidden="1" x14ac:dyDescent="0.2">
      <c r="A487" s="36"/>
      <c r="AC487" s="24"/>
      <c r="AD487" s="25"/>
    </row>
    <row r="488" spans="1:30" hidden="1" x14ac:dyDescent="0.2">
      <c r="A488" s="36"/>
      <c r="AC488" s="24"/>
      <c r="AD488" s="25"/>
    </row>
    <row r="489" spans="1:30" hidden="1" x14ac:dyDescent="0.2">
      <c r="A489" s="36"/>
      <c r="AC489" s="24"/>
      <c r="AD489" s="25"/>
    </row>
    <row r="490" spans="1:30" hidden="1" x14ac:dyDescent="0.2">
      <c r="A490" s="36"/>
      <c r="AC490" s="24"/>
      <c r="AD490" s="25"/>
    </row>
    <row r="491" spans="1:30" hidden="1" x14ac:dyDescent="0.2">
      <c r="A491" s="36"/>
      <c r="AC491" s="24"/>
      <c r="AD491" s="25"/>
    </row>
    <row r="492" spans="1:30" hidden="1" x14ac:dyDescent="0.2">
      <c r="A492" s="36"/>
      <c r="AC492" s="24"/>
      <c r="AD492" s="25"/>
    </row>
    <row r="493" spans="1:30" hidden="1" x14ac:dyDescent="0.2">
      <c r="A493" s="36"/>
      <c r="AC493" s="24"/>
      <c r="AD493" s="25"/>
    </row>
    <row r="494" spans="1:30" hidden="1" x14ac:dyDescent="0.2">
      <c r="A494" s="36"/>
      <c r="AC494" s="24"/>
      <c r="AD494" s="25"/>
    </row>
    <row r="495" spans="1:30" hidden="1" x14ac:dyDescent="0.2">
      <c r="A495" s="36"/>
      <c r="AC495" s="24"/>
      <c r="AD495" s="25"/>
    </row>
    <row r="496" spans="1:30" hidden="1" x14ac:dyDescent="0.2">
      <c r="A496" s="36"/>
      <c r="AC496" s="24"/>
      <c r="AD496" s="25"/>
    </row>
    <row r="497" spans="1:30" hidden="1" x14ac:dyDescent="0.2">
      <c r="A497" s="36"/>
      <c r="AC497" s="24"/>
      <c r="AD497" s="25"/>
    </row>
    <row r="498" spans="1:30" hidden="1" x14ac:dyDescent="0.2">
      <c r="A498" s="36"/>
      <c r="AC498" s="24"/>
      <c r="AD498" s="25"/>
    </row>
    <row r="499" spans="1:30" hidden="1" x14ac:dyDescent="0.2">
      <c r="A499" s="36"/>
      <c r="AC499" s="24"/>
      <c r="AD499" s="25"/>
    </row>
    <row r="500" spans="1:30" hidden="1" x14ac:dyDescent="0.2">
      <c r="A500" s="36"/>
      <c r="AC500" s="24"/>
      <c r="AD500" s="25"/>
    </row>
    <row r="501" spans="1:30" hidden="1" x14ac:dyDescent="0.2">
      <c r="A501" s="36"/>
      <c r="AC501" s="24"/>
      <c r="AD501" s="25"/>
    </row>
    <row r="502" spans="1:30" hidden="1" x14ac:dyDescent="0.2">
      <c r="A502" s="36"/>
      <c r="AC502" s="24"/>
      <c r="AD502" s="25"/>
    </row>
    <row r="503" spans="1:30" hidden="1" x14ac:dyDescent="0.2">
      <c r="A503" s="36"/>
      <c r="AC503" s="24"/>
      <c r="AD503" s="25"/>
    </row>
    <row r="504" spans="1:30" hidden="1" x14ac:dyDescent="0.2">
      <c r="A504" s="36"/>
      <c r="AC504" s="24"/>
      <c r="AD504" s="25"/>
    </row>
    <row r="505" spans="1:30" hidden="1" x14ac:dyDescent="0.2">
      <c r="A505" s="36"/>
      <c r="AC505" s="24"/>
      <c r="AD505" s="25"/>
    </row>
    <row r="506" spans="1:30" hidden="1" x14ac:dyDescent="0.2">
      <c r="A506" s="36"/>
      <c r="AC506" s="24"/>
      <c r="AD506" s="25"/>
    </row>
    <row r="507" spans="1:30" hidden="1" x14ac:dyDescent="0.2">
      <c r="A507" s="36"/>
      <c r="AC507" s="24"/>
      <c r="AD507" s="25"/>
    </row>
    <row r="508" spans="1:30" hidden="1" x14ac:dyDescent="0.2">
      <c r="A508" s="36"/>
      <c r="AC508" s="24"/>
      <c r="AD508" s="25"/>
    </row>
    <row r="509" spans="1:30" hidden="1" x14ac:dyDescent="0.2">
      <c r="A509" s="36"/>
      <c r="AC509" s="24"/>
      <c r="AD509" s="25"/>
    </row>
    <row r="510" spans="1:30" hidden="1" x14ac:dyDescent="0.2">
      <c r="A510" s="36"/>
      <c r="AC510" s="24"/>
      <c r="AD510" s="25"/>
    </row>
    <row r="511" spans="1:30" hidden="1" x14ac:dyDescent="0.2">
      <c r="A511" s="36"/>
      <c r="AC511" s="24"/>
      <c r="AD511" s="25"/>
    </row>
    <row r="512" spans="1:30" hidden="1" x14ac:dyDescent="0.2">
      <c r="A512" s="36"/>
      <c r="AC512" s="24"/>
      <c r="AD512" s="25"/>
    </row>
    <row r="513" spans="1:30" hidden="1" x14ac:dyDescent="0.2">
      <c r="A513" s="36"/>
      <c r="AC513" s="24"/>
      <c r="AD513" s="25"/>
    </row>
    <row r="514" spans="1:30" hidden="1" x14ac:dyDescent="0.2">
      <c r="A514" s="36"/>
      <c r="AC514" s="24"/>
      <c r="AD514" s="25"/>
    </row>
    <row r="515" spans="1:30" hidden="1" x14ac:dyDescent="0.2">
      <c r="A515" s="36"/>
      <c r="AC515" s="24"/>
      <c r="AD515" s="25"/>
    </row>
    <row r="516" spans="1:30" hidden="1" x14ac:dyDescent="0.2">
      <c r="A516" s="36"/>
      <c r="AC516" s="24"/>
      <c r="AD516" s="25"/>
    </row>
    <row r="517" spans="1:30" hidden="1" x14ac:dyDescent="0.2">
      <c r="A517" s="36"/>
      <c r="AC517" s="24"/>
      <c r="AD517" s="25"/>
    </row>
    <row r="518" spans="1:30" hidden="1" x14ac:dyDescent="0.2">
      <c r="A518" s="36"/>
      <c r="AC518" s="24"/>
      <c r="AD518" s="25"/>
    </row>
    <row r="519" spans="1:30" hidden="1" x14ac:dyDescent="0.2">
      <c r="A519" s="36"/>
      <c r="AC519" s="24"/>
      <c r="AD519" s="25"/>
    </row>
    <row r="520" spans="1:30" hidden="1" x14ac:dyDescent="0.2">
      <c r="A520" s="36"/>
      <c r="AC520" s="24"/>
      <c r="AD520" s="25"/>
    </row>
    <row r="521" spans="1:30" hidden="1" x14ac:dyDescent="0.2">
      <c r="A521" s="36"/>
      <c r="AC521" s="24"/>
      <c r="AD521" s="25"/>
    </row>
    <row r="522" spans="1:30" hidden="1" x14ac:dyDescent="0.2">
      <c r="A522" s="36"/>
      <c r="AC522" s="24"/>
      <c r="AD522" s="25"/>
    </row>
    <row r="523" spans="1:30" hidden="1" x14ac:dyDescent="0.2">
      <c r="A523" s="36"/>
      <c r="AC523" s="24"/>
      <c r="AD523" s="25"/>
    </row>
    <row r="524" spans="1:30" hidden="1" x14ac:dyDescent="0.2">
      <c r="A524" s="36"/>
      <c r="AC524" s="24"/>
      <c r="AD524" s="25"/>
    </row>
    <row r="525" spans="1:30" hidden="1" x14ac:dyDescent="0.2">
      <c r="A525" s="36"/>
      <c r="AC525" s="24"/>
      <c r="AD525" s="25"/>
    </row>
    <row r="526" spans="1:30" hidden="1" x14ac:dyDescent="0.2">
      <c r="A526" s="36"/>
      <c r="AC526" s="24"/>
      <c r="AD526" s="25"/>
    </row>
    <row r="527" spans="1:30" hidden="1" x14ac:dyDescent="0.2">
      <c r="A527" s="36"/>
      <c r="AC527" s="24"/>
      <c r="AD527" s="25"/>
    </row>
    <row r="528" spans="1:30" hidden="1" x14ac:dyDescent="0.2">
      <c r="A528" s="36"/>
      <c r="AC528" s="24"/>
      <c r="AD528" s="25"/>
    </row>
    <row r="529" spans="1:30" hidden="1" x14ac:dyDescent="0.2">
      <c r="A529" s="36"/>
      <c r="AC529" s="24"/>
      <c r="AD529" s="25"/>
    </row>
    <row r="530" spans="1:30" hidden="1" x14ac:dyDescent="0.2">
      <c r="A530" s="36"/>
      <c r="AC530" s="24"/>
      <c r="AD530" s="25"/>
    </row>
    <row r="531" spans="1:30" hidden="1" x14ac:dyDescent="0.2">
      <c r="A531" s="36"/>
      <c r="AC531" s="24"/>
      <c r="AD531" s="25"/>
    </row>
    <row r="532" spans="1:30" hidden="1" x14ac:dyDescent="0.2">
      <c r="A532" s="36"/>
      <c r="AC532" s="24"/>
      <c r="AD532" s="25"/>
    </row>
    <row r="533" spans="1:30" hidden="1" x14ac:dyDescent="0.2">
      <c r="A533" s="36"/>
      <c r="AC533" s="24"/>
      <c r="AD533" s="25"/>
    </row>
    <row r="534" spans="1:30" hidden="1" x14ac:dyDescent="0.2">
      <c r="A534" s="36"/>
      <c r="AC534" s="24"/>
      <c r="AD534" s="25"/>
    </row>
    <row r="535" spans="1:30" hidden="1" x14ac:dyDescent="0.2">
      <c r="A535" s="36"/>
      <c r="AC535" s="24"/>
      <c r="AD535" s="25"/>
    </row>
    <row r="536" spans="1:30" hidden="1" x14ac:dyDescent="0.2">
      <c r="A536" s="36"/>
      <c r="AC536" s="24"/>
      <c r="AD536" s="25"/>
    </row>
    <row r="537" spans="1:30" hidden="1" x14ac:dyDescent="0.2">
      <c r="A537" s="36"/>
      <c r="AC537" s="24"/>
      <c r="AD537" s="25"/>
    </row>
    <row r="538" spans="1:30" hidden="1" x14ac:dyDescent="0.2">
      <c r="A538" s="36"/>
      <c r="AC538" s="24"/>
      <c r="AD538" s="25"/>
    </row>
    <row r="539" spans="1:30" hidden="1" x14ac:dyDescent="0.2">
      <c r="A539" s="36"/>
      <c r="AC539" s="24"/>
      <c r="AD539" s="25"/>
    </row>
    <row r="540" spans="1:30" hidden="1" x14ac:dyDescent="0.2">
      <c r="A540" s="36"/>
      <c r="AC540" s="24"/>
      <c r="AD540" s="25"/>
    </row>
    <row r="541" spans="1:30" hidden="1" x14ac:dyDescent="0.2">
      <c r="A541" s="36"/>
      <c r="AC541" s="24"/>
      <c r="AD541" s="25"/>
    </row>
    <row r="542" spans="1:30" hidden="1" x14ac:dyDescent="0.2">
      <c r="A542" s="36"/>
      <c r="AC542" s="24"/>
      <c r="AD542" s="25"/>
    </row>
    <row r="543" spans="1:30" hidden="1" x14ac:dyDescent="0.2">
      <c r="A543" s="36"/>
      <c r="AC543" s="24"/>
      <c r="AD543" s="25"/>
    </row>
    <row r="544" spans="1:30" hidden="1" x14ac:dyDescent="0.2">
      <c r="A544" s="36"/>
      <c r="AC544" s="24"/>
      <c r="AD544" s="25"/>
    </row>
    <row r="545" spans="1:30" hidden="1" x14ac:dyDescent="0.2">
      <c r="A545" s="36"/>
      <c r="AC545" s="24"/>
      <c r="AD545" s="25"/>
    </row>
    <row r="546" spans="1:30" hidden="1" x14ac:dyDescent="0.2">
      <c r="A546" s="36"/>
      <c r="AC546" s="24"/>
      <c r="AD546" s="25"/>
    </row>
    <row r="547" spans="1:30" hidden="1" x14ac:dyDescent="0.2">
      <c r="A547" s="36"/>
      <c r="AC547" s="24"/>
      <c r="AD547" s="25"/>
    </row>
    <row r="548" spans="1:30" hidden="1" x14ac:dyDescent="0.2">
      <c r="A548" s="36"/>
      <c r="AC548" s="24"/>
      <c r="AD548" s="25"/>
    </row>
    <row r="549" spans="1:30" hidden="1" x14ac:dyDescent="0.2">
      <c r="A549" s="36"/>
      <c r="AC549" s="24"/>
      <c r="AD549" s="25"/>
    </row>
    <row r="550" spans="1:30" hidden="1" x14ac:dyDescent="0.2">
      <c r="A550" s="36"/>
      <c r="AC550" s="24"/>
      <c r="AD550" s="25"/>
    </row>
    <row r="551" spans="1:30" hidden="1" x14ac:dyDescent="0.2">
      <c r="A551" s="36"/>
      <c r="AC551" s="24"/>
      <c r="AD551" s="25"/>
    </row>
    <row r="552" spans="1:30" hidden="1" x14ac:dyDescent="0.2">
      <c r="A552" s="36"/>
      <c r="AC552" s="24"/>
      <c r="AD552" s="25"/>
    </row>
    <row r="553" spans="1:30" hidden="1" x14ac:dyDescent="0.2">
      <c r="A553" s="36"/>
      <c r="AC553" s="24"/>
      <c r="AD553" s="25"/>
    </row>
    <row r="554" spans="1:30" hidden="1" x14ac:dyDescent="0.2">
      <c r="A554" s="36"/>
      <c r="AC554" s="24"/>
      <c r="AD554" s="25"/>
    </row>
    <row r="555" spans="1:30" hidden="1" x14ac:dyDescent="0.2">
      <c r="A555" s="36"/>
      <c r="AC555" s="24"/>
      <c r="AD555" s="25"/>
    </row>
    <row r="556" spans="1:30" hidden="1" x14ac:dyDescent="0.2">
      <c r="A556" s="36"/>
      <c r="AC556" s="24"/>
      <c r="AD556" s="25"/>
    </row>
    <row r="557" spans="1:30" hidden="1" x14ac:dyDescent="0.2">
      <c r="A557" s="36"/>
      <c r="AC557" s="24"/>
      <c r="AD557" s="25"/>
    </row>
    <row r="558" spans="1:30" hidden="1" x14ac:dyDescent="0.2">
      <c r="A558" s="36"/>
      <c r="AC558" s="24"/>
      <c r="AD558" s="25"/>
    </row>
    <row r="559" spans="1:30" hidden="1" x14ac:dyDescent="0.2">
      <c r="A559" s="36"/>
      <c r="AC559" s="24"/>
      <c r="AD559" s="25"/>
    </row>
    <row r="560" spans="1:30" hidden="1" x14ac:dyDescent="0.2">
      <c r="A560" s="36"/>
      <c r="AC560" s="24"/>
      <c r="AD560" s="25"/>
    </row>
    <row r="561" spans="1:30" hidden="1" x14ac:dyDescent="0.2">
      <c r="A561" s="36"/>
      <c r="AC561" s="24"/>
      <c r="AD561" s="25"/>
    </row>
    <row r="562" spans="1:30" hidden="1" x14ac:dyDescent="0.2">
      <c r="A562" s="36"/>
      <c r="AC562" s="24"/>
      <c r="AD562" s="25"/>
    </row>
    <row r="563" spans="1:30" hidden="1" x14ac:dyDescent="0.2">
      <c r="A563" s="36"/>
      <c r="AC563" s="24"/>
      <c r="AD563" s="25"/>
    </row>
    <row r="564" spans="1:30" hidden="1" x14ac:dyDescent="0.2">
      <c r="A564" s="36"/>
      <c r="AC564" s="24"/>
      <c r="AD564" s="25"/>
    </row>
    <row r="565" spans="1:30" hidden="1" x14ac:dyDescent="0.2">
      <c r="A565" s="36"/>
      <c r="AC565" s="24"/>
      <c r="AD565" s="25"/>
    </row>
    <row r="566" spans="1:30" hidden="1" x14ac:dyDescent="0.2">
      <c r="A566" s="36"/>
      <c r="AC566" s="24"/>
      <c r="AD566" s="25"/>
    </row>
    <row r="567" spans="1:30" hidden="1" x14ac:dyDescent="0.2">
      <c r="A567" s="36"/>
      <c r="AC567" s="24"/>
      <c r="AD567" s="25"/>
    </row>
    <row r="568" spans="1:30" hidden="1" x14ac:dyDescent="0.2">
      <c r="A568" s="36"/>
      <c r="AC568" s="24"/>
      <c r="AD568" s="25"/>
    </row>
    <row r="569" spans="1:30" hidden="1" x14ac:dyDescent="0.2">
      <c r="A569" s="36"/>
      <c r="AC569" s="24"/>
      <c r="AD569" s="25"/>
    </row>
    <row r="570" spans="1:30" hidden="1" x14ac:dyDescent="0.2">
      <c r="A570" s="36"/>
      <c r="AC570" s="24"/>
      <c r="AD570" s="25"/>
    </row>
    <row r="571" spans="1:30" hidden="1" x14ac:dyDescent="0.2">
      <c r="A571" s="36"/>
      <c r="AC571" s="24"/>
      <c r="AD571" s="25"/>
    </row>
    <row r="572" spans="1:30" hidden="1" x14ac:dyDescent="0.2">
      <c r="A572" s="36"/>
      <c r="AC572" s="24"/>
      <c r="AD572" s="25"/>
    </row>
    <row r="573" spans="1:30" hidden="1" x14ac:dyDescent="0.2">
      <c r="A573" s="36"/>
      <c r="AC573" s="24"/>
      <c r="AD573" s="25"/>
    </row>
    <row r="574" spans="1:30" hidden="1" x14ac:dyDescent="0.2">
      <c r="A574" s="36"/>
      <c r="AC574" s="24"/>
      <c r="AD574" s="25"/>
    </row>
    <row r="575" spans="1:30" hidden="1" x14ac:dyDescent="0.2">
      <c r="A575" s="36"/>
      <c r="AC575" s="24"/>
      <c r="AD575" s="25"/>
    </row>
    <row r="576" spans="1:30" hidden="1" x14ac:dyDescent="0.2">
      <c r="A576" s="36"/>
      <c r="AC576" s="24"/>
      <c r="AD576" s="25"/>
    </row>
    <row r="577" spans="1:30" hidden="1" x14ac:dyDescent="0.2">
      <c r="A577" s="36"/>
      <c r="AC577" s="24"/>
      <c r="AD577" s="25"/>
    </row>
    <row r="578" spans="1:30" hidden="1" x14ac:dyDescent="0.2">
      <c r="A578" s="36"/>
      <c r="AC578" s="24"/>
      <c r="AD578" s="25"/>
    </row>
    <row r="579" spans="1:30" hidden="1" x14ac:dyDescent="0.2">
      <c r="A579" s="36"/>
      <c r="AC579" s="24"/>
      <c r="AD579" s="25"/>
    </row>
    <row r="580" spans="1:30" hidden="1" x14ac:dyDescent="0.2">
      <c r="A580" s="36"/>
      <c r="AC580" s="24"/>
      <c r="AD580" s="25"/>
    </row>
    <row r="581" spans="1:30" hidden="1" x14ac:dyDescent="0.2">
      <c r="A581" s="36"/>
      <c r="AC581" s="24"/>
      <c r="AD581" s="25"/>
    </row>
    <row r="582" spans="1:30" hidden="1" x14ac:dyDescent="0.2">
      <c r="A582" s="36"/>
      <c r="AC582" s="24"/>
      <c r="AD582" s="25"/>
    </row>
    <row r="583" spans="1:30" hidden="1" x14ac:dyDescent="0.2">
      <c r="A583" s="36"/>
      <c r="AC583" s="24"/>
      <c r="AD583" s="25"/>
    </row>
    <row r="584" spans="1:30" hidden="1" x14ac:dyDescent="0.2">
      <c r="A584" s="36"/>
      <c r="AC584" s="24"/>
      <c r="AD584" s="25"/>
    </row>
    <row r="585" spans="1:30" hidden="1" x14ac:dyDescent="0.2">
      <c r="A585" s="36"/>
      <c r="AC585" s="24"/>
      <c r="AD585" s="25"/>
    </row>
    <row r="586" spans="1:30" hidden="1" x14ac:dyDescent="0.2">
      <c r="A586" s="36"/>
      <c r="AC586" s="24"/>
      <c r="AD586" s="25"/>
    </row>
    <row r="587" spans="1:30" hidden="1" x14ac:dyDescent="0.2">
      <c r="A587" s="36"/>
      <c r="AC587" s="24"/>
      <c r="AD587" s="25"/>
    </row>
    <row r="588" spans="1:30" hidden="1" x14ac:dyDescent="0.2">
      <c r="A588" s="36"/>
      <c r="AC588" s="24"/>
      <c r="AD588" s="25"/>
    </row>
    <row r="589" spans="1:30" hidden="1" x14ac:dyDescent="0.2">
      <c r="A589" s="36"/>
      <c r="AC589" s="24"/>
      <c r="AD589" s="25"/>
    </row>
    <row r="590" spans="1:30" hidden="1" x14ac:dyDescent="0.2">
      <c r="A590" s="36"/>
      <c r="AC590" s="24"/>
      <c r="AD590" s="25"/>
    </row>
    <row r="591" spans="1:30" hidden="1" x14ac:dyDescent="0.2">
      <c r="A591" s="36"/>
      <c r="AC591" s="24"/>
      <c r="AD591" s="25"/>
    </row>
    <row r="592" spans="1:30" hidden="1" x14ac:dyDescent="0.2">
      <c r="A592" s="36"/>
      <c r="AC592" s="24"/>
      <c r="AD592" s="25"/>
    </row>
    <row r="593" spans="1:30" hidden="1" x14ac:dyDescent="0.2">
      <c r="A593" s="36"/>
      <c r="AC593" s="24"/>
      <c r="AD593" s="25"/>
    </row>
    <row r="594" spans="1:30" hidden="1" x14ac:dyDescent="0.2">
      <c r="A594" s="36"/>
      <c r="AC594" s="24"/>
      <c r="AD594" s="25"/>
    </row>
    <row r="595" spans="1:30" hidden="1" x14ac:dyDescent="0.2">
      <c r="A595" s="36"/>
      <c r="AC595" s="24"/>
      <c r="AD595" s="25"/>
    </row>
    <row r="596" spans="1:30" hidden="1" x14ac:dyDescent="0.2">
      <c r="A596" s="36"/>
      <c r="AC596" s="24"/>
      <c r="AD596" s="25"/>
    </row>
    <row r="597" spans="1:30" hidden="1" x14ac:dyDescent="0.2">
      <c r="A597" s="36"/>
      <c r="AC597" s="24"/>
      <c r="AD597" s="25"/>
    </row>
    <row r="598" spans="1:30" hidden="1" x14ac:dyDescent="0.2">
      <c r="A598" s="36"/>
      <c r="AC598" s="24"/>
      <c r="AD598" s="25"/>
    </row>
    <row r="599" spans="1:30" hidden="1" x14ac:dyDescent="0.2">
      <c r="A599" s="36"/>
      <c r="AC599" s="24"/>
      <c r="AD599" s="25"/>
    </row>
    <row r="600" spans="1:30" hidden="1" x14ac:dyDescent="0.2">
      <c r="A600" s="36"/>
      <c r="AC600" s="24"/>
      <c r="AD600" s="25"/>
    </row>
    <row r="601" spans="1:30" hidden="1" x14ac:dyDescent="0.2">
      <c r="A601" s="36"/>
      <c r="AC601" s="24"/>
      <c r="AD601" s="25"/>
    </row>
    <row r="602" spans="1:30" hidden="1" x14ac:dyDescent="0.2">
      <c r="A602" s="36"/>
      <c r="AC602" s="24"/>
      <c r="AD602" s="25"/>
    </row>
    <row r="603" spans="1:30" hidden="1" x14ac:dyDescent="0.2">
      <c r="A603" s="36"/>
      <c r="AC603" s="24"/>
      <c r="AD603" s="25"/>
    </row>
    <row r="604" spans="1:30" hidden="1" x14ac:dyDescent="0.2">
      <c r="A604" s="36"/>
      <c r="AC604" s="24"/>
      <c r="AD604" s="25"/>
    </row>
    <row r="605" spans="1:30" hidden="1" x14ac:dyDescent="0.2">
      <c r="A605" s="36"/>
      <c r="AC605" s="24"/>
      <c r="AD605" s="25"/>
    </row>
    <row r="606" spans="1:30" hidden="1" x14ac:dyDescent="0.2">
      <c r="A606" s="36"/>
      <c r="AC606" s="24"/>
      <c r="AD606" s="25"/>
    </row>
    <row r="607" spans="1:30" hidden="1" x14ac:dyDescent="0.2">
      <c r="A607" s="36"/>
      <c r="AC607" s="24"/>
      <c r="AD607" s="25"/>
    </row>
    <row r="608" spans="1:30" hidden="1" x14ac:dyDescent="0.2">
      <c r="A608" s="36"/>
      <c r="AC608" s="24"/>
      <c r="AD608" s="25"/>
    </row>
    <row r="609" spans="1:30" hidden="1" x14ac:dyDescent="0.2">
      <c r="A609" s="36"/>
      <c r="AC609" s="24"/>
      <c r="AD609" s="25"/>
    </row>
    <row r="610" spans="1:30" hidden="1" x14ac:dyDescent="0.2">
      <c r="A610" s="36"/>
      <c r="AC610" s="24"/>
      <c r="AD610" s="25"/>
    </row>
    <row r="611" spans="1:30" hidden="1" x14ac:dyDescent="0.2">
      <c r="A611" s="36"/>
      <c r="AC611" s="24"/>
      <c r="AD611" s="25"/>
    </row>
    <row r="612" spans="1:30" hidden="1" x14ac:dyDescent="0.2">
      <c r="A612" s="36"/>
      <c r="AC612" s="24"/>
      <c r="AD612" s="25"/>
    </row>
    <row r="613" spans="1:30" hidden="1" x14ac:dyDescent="0.2">
      <c r="A613" s="36"/>
      <c r="AC613" s="24"/>
      <c r="AD613" s="25"/>
    </row>
    <row r="614" spans="1:30" hidden="1" x14ac:dyDescent="0.2">
      <c r="A614" s="36"/>
      <c r="AC614" s="24"/>
      <c r="AD614" s="25"/>
    </row>
    <row r="615" spans="1:30" hidden="1" x14ac:dyDescent="0.2">
      <c r="A615" s="36"/>
      <c r="AC615" s="24"/>
      <c r="AD615" s="25"/>
    </row>
    <row r="616" spans="1:30" hidden="1" x14ac:dyDescent="0.2">
      <c r="A616" s="36"/>
      <c r="AC616" s="24"/>
      <c r="AD616" s="25"/>
    </row>
    <row r="617" spans="1:30" hidden="1" x14ac:dyDescent="0.2">
      <c r="A617" s="36"/>
      <c r="AC617" s="24"/>
      <c r="AD617" s="25"/>
    </row>
    <row r="618" spans="1:30" hidden="1" x14ac:dyDescent="0.2">
      <c r="A618" s="36"/>
      <c r="AC618" s="24"/>
      <c r="AD618" s="25"/>
    </row>
    <row r="619" spans="1:30" hidden="1" x14ac:dyDescent="0.2">
      <c r="A619" s="36"/>
      <c r="AC619" s="24"/>
      <c r="AD619" s="25"/>
    </row>
    <row r="620" spans="1:30" hidden="1" x14ac:dyDescent="0.2">
      <c r="A620" s="36"/>
      <c r="AC620" s="24"/>
      <c r="AD620" s="25"/>
    </row>
    <row r="621" spans="1:30" hidden="1" x14ac:dyDescent="0.2">
      <c r="A621" s="36"/>
      <c r="AC621" s="24"/>
      <c r="AD621" s="25"/>
    </row>
    <row r="622" spans="1:30" hidden="1" x14ac:dyDescent="0.2">
      <c r="A622" s="36"/>
      <c r="AC622" s="24"/>
      <c r="AD622" s="25"/>
    </row>
    <row r="623" spans="1:30" hidden="1" x14ac:dyDescent="0.2">
      <c r="A623" s="36"/>
      <c r="AC623" s="24"/>
      <c r="AD623" s="25"/>
    </row>
    <row r="624" spans="1:30" hidden="1" x14ac:dyDescent="0.2">
      <c r="A624" s="36"/>
      <c r="AC624" s="24"/>
      <c r="AD624" s="25"/>
    </row>
    <row r="625" spans="1:30" hidden="1" x14ac:dyDescent="0.2">
      <c r="A625" s="36"/>
      <c r="AC625" s="24"/>
      <c r="AD625" s="25"/>
    </row>
    <row r="626" spans="1:30" hidden="1" x14ac:dyDescent="0.2">
      <c r="A626" s="36"/>
      <c r="AC626" s="24"/>
      <c r="AD626" s="25"/>
    </row>
    <row r="627" spans="1:30" hidden="1" x14ac:dyDescent="0.2">
      <c r="A627" s="36"/>
      <c r="AC627" s="24"/>
      <c r="AD627" s="25"/>
    </row>
    <row r="628" spans="1:30" hidden="1" x14ac:dyDescent="0.2">
      <c r="A628" s="36"/>
      <c r="AC628" s="24"/>
      <c r="AD628" s="25"/>
    </row>
    <row r="629" spans="1:30" hidden="1" x14ac:dyDescent="0.2">
      <c r="A629" s="36"/>
      <c r="AC629" s="24"/>
      <c r="AD629" s="25"/>
    </row>
    <row r="630" spans="1:30" hidden="1" x14ac:dyDescent="0.2">
      <c r="A630" s="36"/>
      <c r="AC630" s="24"/>
      <c r="AD630" s="25"/>
    </row>
    <row r="631" spans="1:30" hidden="1" x14ac:dyDescent="0.2">
      <c r="A631" s="36"/>
      <c r="AC631" s="24"/>
      <c r="AD631" s="25"/>
    </row>
    <row r="632" spans="1:30" hidden="1" x14ac:dyDescent="0.2">
      <c r="A632" s="36"/>
      <c r="AC632" s="24"/>
      <c r="AD632" s="25"/>
    </row>
    <row r="633" spans="1:30" hidden="1" x14ac:dyDescent="0.2">
      <c r="A633" s="36"/>
      <c r="AC633" s="24"/>
      <c r="AD633" s="25"/>
    </row>
    <row r="634" spans="1:30" hidden="1" x14ac:dyDescent="0.2">
      <c r="A634" s="36"/>
      <c r="AC634" s="24"/>
      <c r="AD634" s="25"/>
    </row>
    <row r="635" spans="1:30" hidden="1" x14ac:dyDescent="0.2">
      <c r="A635" s="36"/>
      <c r="AC635" s="24"/>
      <c r="AD635" s="25"/>
    </row>
    <row r="636" spans="1:30" hidden="1" x14ac:dyDescent="0.2">
      <c r="A636" s="36"/>
      <c r="AC636" s="24"/>
      <c r="AD636" s="25"/>
    </row>
    <row r="637" spans="1:30" hidden="1" x14ac:dyDescent="0.2">
      <c r="A637" s="36"/>
      <c r="AC637" s="24"/>
      <c r="AD637" s="25"/>
    </row>
    <row r="638" spans="1:30" hidden="1" x14ac:dyDescent="0.2">
      <c r="A638" s="36"/>
      <c r="AC638" s="24"/>
      <c r="AD638" s="25"/>
    </row>
    <row r="639" spans="1:30" hidden="1" x14ac:dyDescent="0.2">
      <c r="A639" s="36"/>
      <c r="AC639" s="24"/>
      <c r="AD639" s="25"/>
    </row>
    <row r="640" spans="1:30" hidden="1" x14ac:dyDescent="0.2">
      <c r="A640" s="36"/>
      <c r="AC640" s="24"/>
      <c r="AD640" s="25"/>
    </row>
    <row r="641" spans="1:30" hidden="1" x14ac:dyDescent="0.2">
      <c r="A641" s="36"/>
      <c r="AC641" s="24"/>
      <c r="AD641" s="25"/>
    </row>
    <row r="642" spans="1:30" hidden="1" x14ac:dyDescent="0.2">
      <c r="A642" s="36"/>
      <c r="AC642" s="24"/>
      <c r="AD642" s="25"/>
    </row>
    <row r="643" spans="1:30" hidden="1" x14ac:dyDescent="0.2">
      <c r="A643" s="36"/>
      <c r="AC643" s="24"/>
      <c r="AD643" s="25"/>
    </row>
    <row r="644" spans="1:30" hidden="1" x14ac:dyDescent="0.2">
      <c r="A644" s="36"/>
      <c r="AC644" s="24"/>
      <c r="AD644" s="25"/>
    </row>
    <row r="645" spans="1:30" hidden="1" x14ac:dyDescent="0.2">
      <c r="A645" s="36"/>
      <c r="AC645" s="24"/>
      <c r="AD645" s="25"/>
    </row>
    <row r="646" spans="1:30" hidden="1" x14ac:dyDescent="0.2">
      <c r="A646" s="36"/>
      <c r="AC646" s="24"/>
      <c r="AD646" s="25"/>
    </row>
    <row r="647" spans="1:30" hidden="1" x14ac:dyDescent="0.2">
      <c r="A647" s="36"/>
      <c r="AC647" s="24"/>
      <c r="AD647" s="25"/>
    </row>
    <row r="648" spans="1:30" hidden="1" x14ac:dyDescent="0.2">
      <c r="A648" s="36"/>
      <c r="AC648" s="24"/>
      <c r="AD648" s="25"/>
    </row>
    <row r="649" spans="1:30" hidden="1" x14ac:dyDescent="0.2">
      <c r="A649" s="36"/>
      <c r="AC649" s="24"/>
      <c r="AD649" s="25"/>
    </row>
    <row r="650" spans="1:30" hidden="1" x14ac:dyDescent="0.2">
      <c r="A650" s="36"/>
      <c r="AC650" s="24"/>
      <c r="AD650" s="25"/>
    </row>
    <row r="651" spans="1:30" hidden="1" x14ac:dyDescent="0.2">
      <c r="A651" s="36"/>
      <c r="AC651" s="24"/>
      <c r="AD651" s="25"/>
    </row>
    <row r="652" spans="1:30" hidden="1" x14ac:dyDescent="0.2">
      <c r="A652" s="36"/>
      <c r="AC652" s="24"/>
      <c r="AD652" s="25"/>
    </row>
    <row r="653" spans="1:30" hidden="1" x14ac:dyDescent="0.2">
      <c r="A653" s="36"/>
      <c r="AC653" s="24"/>
      <c r="AD653" s="25"/>
    </row>
    <row r="654" spans="1:30" hidden="1" x14ac:dyDescent="0.2">
      <c r="A654" s="36"/>
      <c r="AC654" s="24"/>
      <c r="AD654" s="25"/>
    </row>
    <row r="655" spans="1:30" hidden="1" x14ac:dyDescent="0.2">
      <c r="A655" s="36"/>
      <c r="AC655" s="24"/>
      <c r="AD655" s="25"/>
    </row>
    <row r="656" spans="1:30" hidden="1" x14ac:dyDescent="0.2">
      <c r="A656" s="36"/>
      <c r="AC656" s="24"/>
      <c r="AD656" s="25"/>
    </row>
    <row r="657" spans="1:30" hidden="1" x14ac:dyDescent="0.2">
      <c r="A657" s="36"/>
      <c r="AC657" s="24"/>
      <c r="AD657" s="25"/>
    </row>
    <row r="658" spans="1:30" hidden="1" x14ac:dyDescent="0.2">
      <c r="A658" s="36"/>
      <c r="AC658" s="24"/>
      <c r="AD658" s="25"/>
    </row>
    <row r="659" spans="1:30" hidden="1" x14ac:dyDescent="0.2">
      <c r="A659" s="36"/>
      <c r="AC659" s="24"/>
      <c r="AD659" s="25"/>
    </row>
    <row r="660" spans="1:30" hidden="1" x14ac:dyDescent="0.2">
      <c r="A660" s="36"/>
      <c r="AC660" s="24"/>
      <c r="AD660" s="25"/>
    </row>
    <row r="661" spans="1:30" hidden="1" x14ac:dyDescent="0.2">
      <c r="A661" s="36"/>
      <c r="AC661" s="24"/>
      <c r="AD661" s="25"/>
    </row>
    <row r="662" spans="1:30" hidden="1" x14ac:dyDescent="0.2">
      <c r="A662" s="36"/>
      <c r="AC662" s="24"/>
      <c r="AD662" s="25"/>
    </row>
    <row r="663" spans="1:30" hidden="1" x14ac:dyDescent="0.2">
      <c r="A663" s="36"/>
      <c r="AC663" s="24"/>
      <c r="AD663" s="25"/>
    </row>
    <row r="664" spans="1:30" hidden="1" x14ac:dyDescent="0.2">
      <c r="A664" s="36"/>
      <c r="AC664" s="24"/>
      <c r="AD664" s="25"/>
    </row>
    <row r="665" spans="1:30" hidden="1" x14ac:dyDescent="0.2">
      <c r="A665" s="36"/>
      <c r="AC665" s="24"/>
      <c r="AD665" s="25"/>
    </row>
    <row r="666" spans="1:30" hidden="1" x14ac:dyDescent="0.2">
      <c r="A666" s="36"/>
      <c r="AC666" s="24"/>
      <c r="AD666" s="25"/>
    </row>
    <row r="667" spans="1:30" hidden="1" x14ac:dyDescent="0.2">
      <c r="A667" s="36"/>
      <c r="AC667" s="24"/>
      <c r="AD667" s="25"/>
    </row>
    <row r="668" spans="1:30" hidden="1" x14ac:dyDescent="0.2">
      <c r="A668" s="36"/>
      <c r="AC668" s="24"/>
      <c r="AD668" s="25"/>
    </row>
    <row r="669" spans="1:30" hidden="1" x14ac:dyDescent="0.2">
      <c r="A669" s="36"/>
      <c r="AC669" s="24"/>
      <c r="AD669" s="25"/>
    </row>
    <row r="670" spans="1:30" hidden="1" x14ac:dyDescent="0.2">
      <c r="A670" s="36"/>
      <c r="AC670" s="24"/>
      <c r="AD670" s="25"/>
    </row>
    <row r="671" spans="1:30" hidden="1" x14ac:dyDescent="0.2">
      <c r="A671" s="36"/>
      <c r="AC671" s="24"/>
      <c r="AD671" s="25"/>
    </row>
    <row r="672" spans="1:30" hidden="1" x14ac:dyDescent="0.2">
      <c r="A672" s="36"/>
      <c r="AC672" s="24"/>
      <c r="AD672" s="25"/>
    </row>
    <row r="673" spans="1:30" hidden="1" x14ac:dyDescent="0.2">
      <c r="A673" s="36"/>
      <c r="AC673" s="24"/>
      <c r="AD673" s="25"/>
    </row>
    <row r="674" spans="1:30" hidden="1" x14ac:dyDescent="0.2">
      <c r="A674" s="36"/>
      <c r="AC674" s="24"/>
      <c r="AD674" s="25"/>
    </row>
    <row r="675" spans="1:30" hidden="1" x14ac:dyDescent="0.2">
      <c r="A675" s="36"/>
      <c r="AC675" s="24"/>
      <c r="AD675" s="25"/>
    </row>
    <row r="676" spans="1:30" hidden="1" x14ac:dyDescent="0.2">
      <c r="A676" s="36"/>
      <c r="AC676" s="24"/>
      <c r="AD676" s="25"/>
    </row>
    <row r="677" spans="1:30" hidden="1" x14ac:dyDescent="0.2">
      <c r="A677" s="36"/>
      <c r="AC677" s="24"/>
      <c r="AD677" s="25"/>
    </row>
    <row r="678" spans="1:30" hidden="1" x14ac:dyDescent="0.2">
      <c r="A678" s="36"/>
      <c r="AC678" s="24"/>
      <c r="AD678" s="25"/>
    </row>
    <row r="679" spans="1:30" hidden="1" x14ac:dyDescent="0.2">
      <c r="A679" s="36"/>
      <c r="AC679" s="24"/>
      <c r="AD679" s="25"/>
    </row>
    <row r="680" spans="1:30" hidden="1" x14ac:dyDescent="0.2">
      <c r="A680" s="36"/>
      <c r="AC680" s="24"/>
      <c r="AD680" s="25"/>
    </row>
    <row r="681" spans="1:30" hidden="1" x14ac:dyDescent="0.2">
      <c r="A681" s="36"/>
      <c r="AC681" s="24"/>
      <c r="AD681" s="25"/>
    </row>
    <row r="682" spans="1:30" hidden="1" x14ac:dyDescent="0.2">
      <c r="A682" s="36"/>
      <c r="AC682" s="24"/>
      <c r="AD682" s="25"/>
    </row>
    <row r="683" spans="1:30" hidden="1" x14ac:dyDescent="0.2">
      <c r="A683" s="36"/>
      <c r="AC683" s="24"/>
      <c r="AD683" s="25"/>
    </row>
    <row r="684" spans="1:30" hidden="1" x14ac:dyDescent="0.2">
      <c r="A684" s="36"/>
      <c r="AC684" s="24"/>
      <c r="AD684" s="25"/>
    </row>
    <row r="685" spans="1:30" hidden="1" x14ac:dyDescent="0.2">
      <c r="A685" s="36"/>
      <c r="AC685" s="24"/>
      <c r="AD685" s="25"/>
    </row>
    <row r="686" spans="1:30" hidden="1" x14ac:dyDescent="0.2">
      <c r="A686" s="36"/>
      <c r="AC686" s="24"/>
      <c r="AD686" s="25"/>
    </row>
    <row r="687" spans="1:30" hidden="1" x14ac:dyDescent="0.2">
      <c r="A687" s="36"/>
      <c r="AC687" s="24"/>
      <c r="AD687" s="25"/>
    </row>
    <row r="688" spans="1:30" hidden="1" x14ac:dyDescent="0.2">
      <c r="A688" s="36"/>
      <c r="AC688" s="24"/>
      <c r="AD688" s="25"/>
    </row>
    <row r="689" spans="1:30" hidden="1" x14ac:dyDescent="0.2">
      <c r="A689" s="36"/>
      <c r="AC689" s="24"/>
      <c r="AD689" s="25"/>
    </row>
    <row r="690" spans="1:30" hidden="1" x14ac:dyDescent="0.2">
      <c r="A690" s="36"/>
      <c r="AC690" s="24"/>
      <c r="AD690" s="25"/>
    </row>
    <row r="691" spans="1:30" hidden="1" x14ac:dyDescent="0.2">
      <c r="A691" s="36"/>
      <c r="AC691" s="24"/>
      <c r="AD691" s="25"/>
    </row>
    <row r="692" spans="1:30" hidden="1" x14ac:dyDescent="0.2">
      <c r="A692" s="36"/>
      <c r="AC692" s="24"/>
      <c r="AD692" s="25"/>
    </row>
    <row r="693" spans="1:30" hidden="1" x14ac:dyDescent="0.2">
      <c r="A693" s="36"/>
      <c r="AC693" s="24"/>
      <c r="AD693" s="25"/>
    </row>
    <row r="694" spans="1:30" hidden="1" x14ac:dyDescent="0.2">
      <c r="A694" s="36"/>
      <c r="AC694" s="24"/>
      <c r="AD694" s="25"/>
    </row>
    <row r="695" spans="1:30" hidden="1" x14ac:dyDescent="0.2">
      <c r="A695" s="36"/>
      <c r="AC695" s="24"/>
      <c r="AD695" s="25"/>
    </row>
    <row r="696" spans="1:30" hidden="1" x14ac:dyDescent="0.2">
      <c r="A696" s="36"/>
      <c r="AC696" s="24"/>
      <c r="AD696" s="25"/>
    </row>
    <row r="697" spans="1:30" hidden="1" x14ac:dyDescent="0.2">
      <c r="A697" s="36"/>
      <c r="AC697" s="24"/>
      <c r="AD697" s="25"/>
    </row>
    <row r="698" spans="1:30" hidden="1" x14ac:dyDescent="0.2">
      <c r="A698" s="36"/>
      <c r="AC698" s="24"/>
      <c r="AD698" s="25"/>
    </row>
    <row r="699" spans="1:30" hidden="1" x14ac:dyDescent="0.2">
      <c r="A699" s="36"/>
      <c r="AC699" s="24"/>
      <c r="AD699" s="25"/>
    </row>
    <row r="700" spans="1:30" hidden="1" x14ac:dyDescent="0.2">
      <c r="A700" s="36"/>
      <c r="AC700" s="24"/>
      <c r="AD700" s="25"/>
    </row>
    <row r="701" spans="1:30" hidden="1" x14ac:dyDescent="0.2">
      <c r="A701" s="36"/>
      <c r="AC701" s="24"/>
      <c r="AD701" s="25"/>
    </row>
    <row r="702" spans="1:30" hidden="1" x14ac:dyDescent="0.2">
      <c r="A702" s="36"/>
      <c r="AC702" s="24"/>
      <c r="AD702" s="25"/>
    </row>
    <row r="703" spans="1:30" hidden="1" x14ac:dyDescent="0.2">
      <c r="A703" s="36"/>
      <c r="AC703" s="24"/>
      <c r="AD703" s="25"/>
    </row>
    <row r="704" spans="1:30" hidden="1" x14ac:dyDescent="0.2">
      <c r="A704" s="36"/>
      <c r="AC704" s="24"/>
      <c r="AD704" s="25"/>
    </row>
    <row r="705" spans="1:30" hidden="1" x14ac:dyDescent="0.2">
      <c r="A705" s="36"/>
      <c r="AC705" s="24"/>
      <c r="AD705" s="25"/>
    </row>
    <row r="706" spans="1:30" hidden="1" x14ac:dyDescent="0.2">
      <c r="A706" s="36"/>
      <c r="AC706" s="24"/>
      <c r="AD706" s="25"/>
    </row>
    <row r="707" spans="1:30" hidden="1" x14ac:dyDescent="0.2">
      <c r="A707" s="36"/>
      <c r="AC707" s="24"/>
      <c r="AD707" s="25"/>
    </row>
    <row r="708" spans="1:30" hidden="1" x14ac:dyDescent="0.2">
      <c r="A708" s="36"/>
      <c r="AC708" s="24"/>
      <c r="AD708" s="25"/>
    </row>
    <row r="709" spans="1:30" hidden="1" x14ac:dyDescent="0.2">
      <c r="A709" s="36"/>
      <c r="AC709" s="24"/>
      <c r="AD709" s="25"/>
    </row>
    <row r="710" spans="1:30" hidden="1" x14ac:dyDescent="0.2">
      <c r="A710" s="36"/>
      <c r="AC710" s="24"/>
      <c r="AD710" s="25"/>
    </row>
    <row r="711" spans="1:30" hidden="1" x14ac:dyDescent="0.2">
      <c r="A711" s="36"/>
      <c r="AC711" s="24"/>
      <c r="AD711" s="25"/>
    </row>
    <row r="712" spans="1:30" hidden="1" x14ac:dyDescent="0.2">
      <c r="A712" s="36"/>
      <c r="AC712" s="24"/>
      <c r="AD712" s="25"/>
    </row>
    <row r="713" spans="1:30" hidden="1" x14ac:dyDescent="0.2">
      <c r="A713" s="36"/>
      <c r="AC713" s="24"/>
      <c r="AD713" s="25"/>
    </row>
    <row r="714" spans="1:30" hidden="1" x14ac:dyDescent="0.2">
      <c r="A714" s="36"/>
      <c r="AC714" s="24"/>
      <c r="AD714" s="25"/>
    </row>
    <row r="715" spans="1:30" hidden="1" x14ac:dyDescent="0.2">
      <c r="A715" s="36"/>
      <c r="AC715" s="24"/>
      <c r="AD715" s="25"/>
    </row>
    <row r="716" spans="1:30" hidden="1" x14ac:dyDescent="0.2">
      <c r="A716" s="36"/>
      <c r="AC716" s="24"/>
      <c r="AD716" s="25"/>
    </row>
    <row r="717" spans="1:30" hidden="1" x14ac:dyDescent="0.2">
      <c r="A717" s="36"/>
      <c r="AC717" s="24"/>
      <c r="AD717" s="25"/>
    </row>
    <row r="718" spans="1:30" hidden="1" x14ac:dyDescent="0.2">
      <c r="A718" s="36"/>
      <c r="AC718" s="24"/>
      <c r="AD718" s="25"/>
    </row>
    <row r="719" spans="1:30" hidden="1" x14ac:dyDescent="0.2">
      <c r="A719" s="36"/>
      <c r="AC719" s="24"/>
      <c r="AD719" s="25"/>
    </row>
    <row r="720" spans="1:30" hidden="1" x14ac:dyDescent="0.2">
      <c r="A720" s="36"/>
      <c r="AC720" s="24"/>
      <c r="AD720" s="25"/>
    </row>
    <row r="721" spans="1:30" hidden="1" x14ac:dyDescent="0.2">
      <c r="A721" s="36"/>
      <c r="AC721" s="24"/>
      <c r="AD721" s="25"/>
    </row>
    <row r="722" spans="1:30" hidden="1" x14ac:dyDescent="0.2">
      <c r="A722" s="36"/>
      <c r="AC722" s="24"/>
      <c r="AD722" s="25"/>
    </row>
    <row r="723" spans="1:30" hidden="1" x14ac:dyDescent="0.2">
      <c r="A723" s="36"/>
      <c r="AC723" s="24"/>
      <c r="AD723" s="25"/>
    </row>
    <row r="724" spans="1:30" hidden="1" x14ac:dyDescent="0.2">
      <c r="A724" s="36"/>
      <c r="AC724" s="24"/>
      <c r="AD724" s="25"/>
    </row>
    <row r="725" spans="1:30" hidden="1" x14ac:dyDescent="0.2">
      <c r="A725" s="36"/>
      <c r="AC725" s="24"/>
      <c r="AD725" s="25"/>
    </row>
    <row r="726" spans="1:30" hidden="1" x14ac:dyDescent="0.2">
      <c r="A726" s="36"/>
      <c r="AC726" s="24"/>
      <c r="AD726" s="25"/>
    </row>
    <row r="727" spans="1:30" hidden="1" x14ac:dyDescent="0.2">
      <c r="A727" s="36"/>
      <c r="AC727" s="24"/>
      <c r="AD727" s="25"/>
    </row>
    <row r="728" spans="1:30" hidden="1" x14ac:dyDescent="0.2">
      <c r="A728" s="36"/>
      <c r="AC728" s="24"/>
      <c r="AD728" s="25"/>
    </row>
    <row r="729" spans="1:30" hidden="1" x14ac:dyDescent="0.2">
      <c r="A729" s="36"/>
      <c r="AC729" s="24"/>
      <c r="AD729" s="25"/>
    </row>
    <row r="730" spans="1:30" hidden="1" x14ac:dyDescent="0.2">
      <c r="A730" s="36"/>
      <c r="AC730" s="24"/>
      <c r="AD730" s="25"/>
    </row>
    <row r="731" spans="1:30" hidden="1" x14ac:dyDescent="0.2">
      <c r="A731" s="36"/>
      <c r="AC731" s="24"/>
      <c r="AD731" s="25"/>
    </row>
    <row r="732" spans="1:30" hidden="1" x14ac:dyDescent="0.2">
      <c r="A732" s="36"/>
      <c r="AC732" s="24"/>
      <c r="AD732" s="25"/>
    </row>
    <row r="733" spans="1:30" hidden="1" x14ac:dyDescent="0.2">
      <c r="A733" s="36"/>
      <c r="AC733" s="24"/>
      <c r="AD733" s="25"/>
    </row>
    <row r="734" spans="1:30" hidden="1" x14ac:dyDescent="0.2">
      <c r="A734" s="36"/>
      <c r="AC734" s="24"/>
      <c r="AD734" s="25"/>
    </row>
    <row r="735" spans="1:30" hidden="1" x14ac:dyDescent="0.2">
      <c r="A735" s="36"/>
      <c r="AC735" s="24"/>
      <c r="AD735" s="25"/>
    </row>
    <row r="736" spans="1:30" hidden="1" x14ac:dyDescent="0.2">
      <c r="A736" s="36"/>
      <c r="AC736" s="24"/>
      <c r="AD736" s="25"/>
    </row>
    <row r="737" spans="1:30" hidden="1" x14ac:dyDescent="0.2">
      <c r="A737" s="36"/>
      <c r="AC737" s="24"/>
      <c r="AD737" s="25"/>
    </row>
    <row r="738" spans="1:30" hidden="1" x14ac:dyDescent="0.2">
      <c r="A738" s="36"/>
      <c r="AC738" s="24"/>
      <c r="AD738" s="25"/>
    </row>
    <row r="739" spans="1:30" hidden="1" x14ac:dyDescent="0.2">
      <c r="A739" s="36"/>
      <c r="AC739" s="24"/>
      <c r="AD739" s="25"/>
    </row>
    <row r="740" spans="1:30" hidden="1" x14ac:dyDescent="0.2">
      <c r="A740" s="36"/>
      <c r="AC740" s="24"/>
      <c r="AD740" s="25"/>
    </row>
    <row r="741" spans="1:30" hidden="1" x14ac:dyDescent="0.2">
      <c r="A741" s="36"/>
      <c r="AC741" s="24"/>
      <c r="AD741" s="25"/>
    </row>
    <row r="742" spans="1:30" hidden="1" x14ac:dyDescent="0.2">
      <c r="A742" s="36"/>
      <c r="AC742" s="24"/>
      <c r="AD742" s="25"/>
    </row>
    <row r="743" spans="1:30" hidden="1" x14ac:dyDescent="0.2">
      <c r="A743" s="36"/>
      <c r="AC743" s="24"/>
      <c r="AD743" s="25"/>
    </row>
    <row r="744" spans="1:30" hidden="1" x14ac:dyDescent="0.2">
      <c r="A744" s="36"/>
      <c r="AC744" s="24"/>
      <c r="AD744" s="25"/>
    </row>
    <row r="745" spans="1:30" hidden="1" x14ac:dyDescent="0.2">
      <c r="A745" s="36"/>
      <c r="AC745" s="24"/>
      <c r="AD745" s="25"/>
    </row>
    <row r="746" spans="1:30" hidden="1" x14ac:dyDescent="0.2">
      <c r="A746" s="36"/>
      <c r="AC746" s="24"/>
      <c r="AD746" s="25"/>
    </row>
    <row r="747" spans="1:30" hidden="1" x14ac:dyDescent="0.2">
      <c r="A747" s="36"/>
      <c r="AC747" s="24"/>
      <c r="AD747" s="25"/>
    </row>
    <row r="748" spans="1:30" hidden="1" x14ac:dyDescent="0.2">
      <c r="A748" s="36"/>
      <c r="AC748" s="24"/>
      <c r="AD748" s="25"/>
    </row>
    <row r="749" spans="1:30" hidden="1" x14ac:dyDescent="0.2">
      <c r="A749" s="36"/>
      <c r="AC749" s="24"/>
      <c r="AD749" s="25"/>
    </row>
    <row r="750" spans="1:30" hidden="1" x14ac:dyDescent="0.2">
      <c r="A750" s="36"/>
      <c r="AC750" s="24"/>
      <c r="AD750" s="25"/>
    </row>
    <row r="751" spans="1:30" hidden="1" x14ac:dyDescent="0.2">
      <c r="A751" s="36"/>
      <c r="AC751" s="24"/>
      <c r="AD751" s="25"/>
    </row>
    <row r="752" spans="1:30" hidden="1" x14ac:dyDescent="0.2">
      <c r="A752" s="36"/>
      <c r="AC752" s="24"/>
      <c r="AD752" s="25"/>
    </row>
    <row r="753" spans="1:30" hidden="1" x14ac:dyDescent="0.2">
      <c r="A753" s="36"/>
      <c r="AC753" s="24"/>
      <c r="AD753" s="25"/>
    </row>
    <row r="754" spans="1:30" hidden="1" x14ac:dyDescent="0.2">
      <c r="A754" s="36"/>
      <c r="AC754" s="24"/>
      <c r="AD754" s="25"/>
    </row>
    <row r="755" spans="1:30" hidden="1" x14ac:dyDescent="0.2">
      <c r="A755" s="36"/>
      <c r="AC755" s="24"/>
      <c r="AD755" s="25"/>
    </row>
    <row r="756" spans="1:30" hidden="1" x14ac:dyDescent="0.2">
      <c r="A756" s="36"/>
      <c r="AC756" s="24"/>
      <c r="AD756" s="25"/>
    </row>
    <row r="757" spans="1:30" hidden="1" x14ac:dyDescent="0.2">
      <c r="A757" s="36"/>
      <c r="AC757" s="24"/>
      <c r="AD757" s="25"/>
    </row>
    <row r="758" spans="1:30" hidden="1" x14ac:dyDescent="0.2">
      <c r="A758" s="36"/>
      <c r="AC758" s="24"/>
      <c r="AD758" s="25"/>
    </row>
    <row r="759" spans="1:30" hidden="1" x14ac:dyDescent="0.2">
      <c r="A759" s="36"/>
      <c r="AC759" s="24"/>
      <c r="AD759" s="25"/>
    </row>
    <row r="760" spans="1:30" hidden="1" x14ac:dyDescent="0.2">
      <c r="A760" s="36"/>
      <c r="AC760" s="24"/>
      <c r="AD760" s="25"/>
    </row>
    <row r="761" spans="1:30" hidden="1" x14ac:dyDescent="0.2">
      <c r="A761" s="36"/>
      <c r="AC761" s="24"/>
      <c r="AD761" s="25"/>
    </row>
    <row r="762" spans="1:30" hidden="1" x14ac:dyDescent="0.2">
      <c r="A762" s="36"/>
      <c r="AC762" s="24"/>
      <c r="AD762" s="25"/>
    </row>
    <row r="763" spans="1:30" hidden="1" x14ac:dyDescent="0.2">
      <c r="A763" s="36"/>
      <c r="AC763" s="24"/>
      <c r="AD763" s="25"/>
    </row>
    <row r="764" spans="1:30" hidden="1" x14ac:dyDescent="0.2">
      <c r="A764" s="36"/>
      <c r="AC764" s="24"/>
      <c r="AD764" s="25"/>
    </row>
    <row r="765" spans="1:30" hidden="1" x14ac:dyDescent="0.2">
      <c r="A765" s="36"/>
      <c r="AC765" s="24"/>
      <c r="AD765" s="25"/>
    </row>
    <row r="766" spans="1:30" hidden="1" x14ac:dyDescent="0.2">
      <c r="A766" s="36"/>
      <c r="AC766" s="24"/>
      <c r="AD766" s="25"/>
    </row>
    <row r="767" spans="1:30" hidden="1" x14ac:dyDescent="0.2">
      <c r="A767" s="36"/>
      <c r="AC767" s="24"/>
      <c r="AD767" s="25"/>
    </row>
    <row r="768" spans="1:30" hidden="1" x14ac:dyDescent="0.2">
      <c r="A768" s="36"/>
      <c r="AC768" s="24"/>
      <c r="AD768" s="25"/>
    </row>
    <row r="769" spans="1:30" hidden="1" x14ac:dyDescent="0.2">
      <c r="A769" s="36"/>
      <c r="AC769" s="24"/>
      <c r="AD769" s="25"/>
    </row>
    <row r="770" spans="1:30" hidden="1" x14ac:dyDescent="0.2">
      <c r="A770" s="36"/>
      <c r="AC770" s="24"/>
      <c r="AD770" s="25"/>
    </row>
    <row r="771" spans="1:30" hidden="1" x14ac:dyDescent="0.2">
      <c r="A771" s="36"/>
      <c r="AC771" s="24"/>
      <c r="AD771" s="25"/>
    </row>
    <row r="772" spans="1:30" hidden="1" x14ac:dyDescent="0.2">
      <c r="A772" s="36"/>
      <c r="AC772" s="24"/>
      <c r="AD772" s="25"/>
    </row>
    <row r="773" spans="1:30" hidden="1" x14ac:dyDescent="0.2">
      <c r="A773" s="36"/>
      <c r="AC773" s="24"/>
      <c r="AD773" s="25"/>
    </row>
    <row r="774" spans="1:30" hidden="1" x14ac:dyDescent="0.2">
      <c r="A774" s="36"/>
      <c r="AC774" s="24"/>
      <c r="AD774" s="25"/>
    </row>
    <row r="775" spans="1:30" hidden="1" x14ac:dyDescent="0.2">
      <c r="A775" s="36"/>
      <c r="AC775" s="24"/>
      <c r="AD775" s="25"/>
    </row>
    <row r="776" spans="1:30" hidden="1" x14ac:dyDescent="0.2">
      <c r="A776" s="36"/>
      <c r="AC776" s="24"/>
      <c r="AD776" s="25"/>
    </row>
    <row r="777" spans="1:30" hidden="1" x14ac:dyDescent="0.2">
      <c r="A777" s="36"/>
      <c r="AC777" s="24"/>
      <c r="AD777" s="25"/>
    </row>
    <row r="778" spans="1:30" hidden="1" x14ac:dyDescent="0.2">
      <c r="A778" s="36"/>
      <c r="AC778" s="24"/>
      <c r="AD778" s="25"/>
    </row>
    <row r="779" spans="1:30" hidden="1" x14ac:dyDescent="0.2">
      <c r="A779" s="36"/>
      <c r="AC779" s="24"/>
      <c r="AD779" s="25"/>
    </row>
    <row r="780" spans="1:30" hidden="1" x14ac:dyDescent="0.2">
      <c r="A780" s="36"/>
      <c r="AC780" s="24"/>
      <c r="AD780" s="25"/>
    </row>
    <row r="781" spans="1:30" hidden="1" x14ac:dyDescent="0.2">
      <c r="A781" s="36"/>
      <c r="AC781" s="24"/>
      <c r="AD781" s="25"/>
    </row>
    <row r="782" spans="1:30" hidden="1" x14ac:dyDescent="0.2">
      <c r="A782" s="36"/>
      <c r="AC782" s="24"/>
      <c r="AD782" s="25"/>
    </row>
    <row r="783" spans="1:30" hidden="1" x14ac:dyDescent="0.2">
      <c r="A783" s="36"/>
      <c r="AC783" s="24"/>
      <c r="AD783" s="25"/>
    </row>
    <row r="784" spans="1:30" hidden="1" x14ac:dyDescent="0.2">
      <c r="A784" s="36"/>
      <c r="AC784" s="24"/>
      <c r="AD784" s="25"/>
    </row>
    <row r="785" spans="1:30" hidden="1" x14ac:dyDescent="0.2">
      <c r="A785" s="36"/>
      <c r="AC785" s="24"/>
      <c r="AD785" s="25"/>
    </row>
    <row r="786" spans="1:30" hidden="1" x14ac:dyDescent="0.2">
      <c r="A786" s="36"/>
      <c r="AC786" s="24"/>
      <c r="AD786" s="25"/>
    </row>
    <row r="787" spans="1:30" hidden="1" x14ac:dyDescent="0.2">
      <c r="A787" s="36"/>
      <c r="AC787" s="24"/>
      <c r="AD787" s="25"/>
    </row>
    <row r="788" spans="1:30" hidden="1" x14ac:dyDescent="0.2">
      <c r="A788" s="36"/>
      <c r="AC788" s="24"/>
      <c r="AD788" s="25"/>
    </row>
    <row r="789" spans="1:30" hidden="1" x14ac:dyDescent="0.2">
      <c r="A789" s="36"/>
      <c r="AC789" s="24"/>
      <c r="AD789" s="25"/>
    </row>
    <row r="790" spans="1:30" hidden="1" x14ac:dyDescent="0.2">
      <c r="A790" s="36"/>
      <c r="AC790" s="24"/>
      <c r="AD790" s="25"/>
    </row>
    <row r="791" spans="1:30" hidden="1" x14ac:dyDescent="0.2">
      <c r="A791" s="36"/>
      <c r="AC791" s="24"/>
      <c r="AD791" s="25"/>
    </row>
    <row r="792" spans="1:30" hidden="1" x14ac:dyDescent="0.2">
      <c r="A792" s="36"/>
      <c r="AC792" s="24"/>
      <c r="AD792" s="25"/>
    </row>
    <row r="793" spans="1:30" hidden="1" x14ac:dyDescent="0.2">
      <c r="A793" s="36"/>
      <c r="AC793" s="24"/>
      <c r="AD793" s="25"/>
    </row>
    <row r="794" spans="1:30" hidden="1" x14ac:dyDescent="0.2">
      <c r="A794" s="36"/>
      <c r="AC794" s="24"/>
      <c r="AD794" s="25"/>
    </row>
    <row r="795" spans="1:30" hidden="1" x14ac:dyDescent="0.2">
      <c r="A795" s="36"/>
      <c r="AC795" s="24"/>
      <c r="AD795" s="25"/>
    </row>
    <row r="796" spans="1:30" hidden="1" x14ac:dyDescent="0.2">
      <c r="A796" s="36"/>
      <c r="AC796" s="24"/>
      <c r="AD796" s="25"/>
    </row>
    <row r="797" spans="1:30" hidden="1" x14ac:dyDescent="0.2">
      <c r="A797" s="36"/>
      <c r="AC797" s="24"/>
      <c r="AD797" s="25"/>
    </row>
    <row r="798" spans="1:30" hidden="1" x14ac:dyDescent="0.2">
      <c r="A798" s="36"/>
      <c r="AC798" s="24"/>
      <c r="AD798" s="25"/>
    </row>
    <row r="799" spans="1:30" hidden="1" x14ac:dyDescent="0.2">
      <c r="A799" s="36"/>
      <c r="AC799" s="24"/>
      <c r="AD799" s="25"/>
    </row>
    <row r="800" spans="1:30" hidden="1" x14ac:dyDescent="0.2">
      <c r="A800" s="36"/>
      <c r="AC800" s="24"/>
      <c r="AD800" s="25"/>
    </row>
    <row r="801" spans="1:30" hidden="1" x14ac:dyDescent="0.2">
      <c r="A801" s="36"/>
      <c r="AC801" s="24"/>
      <c r="AD801" s="25"/>
    </row>
    <row r="802" spans="1:30" hidden="1" x14ac:dyDescent="0.2">
      <c r="A802" s="36"/>
      <c r="AC802" s="24"/>
      <c r="AD802" s="25"/>
    </row>
    <row r="803" spans="1:30" hidden="1" x14ac:dyDescent="0.2">
      <c r="A803" s="36"/>
      <c r="AC803" s="24"/>
      <c r="AD803" s="25"/>
    </row>
    <row r="804" spans="1:30" hidden="1" x14ac:dyDescent="0.2">
      <c r="A804" s="36"/>
      <c r="AC804" s="24"/>
      <c r="AD804" s="25"/>
    </row>
    <row r="805" spans="1:30" hidden="1" x14ac:dyDescent="0.2">
      <c r="A805" s="36"/>
      <c r="AC805" s="24"/>
      <c r="AD805" s="25"/>
    </row>
    <row r="806" spans="1:30" hidden="1" x14ac:dyDescent="0.2">
      <c r="A806" s="36"/>
      <c r="AC806" s="24"/>
      <c r="AD806" s="25"/>
    </row>
    <row r="807" spans="1:30" hidden="1" x14ac:dyDescent="0.2">
      <c r="A807" s="36"/>
      <c r="AC807" s="24"/>
      <c r="AD807" s="25"/>
    </row>
    <row r="808" spans="1:30" hidden="1" x14ac:dyDescent="0.2">
      <c r="A808" s="36"/>
      <c r="AC808" s="24"/>
      <c r="AD808" s="25"/>
    </row>
    <row r="809" spans="1:30" hidden="1" x14ac:dyDescent="0.2">
      <c r="A809" s="36"/>
      <c r="AC809" s="24"/>
      <c r="AD809" s="25"/>
    </row>
    <row r="810" spans="1:30" hidden="1" x14ac:dyDescent="0.2">
      <c r="A810" s="36"/>
      <c r="AC810" s="24"/>
      <c r="AD810" s="25"/>
    </row>
    <row r="811" spans="1:30" hidden="1" x14ac:dyDescent="0.2">
      <c r="A811" s="36"/>
      <c r="AC811" s="24"/>
      <c r="AD811" s="25"/>
    </row>
    <row r="812" spans="1:30" hidden="1" x14ac:dyDescent="0.2">
      <c r="A812" s="36"/>
      <c r="AC812" s="24"/>
      <c r="AD812" s="25"/>
    </row>
    <row r="813" spans="1:30" hidden="1" x14ac:dyDescent="0.2">
      <c r="A813" s="36"/>
      <c r="AC813" s="24"/>
      <c r="AD813" s="25"/>
    </row>
    <row r="814" spans="1:30" hidden="1" x14ac:dyDescent="0.2">
      <c r="A814" s="36"/>
      <c r="AC814" s="24"/>
      <c r="AD814" s="25"/>
    </row>
    <row r="815" spans="1:30" hidden="1" x14ac:dyDescent="0.2">
      <c r="A815" s="36"/>
      <c r="AC815" s="24"/>
      <c r="AD815" s="25"/>
    </row>
    <row r="816" spans="1:30" hidden="1" x14ac:dyDescent="0.2">
      <c r="A816" s="36"/>
      <c r="AC816" s="24"/>
      <c r="AD816" s="25"/>
    </row>
    <row r="817" spans="1:30" hidden="1" x14ac:dyDescent="0.2">
      <c r="A817" s="36"/>
      <c r="AC817" s="24"/>
      <c r="AD817" s="25"/>
    </row>
    <row r="818" spans="1:30" hidden="1" x14ac:dyDescent="0.2">
      <c r="A818" s="36"/>
      <c r="AC818" s="24"/>
      <c r="AD818" s="25"/>
    </row>
    <row r="819" spans="1:30" hidden="1" x14ac:dyDescent="0.2">
      <c r="A819" s="36"/>
      <c r="AC819" s="24"/>
      <c r="AD819" s="25"/>
    </row>
    <row r="820" spans="1:30" hidden="1" x14ac:dyDescent="0.2">
      <c r="A820" s="36"/>
      <c r="AC820" s="24"/>
      <c r="AD820" s="25"/>
    </row>
    <row r="821" spans="1:30" hidden="1" x14ac:dyDescent="0.2">
      <c r="A821" s="36"/>
      <c r="AC821" s="24"/>
      <c r="AD821" s="25"/>
    </row>
    <row r="822" spans="1:30" hidden="1" x14ac:dyDescent="0.2">
      <c r="A822" s="36"/>
      <c r="AC822" s="24"/>
      <c r="AD822" s="25"/>
    </row>
    <row r="823" spans="1:30" hidden="1" x14ac:dyDescent="0.2">
      <c r="A823" s="36"/>
      <c r="AC823" s="24"/>
      <c r="AD823" s="25"/>
    </row>
    <row r="824" spans="1:30" hidden="1" x14ac:dyDescent="0.2">
      <c r="A824" s="36"/>
      <c r="AC824" s="24"/>
      <c r="AD824" s="25"/>
    </row>
    <row r="825" spans="1:30" hidden="1" x14ac:dyDescent="0.2">
      <c r="A825" s="36"/>
      <c r="AC825" s="24"/>
      <c r="AD825" s="25"/>
    </row>
    <row r="826" spans="1:30" hidden="1" x14ac:dyDescent="0.2">
      <c r="A826" s="36"/>
      <c r="AC826" s="24"/>
      <c r="AD826" s="25"/>
    </row>
    <row r="827" spans="1:30" hidden="1" x14ac:dyDescent="0.2">
      <c r="A827" s="36"/>
      <c r="AC827" s="24"/>
      <c r="AD827" s="25"/>
    </row>
    <row r="828" spans="1:30" hidden="1" x14ac:dyDescent="0.2">
      <c r="A828" s="36"/>
      <c r="AC828" s="24"/>
      <c r="AD828" s="25"/>
    </row>
    <row r="829" spans="1:30" hidden="1" x14ac:dyDescent="0.2">
      <c r="A829" s="36"/>
      <c r="AC829" s="24"/>
      <c r="AD829" s="25"/>
    </row>
    <row r="830" spans="1:30" hidden="1" x14ac:dyDescent="0.2">
      <c r="A830" s="36"/>
      <c r="AC830" s="24"/>
      <c r="AD830" s="25"/>
    </row>
    <row r="831" spans="1:30" hidden="1" x14ac:dyDescent="0.2">
      <c r="A831" s="36"/>
      <c r="AC831" s="24"/>
      <c r="AD831" s="25"/>
    </row>
    <row r="832" spans="1:30" hidden="1" x14ac:dyDescent="0.2">
      <c r="A832" s="36"/>
      <c r="AC832" s="24"/>
      <c r="AD832" s="25"/>
    </row>
    <row r="833" spans="1:30" hidden="1" x14ac:dyDescent="0.2">
      <c r="A833" s="36"/>
      <c r="AC833" s="24"/>
      <c r="AD833" s="25"/>
    </row>
    <row r="834" spans="1:30" hidden="1" x14ac:dyDescent="0.2">
      <c r="A834" s="36"/>
      <c r="AC834" s="24"/>
      <c r="AD834" s="25"/>
    </row>
    <row r="835" spans="1:30" hidden="1" x14ac:dyDescent="0.2">
      <c r="A835" s="36"/>
      <c r="AC835" s="24"/>
      <c r="AD835" s="25"/>
    </row>
    <row r="836" spans="1:30" hidden="1" x14ac:dyDescent="0.2">
      <c r="A836" s="36"/>
      <c r="AC836" s="24"/>
      <c r="AD836" s="25"/>
    </row>
    <row r="837" spans="1:30" hidden="1" x14ac:dyDescent="0.2">
      <c r="A837" s="36"/>
      <c r="AC837" s="24"/>
      <c r="AD837" s="25"/>
    </row>
    <row r="838" spans="1:30" hidden="1" x14ac:dyDescent="0.2">
      <c r="A838" s="36"/>
      <c r="AC838" s="24"/>
      <c r="AD838" s="25"/>
    </row>
    <row r="839" spans="1:30" hidden="1" x14ac:dyDescent="0.2">
      <c r="A839" s="36"/>
      <c r="AC839" s="24"/>
      <c r="AD839" s="25"/>
    </row>
    <row r="840" spans="1:30" hidden="1" x14ac:dyDescent="0.2">
      <c r="A840" s="36"/>
      <c r="AC840" s="24"/>
      <c r="AD840" s="25"/>
    </row>
    <row r="841" spans="1:30" hidden="1" x14ac:dyDescent="0.2">
      <c r="A841" s="36"/>
      <c r="AC841" s="24"/>
      <c r="AD841" s="25"/>
    </row>
    <row r="842" spans="1:30" hidden="1" x14ac:dyDescent="0.2">
      <c r="A842" s="36"/>
      <c r="AC842" s="24"/>
      <c r="AD842" s="25"/>
    </row>
    <row r="843" spans="1:30" hidden="1" x14ac:dyDescent="0.2">
      <c r="A843" s="36"/>
      <c r="AC843" s="24"/>
      <c r="AD843" s="25"/>
    </row>
    <row r="844" spans="1:30" hidden="1" x14ac:dyDescent="0.2">
      <c r="A844" s="36"/>
      <c r="AC844" s="24"/>
      <c r="AD844" s="25"/>
    </row>
    <row r="845" spans="1:30" hidden="1" x14ac:dyDescent="0.2">
      <c r="A845" s="36"/>
      <c r="AC845" s="24"/>
      <c r="AD845" s="25"/>
    </row>
    <row r="846" spans="1:30" hidden="1" x14ac:dyDescent="0.2">
      <c r="A846" s="36"/>
      <c r="AC846" s="24"/>
      <c r="AD846" s="25"/>
    </row>
    <row r="847" spans="1:30" hidden="1" x14ac:dyDescent="0.2">
      <c r="A847" s="36"/>
      <c r="AC847" s="24"/>
      <c r="AD847" s="25"/>
    </row>
    <row r="848" spans="1:30" hidden="1" x14ac:dyDescent="0.2">
      <c r="A848" s="36"/>
      <c r="AC848" s="24"/>
      <c r="AD848" s="25"/>
    </row>
    <row r="849" spans="1:30" hidden="1" x14ac:dyDescent="0.2">
      <c r="A849" s="36"/>
      <c r="AC849" s="24"/>
      <c r="AD849" s="25"/>
    </row>
    <row r="850" spans="1:30" hidden="1" x14ac:dyDescent="0.2">
      <c r="A850" s="36"/>
      <c r="AC850" s="24"/>
      <c r="AD850" s="25"/>
    </row>
    <row r="851" spans="1:30" hidden="1" x14ac:dyDescent="0.2">
      <c r="A851" s="36"/>
      <c r="AC851" s="24"/>
      <c r="AD851" s="25"/>
    </row>
    <row r="852" spans="1:30" hidden="1" x14ac:dyDescent="0.2">
      <c r="A852" s="36"/>
      <c r="AC852" s="24"/>
      <c r="AD852" s="25"/>
    </row>
    <row r="853" spans="1:30" hidden="1" x14ac:dyDescent="0.2">
      <c r="A853" s="36"/>
      <c r="AC853" s="24"/>
      <c r="AD853" s="25"/>
    </row>
    <row r="854" spans="1:30" hidden="1" x14ac:dyDescent="0.2">
      <c r="A854" s="36"/>
      <c r="AC854" s="24"/>
      <c r="AD854" s="25"/>
    </row>
    <row r="855" spans="1:30" hidden="1" x14ac:dyDescent="0.2">
      <c r="A855" s="36"/>
      <c r="AC855" s="24"/>
      <c r="AD855" s="25"/>
    </row>
    <row r="856" spans="1:30" hidden="1" x14ac:dyDescent="0.2">
      <c r="A856" s="36"/>
      <c r="AC856" s="24"/>
      <c r="AD856" s="25"/>
    </row>
    <row r="857" spans="1:30" hidden="1" x14ac:dyDescent="0.2">
      <c r="A857" s="36"/>
      <c r="AC857" s="24"/>
      <c r="AD857" s="25"/>
    </row>
    <row r="858" spans="1:30" hidden="1" x14ac:dyDescent="0.2">
      <c r="A858" s="36"/>
      <c r="AC858" s="24"/>
      <c r="AD858" s="25"/>
    </row>
    <row r="859" spans="1:30" hidden="1" x14ac:dyDescent="0.2">
      <c r="A859" s="36"/>
      <c r="AC859" s="24"/>
      <c r="AD859" s="25"/>
    </row>
    <row r="860" spans="1:30" hidden="1" x14ac:dyDescent="0.2">
      <c r="A860" s="36"/>
      <c r="AC860" s="24"/>
      <c r="AD860" s="25"/>
    </row>
    <row r="861" spans="1:30" hidden="1" x14ac:dyDescent="0.2">
      <c r="A861" s="36"/>
      <c r="AC861" s="24"/>
      <c r="AD861" s="25"/>
    </row>
    <row r="862" spans="1:30" hidden="1" x14ac:dyDescent="0.2">
      <c r="A862" s="36"/>
      <c r="AC862" s="24"/>
      <c r="AD862" s="25"/>
    </row>
    <row r="863" spans="1:30" hidden="1" x14ac:dyDescent="0.2">
      <c r="A863" s="36"/>
      <c r="AC863" s="24"/>
      <c r="AD863" s="25"/>
    </row>
    <row r="864" spans="1:30" hidden="1" x14ac:dyDescent="0.2">
      <c r="A864" s="36"/>
      <c r="AC864" s="24"/>
      <c r="AD864" s="25"/>
    </row>
    <row r="865" spans="1:30" hidden="1" x14ac:dyDescent="0.2">
      <c r="A865" s="36"/>
      <c r="AC865" s="24"/>
      <c r="AD865" s="25"/>
    </row>
    <row r="866" spans="1:30" hidden="1" x14ac:dyDescent="0.2">
      <c r="A866" s="36"/>
      <c r="AC866" s="24"/>
      <c r="AD866" s="25"/>
    </row>
    <row r="867" spans="1:30" hidden="1" x14ac:dyDescent="0.2">
      <c r="A867" s="36"/>
      <c r="AC867" s="24"/>
      <c r="AD867" s="25"/>
    </row>
    <row r="868" spans="1:30" hidden="1" x14ac:dyDescent="0.2">
      <c r="A868" s="36"/>
      <c r="AC868" s="24"/>
      <c r="AD868" s="25"/>
    </row>
    <row r="869" spans="1:30" hidden="1" x14ac:dyDescent="0.2">
      <c r="A869" s="36"/>
      <c r="AC869" s="24"/>
      <c r="AD869" s="25"/>
    </row>
    <row r="870" spans="1:30" hidden="1" x14ac:dyDescent="0.2">
      <c r="A870" s="36"/>
      <c r="AC870" s="24"/>
      <c r="AD870" s="25"/>
    </row>
    <row r="871" spans="1:30" hidden="1" x14ac:dyDescent="0.2">
      <c r="A871" s="36"/>
      <c r="AC871" s="24"/>
      <c r="AD871" s="25"/>
    </row>
    <row r="872" spans="1:30" hidden="1" x14ac:dyDescent="0.2">
      <c r="A872" s="36"/>
      <c r="AC872" s="24"/>
      <c r="AD872" s="25"/>
    </row>
    <row r="873" spans="1:30" hidden="1" x14ac:dyDescent="0.2">
      <c r="A873" s="36"/>
      <c r="AC873" s="24"/>
      <c r="AD873" s="25"/>
    </row>
    <row r="874" spans="1:30" hidden="1" x14ac:dyDescent="0.2">
      <c r="A874" s="36"/>
      <c r="AC874" s="24"/>
      <c r="AD874" s="25"/>
    </row>
    <row r="875" spans="1:30" hidden="1" x14ac:dyDescent="0.2">
      <c r="A875" s="36"/>
      <c r="AC875" s="24"/>
      <c r="AD875" s="25"/>
    </row>
    <row r="876" spans="1:30" hidden="1" x14ac:dyDescent="0.2">
      <c r="A876" s="36"/>
      <c r="AC876" s="24"/>
      <c r="AD876" s="25"/>
    </row>
    <row r="877" spans="1:30" hidden="1" x14ac:dyDescent="0.2">
      <c r="A877" s="36"/>
      <c r="AC877" s="24"/>
      <c r="AD877" s="25"/>
    </row>
    <row r="878" spans="1:30" hidden="1" x14ac:dyDescent="0.2">
      <c r="A878" s="36"/>
      <c r="AC878" s="24"/>
      <c r="AD878" s="25"/>
    </row>
    <row r="879" spans="1:30" hidden="1" x14ac:dyDescent="0.2">
      <c r="A879" s="36"/>
      <c r="AC879" s="24"/>
      <c r="AD879" s="25"/>
    </row>
    <row r="880" spans="1:30" hidden="1" x14ac:dyDescent="0.2">
      <c r="A880" s="36"/>
      <c r="AC880" s="24"/>
      <c r="AD880" s="25"/>
    </row>
    <row r="881" spans="1:30" hidden="1" x14ac:dyDescent="0.2">
      <c r="A881" s="36"/>
      <c r="AC881" s="24"/>
      <c r="AD881" s="25"/>
    </row>
    <row r="882" spans="1:30" hidden="1" x14ac:dyDescent="0.2">
      <c r="A882" s="36"/>
      <c r="AC882" s="24"/>
      <c r="AD882" s="25"/>
    </row>
    <row r="883" spans="1:30" hidden="1" x14ac:dyDescent="0.2">
      <c r="A883" s="36"/>
      <c r="AC883" s="24"/>
      <c r="AD883" s="25"/>
    </row>
    <row r="884" spans="1:30" hidden="1" x14ac:dyDescent="0.2">
      <c r="A884" s="36"/>
      <c r="AC884" s="24"/>
      <c r="AD884" s="25"/>
    </row>
    <row r="885" spans="1:30" hidden="1" x14ac:dyDescent="0.2">
      <c r="A885" s="36"/>
      <c r="AC885" s="24"/>
      <c r="AD885" s="25"/>
    </row>
    <row r="886" spans="1:30" hidden="1" x14ac:dyDescent="0.2">
      <c r="A886" s="36"/>
      <c r="AC886" s="24"/>
      <c r="AD886" s="25"/>
    </row>
    <row r="887" spans="1:30" hidden="1" x14ac:dyDescent="0.2">
      <c r="A887" s="36"/>
      <c r="AC887" s="24"/>
      <c r="AD887" s="25"/>
    </row>
    <row r="888" spans="1:30" hidden="1" x14ac:dyDescent="0.2">
      <c r="A888" s="36"/>
      <c r="AC888" s="24"/>
      <c r="AD888" s="25"/>
    </row>
    <row r="889" spans="1:30" hidden="1" x14ac:dyDescent="0.2">
      <c r="A889" s="36"/>
      <c r="AC889" s="24"/>
      <c r="AD889" s="25"/>
    </row>
    <row r="890" spans="1:30" hidden="1" x14ac:dyDescent="0.2">
      <c r="A890" s="36"/>
      <c r="AC890" s="24"/>
      <c r="AD890" s="25"/>
    </row>
    <row r="891" spans="1:30" hidden="1" x14ac:dyDescent="0.2">
      <c r="A891" s="36"/>
      <c r="AC891" s="24"/>
      <c r="AD891" s="25"/>
    </row>
    <row r="892" spans="1:30" hidden="1" x14ac:dyDescent="0.2">
      <c r="A892" s="36"/>
      <c r="AC892" s="24"/>
      <c r="AD892" s="25"/>
    </row>
    <row r="893" spans="1:30" hidden="1" x14ac:dyDescent="0.2">
      <c r="A893" s="36"/>
      <c r="AC893" s="24"/>
      <c r="AD893" s="25"/>
    </row>
    <row r="894" spans="1:30" hidden="1" x14ac:dyDescent="0.2">
      <c r="A894" s="36"/>
      <c r="AC894" s="24"/>
      <c r="AD894" s="25"/>
    </row>
    <row r="895" spans="1:30" hidden="1" x14ac:dyDescent="0.2">
      <c r="A895" s="36"/>
      <c r="AC895" s="24"/>
      <c r="AD895" s="25"/>
    </row>
    <row r="896" spans="1:30" hidden="1" x14ac:dyDescent="0.2">
      <c r="A896" s="36"/>
      <c r="AC896" s="24"/>
      <c r="AD896" s="25"/>
    </row>
    <row r="897" spans="1:30" hidden="1" x14ac:dyDescent="0.2">
      <c r="A897" s="36"/>
      <c r="AC897" s="24"/>
      <c r="AD897" s="25"/>
    </row>
    <row r="898" spans="1:30" hidden="1" x14ac:dyDescent="0.2">
      <c r="A898" s="36"/>
      <c r="AC898" s="24"/>
      <c r="AD898" s="25"/>
    </row>
    <row r="899" spans="1:30" hidden="1" x14ac:dyDescent="0.2">
      <c r="A899" s="36"/>
      <c r="AC899" s="24"/>
      <c r="AD899" s="25"/>
    </row>
    <row r="900" spans="1:30" hidden="1" x14ac:dyDescent="0.2">
      <c r="A900" s="36"/>
      <c r="AC900" s="24"/>
      <c r="AD900" s="25"/>
    </row>
    <row r="901" spans="1:30" hidden="1" x14ac:dyDescent="0.2">
      <c r="A901" s="36"/>
      <c r="AC901" s="24"/>
      <c r="AD901" s="25"/>
    </row>
    <row r="902" spans="1:30" hidden="1" x14ac:dyDescent="0.2">
      <c r="A902" s="36"/>
      <c r="AC902" s="24"/>
      <c r="AD902" s="25"/>
    </row>
    <row r="903" spans="1:30" hidden="1" x14ac:dyDescent="0.2">
      <c r="A903" s="36"/>
      <c r="AC903" s="24"/>
      <c r="AD903" s="25"/>
    </row>
    <row r="904" spans="1:30" hidden="1" x14ac:dyDescent="0.2">
      <c r="A904" s="36"/>
      <c r="AC904" s="24"/>
      <c r="AD904" s="25"/>
    </row>
    <row r="905" spans="1:30" hidden="1" x14ac:dyDescent="0.2">
      <c r="A905" s="36"/>
      <c r="AC905" s="24"/>
      <c r="AD905" s="25"/>
    </row>
    <row r="906" spans="1:30" hidden="1" x14ac:dyDescent="0.2">
      <c r="A906" s="36"/>
      <c r="AC906" s="24"/>
      <c r="AD906" s="25"/>
    </row>
    <row r="907" spans="1:30" hidden="1" x14ac:dyDescent="0.2">
      <c r="A907" s="36"/>
      <c r="AC907" s="24"/>
      <c r="AD907" s="25"/>
    </row>
    <row r="908" spans="1:30" hidden="1" x14ac:dyDescent="0.2">
      <c r="A908" s="36"/>
      <c r="AC908" s="24"/>
      <c r="AD908" s="25"/>
    </row>
    <row r="909" spans="1:30" hidden="1" x14ac:dyDescent="0.2">
      <c r="A909" s="36"/>
      <c r="AC909" s="24"/>
      <c r="AD909" s="25"/>
    </row>
    <row r="910" spans="1:30" hidden="1" x14ac:dyDescent="0.2">
      <c r="A910" s="36"/>
      <c r="AC910" s="24"/>
      <c r="AD910" s="25"/>
    </row>
    <row r="911" spans="1:30" hidden="1" x14ac:dyDescent="0.2">
      <c r="A911" s="36"/>
      <c r="AC911" s="24"/>
      <c r="AD911" s="25"/>
    </row>
    <row r="912" spans="1:30" hidden="1" x14ac:dyDescent="0.2">
      <c r="A912" s="36"/>
      <c r="AC912" s="24"/>
      <c r="AD912" s="25"/>
    </row>
    <row r="913" spans="1:30" hidden="1" x14ac:dyDescent="0.2">
      <c r="A913" s="36"/>
      <c r="AC913" s="24"/>
      <c r="AD913" s="25"/>
    </row>
    <row r="914" spans="1:30" hidden="1" x14ac:dyDescent="0.2">
      <c r="A914" s="36"/>
      <c r="AC914" s="24"/>
      <c r="AD914" s="25"/>
    </row>
    <row r="915" spans="1:30" hidden="1" x14ac:dyDescent="0.2">
      <c r="A915" s="36"/>
      <c r="AC915" s="24"/>
      <c r="AD915" s="25"/>
    </row>
    <row r="916" spans="1:30" hidden="1" x14ac:dyDescent="0.2">
      <c r="A916" s="36"/>
      <c r="AC916" s="24"/>
      <c r="AD916" s="25"/>
    </row>
    <row r="917" spans="1:30" hidden="1" x14ac:dyDescent="0.2">
      <c r="A917" s="36"/>
      <c r="AC917" s="24"/>
      <c r="AD917" s="25"/>
    </row>
    <row r="918" spans="1:30" hidden="1" x14ac:dyDescent="0.2">
      <c r="A918" s="36"/>
      <c r="AC918" s="24"/>
      <c r="AD918" s="25"/>
    </row>
    <row r="919" spans="1:30" hidden="1" x14ac:dyDescent="0.2">
      <c r="A919" s="36"/>
      <c r="AC919" s="24"/>
      <c r="AD919" s="25"/>
    </row>
    <row r="920" spans="1:30" hidden="1" x14ac:dyDescent="0.2">
      <c r="A920" s="36"/>
      <c r="AC920" s="24"/>
      <c r="AD920" s="25"/>
    </row>
    <row r="921" spans="1:30" hidden="1" x14ac:dyDescent="0.2">
      <c r="A921" s="36"/>
      <c r="AC921" s="24"/>
      <c r="AD921" s="25"/>
    </row>
    <row r="922" spans="1:30" hidden="1" x14ac:dyDescent="0.2">
      <c r="A922" s="36"/>
      <c r="AC922" s="24"/>
      <c r="AD922" s="25"/>
    </row>
    <row r="923" spans="1:30" hidden="1" x14ac:dyDescent="0.2">
      <c r="A923" s="36"/>
      <c r="AC923" s="24"/>
      <c r="AD923" s="25"/>
    </row>
    <row r="924" spans="1:30" hidden="1" x14ac:dyDescent="0.2">
      <c r="A924" s="36"/>
      <c r="AC924" s="24"/>
      <c r="AD924" s="25"/>
    </row>
    <row r="925" spans="1:30" hidden="1" x14ac:dyDescent="0.2">
      <c r="A925" s="36"/>
      <c r="AC925" s="24"/>
      <c r="AD925" s="25"/>
    </row>
    <row r="926" spans="1:30" hidden="1" x14ac:dyDescent="0.2">
      <c r="A926" s="36"/>
      <c r="AC926" s="24"/>
      <c r="AD926" s="25"/>
    </row>
    <row r="927" spans="1:30" hidden="1" x14ac:dyDescent="0.2">
      <c r="A927" s="36"/>
      <c r="AC927" s="24"/>
      <c r="AD927" s="25"/>
    </row>
    <row r="928" spans="1:30" hidden="1" x14ac:dyDescent="0.2">
      <c r="A928" s="36"/>
      <c r="AC928" s="24"/>
      <c r="AD928" s="25"/>
    </row>
    <row r="929" spans="1:30" hidden="1" x14ac:dyDescent="0.2">
      <c r="A929" s="36"/>
      <c r="AC929" s="24"/>
      <c r="AD929" s="25"/>
    </row>
    <row r="930" spans="1:30" hidden="1" x14ac:dyDescent="0.2">
      <c r="A930" s="36"/>
      <c r="AC930" s="24"/>
      <c r="AD930" s="25"/>
    </row>
    <row r="931" spans="1:30" hidden="1" x14ac:dyDescent="0.2">
      <c r="A931" s="36"/>
      <c r="AC931" s="24"/>
      <c r="AD931" s="25"/>
    </row>
    <row r="932" spans="1:30" hidden="1" x14ac:dyDescent="0.2">
      <c r="A932" s="36"/>
      <c r="AC932" s="24"/>
      <c r="AD932" s="25"/>
    </row>
    <row r="933" spans="1:30" hidden="1" x14ac:dyDescent="0.2">
      <c r="A933" s="36"/>
      <c r="AC933" s="24"/>
      <c r="AD933" s="25"/>
    </row>
    <row r="934" spans="1:30" hidden="1" x14ac:dyDescent="0.2">
      <c r="A934" s="36"/>
      <c r="AC934" s="24"/>
      <c r="AD934" s="25"/>
    </row>
    <row r="935" spans="1:30" hidden="1" x14ac:dyDescent="0.2">
      <c r="A935" s="36"/>
      <c r="AC935" s="24"/>
      <c r="AD935" s="25"/>
    </row>
    <row r="936" spans="1:30" hidden="1" x14ac:dyDescent="0.2">
      <c r="A936" s="36"/>
      <c r="AC936" s="24"/>
      <c r="AD936" s="25"/>
    </row>
    <row r="937" spans="1:30" hidden="1" x14ac:dyDescent="0.2">
      <c r="A937" s="36"/>
      <c r="AC937" s="24"/>
      <c r="AD937" s="25"/>
    </row>
    <row r="938" spans="1:30" hidden="1" x14ac:dyDescent="0.2">
      <c r="A938" s="36"/>
      <c r="AC938" s="24"/>
      <c r="AD938" s="25"/>
    </row>
    <row r="939" spans="1:30" hidden="1" x14ac:dyDescent="0.2">
      <c r="A939" s="36"/>
      <c r="AC939" s="24"/>
      <c r="AD939" s="25"/>
    </row>
    <row r="940" spans="1:30" hidden="1" x14ac:dyDescent="0.2">
      <c r="A940" s="36"/>
      <c r="AC940" s="24"/>
      <c r="AD940" s="25"/>
    </row>
    <row r="941" spans="1:30" hidden="1" x14ac:dyDescent="0.2">
      <c r="A941" s="36"/>
      <c r="AC941" s="24"/>
      <c r="AD941" s="25"/>
    </row>
    <row r="942" spans="1:30" hidden="1" x14ac:dyDescent="0.2">
      <c r="A942" s="36"/>
      <c r="AC942" s="24"/>
      <c r="AD942" s="25"/>
    </row>
    <row r="943" spans="1:30" hidden="1" x14ac:dyDescent="0.2">
      <c r="A943" s="36"/>
      <c r="AC943" s="24"/>
      <c r="AD943" s="25"/>
    </row>
    <row r="944" spans="1:30" hidden="1" x14ac:dyDescent="0.2">
      <c r="A944" s="36"/>
      <c r="AC944" s="24"/>
      <c r="AD944" s="25"/>
    </row>
    <row r="945" spans="1:30" hidden="1" x14ac:dyDescent="0.2">
      <c r="A945" s="36"/>
      <c r="AC945" s="24"/>
      <c r="AD945" s="25"/>
    </row>
    <row r="946" spans="1:30" hidden="1" x14ac:dyDescent="0.2">
      <c r="A946" s="36"/>
      <c r="AC946" s="24"/>
      <c r="AD946" s="25"/>
    </row>
    <row r="947" spans="1:30" hidden="1" x14ac:dyDescent="0.2">
      <c r="A947" s="36"/>
      <c r="AC947" s="24"/>
      <c r="AD947" s="25"/>
    </row>
    <row r="948" spans="1:30" hidden="1" x14ac:dyDescent="0.2">
      <c r="A948" s="36"/>
      <c r="AC948" s="24"/>
      <c r="AD948" s="25"/>
    </row>
    <row r="949" spans="1:30" hidden="1" x14ac:dyDescent="0.2">
      <c r="A949" s="36"/>
      <c r="AC949" s="24"/>
      <c r="AD949" s="25"/>
    </row>
    <row r="950" spans="1:30" hidden="1" x14ac:dyDescent="0.2">
      <c r="A950" s="36"/>
      <c r="AC950" s="24"/>
      <c r="AD950" s="25"/>
    </row>
    <row r="951" spans="1:30" hidden="1" x14ac:dyDescent="0.2">
      <c r="A951" s="36"/>
      <c r="AC951" s="24"/>
      <c r="AD951" s="25"/>
    </row>
    <row r="952" spans="1:30" hidden="1" x14ac:dyDescent="0.2">
      <c r="A952" s="36"/>
      <c r="AC952" s="24"/>
      <c r="AD952" s="25"/>
    </row>
    <row r="953" spans="1:30" hidden="1" x14ac:dyDescent="0.2">
      <c r="A953" s="36"/>
      <c r="AC953" s="24"/>
      <c r="AD953" s="25"/>
    </row>
    <row r="954" spans="1:30" hidden="1" x14ac:dyDescent="0.2">
      <c r="A954" s="36"/>
      <c r="AC954" s="24"/>
      <c r="AD954" s="25"/>
    </row>
    <row r="955" spans="1:30" hidden="1" x14ac:dyDescent="0.2">
      <c r="A955" s="36"/>
      <c r="AC955" s="24"/>
      <c r="AD955" s="25"/>
    </row>
    <row r="956" spans="1:30" hidden="1" x14ac:dyDescent="0.2">
      <c r="A956" s="36"/>
      <c r="AC956" s="24"/>
      <c r="AD956" s="25"/>
    </row>
    <row r="957" spans="1:30" hidden="1" x14ac:dyDescent="0.2">
      <c r="A957" s="36"/>
      <c r="AC957" s="24"/>
      <c r="AD957" s="25"/>
    </row>
    <row r="958" spans="1:30" hidden="1" x14ac:dyDescent="0.2">
      <c r="A958" s="36"/>
      <c r="AC958" s="24"/>
      <c r="AD958" s="25"/>
    </row>
    <row r="959" spans="1:30" hidden="1" x14ac:dyDescent="0.2">
      <c r="A959" s="36"/>
      <c r="AC959" s="24"/>
      <c r="AD959" s="25"/>
    </row>
    <row r="960" spans="1:30" hidden="1" x14ac:dyDescent="0.2">
      <c r="A960" s="36"/>
      <c r="AC960" s="24"/>
      <c r="AD960" s="25"/>
    </row>
    <row r="961" spans="1:30" hidden="1" x14ac:dyDescent="0.2">
      <c r="A961" s="36"/>
      <c r="AC961" s="24"/>
      <c r="AD961" s="25"/>
    </row>
    <row r="962" spans="1:30" hidden="1" x14ac:dyDescent="0.2">
      <c r="A962" s="36"/>
      <c r="AC962" s="24"/>
      <c r="AD962" s="25"/>
    </row>
    <row r="963" spans="1:30" hidden="1" x14ac:dyDescent="0.2">
      <c r="A963" s="36"/>
      <c r="AC963" s="24"/>
      <c r="AD963" s="25"/>
    </row>
    <row r="964" spans="1:30" hidden="1" x14ac:dyDescent="0.2">
      <c r="A964" s="36"/>
      <c r="AC964" s="24"/>
      <c r="AD964" s="25"/>
    </row>
    <row r="965" spans="1:30" hidden="1" x14ac:dyDescent="0.2">
      <c r="A965" s="36"/>
      <c r="AC965" s="24"/>
      <c r="AD965" s="25"/>
    </row>
    <row r="966" spans="1:30" hidden="1" x14ac:dyDescent="0.2">
      <c r="A966" s="36"/>
      <c r="AC966" s="24"/>
      <c r="AD966" s="25"/>
    </row>
    <row r="967" spans="1:30" hidden="1" x14ac:dyDescent="0.2">
      <c r="A967" s="36"/>
      <c r="AC967" s="24"/>
      <c r="AD967" s="25"/>
    </row>
    <row r="968" spans="1:30" hidden="1" x14ac:dyDescent="0.2">
      <c r="A968" s="36"/>
      <c r="AC968" s="24"/>
      <c r="AD968" s="25"/>
    </row>
    <row r="969" spans="1:30" hidden="1" x14ac:dyDescent="0.2">
      <c r="A969" s="36"/>
      <c r="AC969" s="24"/>
      <c r="AD969" s="25"/>
    </row>
    <row r="970" spans="1:30" hidden="1" x14ac:dyDescent="0.2">
      <c r="A970" s="36"/>
      <c r="AC970" s="24"/>
      <c r="AD970" s="25"/>
    </row>
    <row r="971" spans="1:30" hidden="1" x14ac:dyDescent="0.2">
      <c r="A971" s="36"/>
      <c r="AC971" s="24"/>
      <c r="AD971" s="25"/>
    </row>
    <row r="972" spans="1:30" hidden="1" x14ac:dyDescent="0.2">
      <c r="A972" s="36"/>
      <c r="AC972" s="24"/>
      <c r="AD972" s="25"/>
    </row>
    <row r="973" spans="1:30" hidden="1" x14ac:dyDescent="0.2">
      <c r="A973" s="36"/>
      <c r="AC973" s="24"/>
      <c r="AD973" s="25"/>
    </row>
    <row r="974" spans="1:30" hidden="1" x14ac:dyDescent="0.2">
      <c r="A974" s="36"/>
      <c r="AC974" s="24"/>
      <c r="AD974" s="25"/>
    </row>
    <row r="975" spans="1:30" hidden="1" x14ac:dyDescent="0.2">
      <c r="A975" s="36"/>
      <c r="AC975" s="24"/>
      <c r="AD975" s="25"/>
    </row>
    <row r="976" spans="1:30" hidden="1" x14ac:dyDescent="0.2">
      <c r="A976" s="36"/>
      <c r="AC976" s="24"/>
      <c r="AD976" s="25"/>
    </row>
    <row r="977" spans="1:30" hidden="1" x14ac:dyDescent="0.2">
      <c r="A977" s="36"/>
      <c r="AC977" s="24"/>
      <c r="AD977" s="25"/>
    </row>
    <row r="978" spans="1:30" hidden="1" x14ac:dyDescent="0.2">
      <c r="A978" s="36"/>
      <c r="AC978" s="24"/>
      <c r="AD978" s="25"/>
    </row>
    <row r="979" spans="1:30" hidden="1" x14ac:dyDescent="0.2">
      <c r="A979" s="36"/>
      <c r="AC979" s="24"/>
      <c r="AD979" s="25"/>
    </row>
    <row r="980" spans="1:30" hidden="1" x14ac:dyDescent="0.2">
      <c r="A980" s="36"/>
      <c r="AC980" s="24"/>
      <c r="AD980" s="25"/>
    </row>
    <row r="981" spans="1:30" hidden="1" x14ac:dyDescent="0.2">
      <c r="A981" s="36"/>
      <c r="AC981" s="24"/>
      <c r="AD981" s="25"/>
    </row>
    <row r="982" spans="1:30" hidden="1" x14ac:dyDescent="0.2">
      <c r="A982" s="36"/>
      <c r="AC982" s="24"/>
      <c r="AD982" s="25"/>
    </row>
    <row r="983" spans="1:30" hidden="1" x14ac:dyDescent="0.2">
      <c r="A983" s="36"/>
      <c r="AC983" s="24"/>
      <c r="AD983" s="25"/>
    </row>
    <row r="984" spans="1:30" hidden="1" x14ac:dyDescent="0.2">
      <c r="A984" s="36"/>
      <c r="AC984" s="24"/>
      <c r="AD984" s="25"/>
    </row>
    <row r="985" spans="1:30" hidden="1" x14ac:dyDescent="0.2">
      <c r="A985" s="36"/>
      <c r="AC985" s="24"/>
      <c r="AD985" s="25"/>
    </row>
    <row r="986" spans="1:30" hidden="1" x14ac:dyDescent="0.2">
      <c r="A986" s="36"/>
      <c r="AC986" s="24"/>
      <c r="AD986" s="25"/>
    </row>
    <row r="987" spans="1:30" hidden="1" x14ac:dyDescent="0.2">
      <c r="A987" s="36"/>
      <c r="AC987" s="24"/>
      <c r="AD987" s="25"/>
    </row>
    <row r="988" spans="1:30" hidden="1" x14ac:dyDescent="0.2">
      <c r="A988" s="36"/>
      <c r="AC988" s="24"/>
      <c r="AD988" s="25"/>
    </row>
    <row r="989" spans="1:30" hidden="1" x14ac:dyDescent="0.2">
      <c r="A989" s="36"/>
      <c r="AC989" s="24"/>
      <c r="AD989" s="25"/>
    </row>
    <row r="990" spans="1:30" hidden="1" x14ac:dyDescent="0.2">
      <c r="A990" s="36"/>
      <c r="AC990" s="24"/>
      <c r="AD990" s="25"/>
    </row>
    <row r="991" spans="1:30" hidden="1" x14ac:dyDescent="0.2">
      <c r="A991" s="36"/>
      <c r="AC991" s="24"/>
      <c r="AD991" s="25"/>
    </row>
    <row r="992" spans="1:30" hidden="1" x14ac:dyDescent="0.2">
      <c r="A992" s="36"/>
      <c r="AC992" s="24"/>
      <c r="AD992" s="25"/>
    </row>
    <row r="993" spans="1:30" hidden="1" x14ac:dyDescent="0.2">
      <c r="A993" s="36"/>
      <c r="AC993" s="24"/>
      <c r="AD993" s="25"/>
    </row>
    <row r="994" spans="1:30" hidden="1" x14ac:dyDescent="0.2">
      <c r="A994" s="36"/>
      <c r="AC994" s="24"/>
      <c r="AD994" s="25"/>
    </row>
    <row r="995" spans="1:30" hidden="1" x14ac:dyDescent="0.2">
      <c r="A995" s="36"/>
      <c r="AC995" s="24"/>
      <c r="AD995" s="25"/>
    </row>
    <row r="996" spans="1:30" hidden="1" x14ac:dyDescent="0.2">
      <c r="A996" s="36"/>
      <c r="AC996" s="24"/>
      <c r="AD996" s="25"/>
    </row>
    <row r="997" spans="1:30" hidden="1" x14ac:dyDescent="0.2">
      <c r="A997" s="36"/>
      <c r="AC997" s="24"/>
      <c r="AD997" s="25"/>
    </row>
    <row r="998" spans="1:30" hidden="1" x14ac:dyDescent="0.2">
      <c r="A998" s="36"/>
      <c r="AC998" s="24"/>
      <c r="AD998" s="25"/>
    </row>
    <row r="999" spans="1:30" hidden="1" x14ac:dyDescent="0.2">
      <c r="A999" s="36"/>
      <c r="AC999" s="24"/>
      <c r="AD999" s="25"/>
    </row>
    <row r="1000" spans="1:30" hidden="1" x14ac:dyDescent="0.2">
      <c r="A1000" s="36"/>
      <c r="AC1000" s="24"/>
      <c r="AD1000" s="25"/>
    </row>
    <row r="1001" spans="1:30" hidden="1" x14ac:dyDescent="0.2">
      <c r="A1001" s="36"/>
      <c r="AC1001" s="24"/>
      <c r="AD1001" s="25"/>
    </row>
    <row r="1002" spans="1:30" hidden="1" x14ac:dyDescent="0.2">
      <c r="A1002" s="36"/>
      <c r="AC1002" s="24"/>
      <c r="AD1002" s="25"/>
    </row>
    <row r="1003" spans="1:30" hidden="1" x14ac:dyDescent="0.2">
      <c r="A1003" s="36"/>
      <c r="AC1003" s="24"/>
      <c r="AD1003" s="25"/>
    </row>
    <row r="1004" spans="1:30" hidden="1" x14ac:dyDescent="0.2">
      <c r="A1004" s="36"/>
      <c r="AC1004" s="24"/>
      <c r="AD1004" s="25"/>
    </row>
    <row r="1005" spans="1:30" hidden="1" x14ac:dyDescent="0.2">
      <c r="A1005" s="36"/>
      <c r="AC1005" s="24"/>
      <c r="AD1005" s="25"/>
    </row>
    <row r="1006" spans="1:30" hidden="1" x14ac:dyDescent="0.2">
      <c r="A1006" s="36"/>
      <c r="AC1006" s="24"/>
      <c r="AD1006" s="25"/>
    </row>
    <row r="1007" spans="1:30" hidden="1" x14ac:dyDescent="0.2">
      <c r="A1007" s="36"/>
      <c r="AC1007" s="24"/>
      <c r="AD1007" s="25"/>
    </row>
    <row r="1008" spans="1:30" hidden="1" x14ac:dyDescent="0.2">
      <c r="A1008" s="36"/>
      <c r="AC1008" s="24"/>
      <c r="AD1008" s="25"/>
    </row>
    <row r="1009" spans="1:30" hidden="1" x14ac:dyDescent="0.2">
      <c r="A1009" s="36"/>
      <c r="AC1009" s="24"/>
      <c r="AD1009" s="25"/>
    </row>
    <row r="1010" spans="1:30" hidden="1" x14ac:dyDescent="0.2">
      <c r="A1010" s="36"/>
      <c r="AC1010" s="24"/>
      <c r="AD1010" s="25"/>
    </row>
    <row r="1011" spans="1:30" hidden="1" x14ac:dyDescent="0.2">
      <c r="A1011" s="36"/>
      <c r="AC1011" s="24"/>
      <c r="AD1011" s="25"/>
    </row>
    <row r="1012" spans="1:30" hidden="1" x14ac:dyDescent="0.2">
      <c r="A1012" s="36"/>
      <c r="AC1012" s="24"/>
      <c r="AD1012" s="25"/>
    </row>
    <row r="1013" spans="1:30" hidden="1" x14ac:dyDescent="0.2">
      <c r="A1013" s="36"/>
      <c r="AC1013" s="24"/>
      <c r="AD1013" s="25"/>
    </row>
    <row r="1014" spans="1:30" hidden="1" x14ac:dyDescent="0.2">
      <c r="A1014" s="36"/>
      <c r="AC1014" s="24"/>
      <c r="AD1014" s="25"/>
    </row>
    <row r="1015" spans="1:30" hidden="1" x14ac:dyDescent="0.2">
      <c r="A1015" s="36"/>
      <c r="AC1015" s="24"/>
      <c r="AD1015" s="25"/>
    </row>
    <row r="1016" spans="1:30" hidden="1" x14ac:dyDescent="0.2">
      <c r="A1016" s="36"/>
      <c r="AC1016" s="24"/>
      <c r="AD1016" s="25"/>
    </row>
    <row r="1017" spans="1:30" hidden="1" x14ac:dyDescent="0.2">
      <c r="A1017" s="36"/>
      <c r="AC1017" s="24"/>
      <c r="AD1017" s="25"/>
    </row>
    <row r="1018" spans="1:30" hidden="1" x14ac:dyDescent="0.2">
      <c r="A1018" s="36"/>
      <c r="AC1018" s="24"/>
      <c r="AD1018" s="25"/>
    </row>
    <row r="1019" spans="1:30" hidden="1" x14ac:dyDescent="0.2">
      <c r="A1019" s="36"/>
      <c r="AC1019" s="24"/>
      <c r="AD1019" s="25"/>
    </row>
    <row r="1020" spans="1:30" hidden="1" x14ac:dyDescent="0.2">
      <c r="A1020" s="36"/>
      <c r="AC1020" s="24"/>
      <c r="AD1020" s="25"/>
    </row>
    <row r="1021" spans="1:30" hidden="1" x14ac:dyDescent="0.2">
      <c r="A1021" s="36"/>
      <c r="AC1021" s="24"/>
      <c r="AD1021" s="25"/>
    </row>
    <row r="1022" spans="1:30" hidden="1" x14ac:dyDescent="0.2">
      <c r="A1022" s="36"/>
      <c r="AC1022" s="24"/>
      <c r="AD1022" s="25"/>
    </row>
    <row r="1023" spans="1:30" hidden="1" x14ac:dyDescent="0.2">
      <c r="A1023" s="36"/>
      <c r="AC1023" s="24"/>
      <c r="AD1023" s="25"/>
    </row>
    <row r="1024" spans="1:30" hidden="1" x14ac:dyDescent="0.2">
      <c r="A1024" s="36"/>
      <c r="AC1024" s="24"/>
      <c r="AD1024" s="25"/>
    </row>
    <row r="1025" spans="1:30" hidden="1" x14ac:dyDescent="0.2">
      <c r="A1025" s="36"/>
      <c r="AC1025" s="24"/>
      <c r="AD1025" s="25"/>
    </row>
    <row r="1026" spans="1:30" hidden="1" x14ac:dyDescent="0.2">
      <c r="A1026" s="36"/>
      <c r="AC1026" s="24"/>
      <c r="AD1026" s="25"/>
    </row>
    <row r="1027" spans="1:30" hidden="1" x14ac:dyDescent="0.2">
      <c r="A1027" s="36"/>
      <c r="AC1027" s="24"/>
      <c r="AD1027" s="25"/>
    </row>
    <row r="1028" spans="1:30" hidden="1" x14ac:dyDescent="0.2">
      <c r="A1028" s="36"/>
      <c r="AC1028" s="24"/>
      <c r="AD1028" s="25"/>
    </row>
    <row r="1029" spans="1:30" hidden="1" x14ac:dyDescent="0.2">
      <c r="A1029" s="36"/>
      <c r="AC1029" s="24"/>
      <c r="AD1029" s="25"/>
    </row>
    <row r="1030" spans="1:30" hidden="1" x14ac:dyDescent="0.2">
      <c r="A1030" s="36"/>
      <c r="AC1030" s="24"/>
      <c r="AD1030" s="25"/>
    </row>
    <row r="1031" spans="1:30" hidden="1" x14ac:dyDescent="0.2">
      <c r="A1031" s="36"/>
      <c r="AC1031" s="24"/>
      <c r="AD1031" s="25"/>
    </row>
    <row r="1032" spans="1:30" hidden="1" x14ac:dyDescent="0.2">
      <c r="A1032" s="36"/>
      <c r="AC1032" s="24"/>
      <c r="AD1032" s="25"/>
    </row>
    <row r="1033" spans="1:30" hidden="1" x14ac:dyDescent="0.2">
      <c r="A1033" s="36"/>
      <c r="AC1033" s="24"/>
      <c r="AD1033" s="25"/>
    </row>
    <row r="1034" spans="1:30" hidden="1" x14ac:dyDescent="0.2">
      <c r="A1034" s="36"/>
      <c r="AC1034" s="24"/>
      <c r="AD1034" s="25"/>
    </row>
    <row r="1035" spans="1:30" hidden="1" x14ac:dyDescent="0.2">
      <c r="A1035" s="36"/>
      <c r="AC1035" s="24"/>
      <c r="AD1035" s="25"/>
    </row>
    <row r="1036" spans="1:30" hidden="1" x14ac:dyDescent="0.2">
      <c r="A1036" s="36"/>
      <c r="AC1036" s="24"/>
      <c r="AD1036" s="25"/>
    </row>
    <row r="1037" spans="1:30" hidden="1" x14ac:dyDescent="0.2">
      <c r="A1037" s="36"/>
      <c r="AC1037" s="24"/>
      <c r="AD1037" s="25"/>
    </row>
    <row r="1038" spans="1:30" hidden="1" x14ac:dyDescent="0.2">
      <c r="A1038" s="36"/>
      <c r="AC1038" s="24"/>
      <c r="AD1038" s="25"/>
    </row>
    <row r="1039" spans="1:30" hidden="1" x14ac:dyDescent="0.2">
      <c r="A1039" s="36"/>
      <c r="AC1039" s="24"/>
      <c r="AD1039" s="25"/>
    </row>
    <row r="1040" spans="1:30" hidden="1" x14ac:dyDescent="0.2">
      <c r="A1040" s="36"/>
      <c r="AC1040" s="24"/>
      <c r="AD1040" s="25"/>
    </row>
    <row r="1041" spans="1:30" hidden="1" x14ac:dyDescent="0.2">
      <c r="A1041" s="36"/>
      <c r="AC1041" s="24"/>
      <c r="AD1041" s="25"/>
    </row>
    <row r="1042" spans="1:30" hidden="1" x14ac:dyDescent="0.2">
      <c r="A1042" s="36"/>
      <c r="AC1042" s="24"/>
      <c r="AD1042" s="25"/>
    </row>
    <row r="1043" spans="1:30" hidden="1" x14ac:dyDescent="0.2">
      <c r="A1043" s="36"/>
      <c r="AC1043" s="24"/>
      <c r="AD1043" s="25"/>
    </row>
    <row r="1044" spans="1:30" hidden="1" x14ac:dyDescent="0.2">
      <c r="A1044" s="36"/>
      <c r="AC1044" s="24"/>
      <c r="AD1044" s="25"/>
    </row>
    <row r="1045" spans="1:30" hidden="1" x14ac:dyDescent="0.2">
      <c r="A1045" s="36"/>
      <c r="AC1045" s="24"/>
      <c r="AD1045" s="25"/>
    </row>
    <row r="1046" spans="1:30" hidden="1" x14ac:dyDescent="0.2">
      <c r="A1046" s="36"/>
      <c r="AC1046" s="24"/>
      <c r="AD1046" s="25"/>
    </row>
    <row r="1047" spans="1:30" hidden="1" x14ac:dyDescent="0.2">
      <c r="A1047" s="36"/>
      <c r="AC1047" s="24"/>
      <c r="AD1047" s="25"/>
    </row>
    <row r="1048" spans="1:30" hidden="1" x14ac:dyDescent="0.2">
      <c r="A1048" s="36"/>
      <c r="AC1048" s="24"/>
      <c r="AD1048" s="25"/>
    </row>
    <row r="1049" spans="1:30" hidden="1" x14ac:dyDescent="0.2">
      <c r="A1049" s="36"/>
      <c r="AC1049" s="24"/>
      <c r="AD1049" s="25"/>
    </row>
    <row r="1050" spans="1:30" hidden="1" x14ac:dyDescent="0.2">
      <c r="A1050" s="36"/>
      <c r="AC1050" s="24"/>
      <c r="AD1050" s="25"/>
    </row>
    <row r="1051" spans="1:30" hidden="1" x14ac:dyDescent="0.2">
      <c r="A1051" s="36"/>
      <c r="AC1051" s="24"/>
      <c r="AD1051" s="25"/>
    </row>
    <row r="1052" spans="1:30" hidden="1" x14ac:dyDescent="0.2">
      <c r="A1052" s="36"/>
      <c r="AC1052" s="24"/>
      <c r="AD1052" s="25"/>
    </row>
    <row r="1053" spans="1:30" hidden="1" x14ac:dyDescent="0.2">
      <c r="A1053" s="36"/>
      <c r="AC1053" s="24"/>
      <c r="AD1053" s="25"/>
    </row>
    <row r="1054" spans="1:30" hidden="1" x14ac:dyDescent="0.2">
      <c r="A1054" s="36"/>
      <c r="AC1054" s="24"/>
      <c r="AD1054" s="25"/>
    </row>
    <row r="1055" spans="1:30" hidden="1" x14ac:dyDescent="0.2">
      <c r="A1055" s="36"/>
      <c r="AC1055" s="24"/>
      <c r="AD1055" s="25"/>
    </row>
    <row r="1056" spans="1:30" hidden="1" x14ac:dyDescent="0.2">
      <c r="A1056" s="36"/>
      <c r="AC1056" s="24"/>
      <c r="AD1056" s="25"/>
    </row>
    <row r="1057" spans="1:30" hidden="1" x14ac:dyDescent="0.2">
      <c r="A1057" s="36"/>
      <c r="AC1057" s="24"/>
      <c r="AD1057" s="25"/>
    </row>
    <row r="1058" spans="1:30" hidden="1" x14ac:dyDescent="0.2">
      <c r="A1058" s="36"/>
      <c r="AC1058" s="24"/>
      <c r="AD1058" s="25"/>
    </row>
    <row r="1059" spans="1:30" hidden="1" x14ac:dyDescent="0.2">
      <c r="A1059" s="36"/>
      <c r="AC1059" s="24"/>
      <c r="AD1059" s="25"/>
    </row>
    <row r="1060" spans="1:30" hidden="1" x14ac:dyDescent="0.2">
      <c r="A1060" s="36"/>
      <c r="AC1060" s="24"/>
      <c r="AD1060" s="25"/>
    </row>
    <row r="1061" spans="1:30" hidden="1" x14ac:dyDescent="0.2">
      <c r="A1061" s="36"/>
      <c r="AC1061" s="24"/>
      <c r="AD1061" s="25"/>
    </row>
    <row r="1062" spans="1:30" hidden="1" x14ac:dyDescent="0.2">
      <c r="A1062" s="36"/>
      <c r="AC1062" s="24"/>
      <c r="AD1062" s="25"/>
    </row>
    <row r="1063" spans="1:30" hidden="1" x14ac:dyDescent="0.2">
      <c r="A1063" s="36"/>
      <c r="AC1063" s="24"/>
      <c r="AD1063" s="25"/>
    </row>
    <row r="1064" spans="1:30" hidden="1" x14ac:dyDescent="0.2">
      <c r="A1064" s="36"/>
      <c r="AC1064" s="24"/>
      <c r="AD1064" s="25"/>
    </row>
    <row r="1065" spans="1:30" hidden="1" x14ac:dyDescent="0.2">
      <c r="A1065" s="36"/>
      <c r="AC1065" s="24"/>
      <c r="AD1065" s="25"/>
    </row>
    <row r="1066" spans="1:30" hidden="1" x14ac:dyDescent="0.2">
      <c r="A1066" s="36"/>
      <c r="AC1066" s="24"/>
      <c r="AD1066" s="25"/>
    </row>
    <row r="1067" spans="1:30" hidden="1" x14ac:dyDescent="0.2">
      <c r="A1067" s="36"/>
      <c r="AC1067" s="24"/>
      <c r="AD1067" s="25"/>
    </row>
    <row r="1068" spans="1:30" hidden="1" x14ac:dyDescent="0.2">
      <c r="A1068" s="36"/>
      <c r="AC1068" s="24"/>
      <c r="AD1068" s="25"/>
    </row>
    <row r="1069" spans="1:30" hidden="1" x14ac:dyDescent="0.2">
      <c r="A1069" s="36"/>
      <c r="AC1069" s="24"/>
      <c r="AD1069" s="25"/>
    </row>
    <row r="1070" spans="1:30" hidden="1" x14ac:dyDescent="0.2">
      <c r="A1070" s="36"/>
      <c r="AC1070" s="24"/>
      <c r="AD1070" s="25"/>
    </row>
    <row r="1071" spans="1:30" hidden="1" x14ac:dyDescent="0.2">
      <c r="A1071" s="36"/>
      <c r="AC1071" s="24"/>
      <c r="AD1071" s="25"/>
    </row>
    <row r="1072" spans="1:30" hidden="1" x14ac:dyDescent="0.2">
      <c r="A1072" s="36"/>
      <c r="AC1072" s="24"/>
      <c r="AD1072" s="25"/>
    </row>
    <row r="1073" spans="1:30" hidden="1" x14ac:dyDescent="0.2">
      <c r="A1073" s="36"/>
      <c r="AC1073" s="24"/>
      <c r="AD1073" s="25"/>
    </row>
    <row r="1074" spans="1:30" hidden="1" x14ac:dyDescent="0.2">
      <c r="A1074" s="36"/>
      <c r="AC1074" s="24"/>
      <c r="AD1074" s="25"/>
    </row>
    <row r="1075" spans="1:30" hidden="1" x14ac:dyDescent="0.2">
      <c r="A1075" s="36"/>
      <c r="AC1075" s="24"/>
      <c r="AD1075" s="25"/>
    </row>
    <row r="1076" spans="1:30" hidden="1" x14ac:dyDescent="0.2">
      <c r="A1076" s="36"/>
      <c r="AC1076" s="24"/>
      <c r="AD1076" s="25"/>
    </row>
    <row r="1077" spans="1:30" hidden="1" x14ac:dyDescent="0.2">
      <c r="A1077" s="36"/>
      <c r="AC1077" s="24"/>
      <c r="AD1077" s="25"/>
    </row>
    <row r="1078" spans="1:30" hidden="1" x14ac:dyDescent="0.2">
      <c r="A1078" s="36"/>
      <c r="AC1078" s="24"/>
      <c r="AD1078" s="25"/>
    </row>
    <row r="1079" spans="1:30" hidden="1" x14ac:dyDescent="0.2">
      <c r="A1079" s="36"/>
      <c r="AC1079" s="24"/>
      <c r="AD1079" s="25"/>
    </row>
    <row r="1080" spans="1:30" hidden="1" x14ac:dyDescent="0.2">
      <c r="A1080" s="36"/>
      <c r="AC1080" s="24"/>
      <c r="AD1080" s="25"/>
    </row>
    <row r="1081" spans="1:30" hidden="1" x14ac:dyDescent="0.2">
      <c r="A1081" s="36"/>
      <c r="AC1081" s="24"/>
      <c r="AD1081" s="25"/>
    </row>
    <row r="1082" spans="1:30" hidden="1" x14ac:dyDescent="0.2">
      <c r="A1082" s="36"/>
      <c r="AC1082" s="24"/>
      <c r="AD1082" s="25"/>
    </row>
    <row r="1083" spans="1:30" x14ac:dyDescent="0.2">
      <c r="A1083" s="36"/>
    </row>
    <row r="1084" spans="1:30" x14ac:dyDescent="0.2">
      <c r="A1084" s="36"/>
    </row>
    <row r="1085" spans="1:30" x14ac:dyDescent="0.2">
      <c r="A1085" s="36"/>
    </row>
    <row r="1086" spans="1:30" x14ac:dyDescent="0.2">
      <c r="A1086" s="36"/>
    </row>
    <row r="1087" spans="1:30" x14ac:dyDescent="0.2">
      <c r="A1087" s="36"/>
    </row>
    <row r="1088" spans="1:30" x14ac:dyDescent="0.2">
      <c r="A1088" s="36"/>
    </row>
    <row r="1089" spans="1:1" x14ac:dyDescent="0.2">
      <c r="A1089" s="36"/>
    </row>
    <row r="1090" spans="1:1" x14ac:dyDescent="0.2">
      <c r="A1090" s="36"/>
    </row>
    <row r="1091" spans="1:1" x14ac:dyDescent="0.2">
      <c r="A1091" s="36"/>
    </row>
    <row r="1092" spans="1:1" x14ac:dyDescent="0.2">
      <c r="A1092" s="36"/>
    </row>
    <row r="1093" spans="1:1" x14ac:dyDescent="0.2">
      <c r="A1093" s="36"/>
    </row>
    <row r="1094" spans="1:1" x14ac:dyDescent="0.2">
      <c r="A1094" s="36"/>
    </row>
    <row r="1095" spans="1:1" x14ac:dyDescent="0.2">
      <c r="A1095" s="36"/>
    </row>
    <row r="1096" spans="1:1" x14ac:dyDescent="0.2">
      <c r="A1096" s="36"/>
    </row>
    <row r="1097" spans="1:1" x14ac:dyDescent="0.2">
      <c r="A1097" s="36"/>
    </row>
    <row r="1098" spans="1:1" x14ac:dyDescent="0.2">
      <c r="A1098" s="36"/>
    </row>
    <row r="1099" spans="1:1" x14ac:dyDescent="0.2">
      <c r="A1099" s="36"/>
    </row>
    <row r="1100" spans="1:1" x14ac:dyDescent="0.2">
      <c r="A1100" s="36"/>
    </row>
    <row r="1101" spans="1:1" x14ac:dyDescent="0.2">
      <c r="A1101" s="36"/>
    </row>
    <row r="1102" spans="1:1" x14ac:dyDescent="0.2">
      <c r="A1102" s="36"/>
    </row>
    <row r="1103" spans="1:1" x14ac:dyDescent="0.2">
      <c r="A1103" s="36"/>
    </row>
    <row r="1104" spans="1:1" x14ac:dyDescent="0.2">
      <c r="A1104" s="36"/>
    </row>
    <row r="1105" spans="1:1" x14ac:dyDescent="0.2">
      <c r="A1105" s="36"/>
    </row>
    <row r="1106" spans="1:1" x14ac:dyDescent="0.2">
      <c r="A1106" s="36"/>
    </row>
    <row r="1107" spans="1:1" x14ac:dyDescent="0.2">
      <c r="A1107" s="36"/>
    </row>
    <row r="1108" spans="1:1" x14ac:dyDescent="0.2">
      <c r="A1108" s="36"/>
    </row>
    <row r="1109" spans="1:1" x14ac:dyDescent="0.2">
      <c r="A1109" s="36"/>
    </row>
    <row r="1110" spans="1:1" x14ac:dyDescent="0.2">
      <c r="A1110" s="36"/>
    </row>
    <row r="1111" spans="1:1" x14ac:dyDescent="0.2">
      <c r="A1111" s="36"/>
    </row>
    <row r="1112" spans="1:1" x14ac:dyDescent="0.2">
      <c r="A1112" s="36"/>
    </row>
    <row r="1113" spans="1:1" x14ac:dyDescent="0.2">
      <c r="A1113" s="36"/>
    </row>
    <row r="1114" spans="1:1" x14ac:dyDescent="0.2">
      <c r="A1114" s="36"/>
    </row>
    <row r="1115" spans="1:1" x14ac:dyDescent="0.2">
      <c r="A1115" s="36"/>
    </row>
    <row r="1116" spans="1:1" x14ac:dyDescent="0.2">
      <c r="A1116" s="36"/>
    </row>
    <row r="1117" spans="1:1" x14ac:dyDescent="0.2">
      <c r="A1117" s="36"/>
    </row>
    <row r="1118" spans="1:1" x14ac:dyDescent="0.2">
      <c r="A1118" s="36"/>
    </row>
    <row r="1119" spans="1:1" x14ac:dyDescent="0.2">
      <c r="A1119" s="36"/>
    </row>
    <row r="1120" spans="1:1" x14ac:dyDescent="0.2">
      <c r="A1120" s="36"/>
    </row>
    <row r="1121" spans="1:1" x14ac:dyDescent="0.2">
      <c r="A1121" s="36"/>
    </row>
    <row r="1122" spans="1:1" x14ac:dyDescent="0.2">
      <c r="A1122" s="36"/>
    </row>
    <row r="1123" spans="1:1" x14ac:dyDescent="0.2">
      <c r="A1123" s="36"/>
    </row>
    <row r="1124" spans="1:1" x14ac:dyDescent="0.2">
      <c r="A1124" s="36"/>
    </row>
    <row r="1125" spans="1:1" x14ac:dyDescent="0.2">
      <c r="A1125" s="36"/>
    </row>
    <row r="1126" spans="1:1" x14ac:dyDescent="0.2">
      <c r="A1126" s="36"/>
    </row>
    <row r="1127" spans="1:1" x14ac:dyDescent="0.2">
      <c r="A1127" s="36"/>
    </row>
    <row r="1128" spans="1:1" x14ac:dyDescent="0.2">
      <c r="A1128" s="36"/>
    </row>
    <row r="1129" spans="1:1" x14ac:dyDescent="0.2">
      <c r="A1129" s="36"/>
    </row>
    <row r="1130" spans="1:1" x14ac:dyDescent="0.2">
      <c r="A1130" s="36"/>
    </row>
    <row r="1131" spans="1:1" x14ac:dyDescent="0.2">
      <c r="A1131" s="36"/>
    </row>
    <row r="1132" spans="1:1" x14ac:dyDescent="0.2">
      <c r="A1132" s="36"/>
    </row>
    <row r="1133" spans="1:1" x14ac:dyDescent="0.2">
      <c r="A1133" s="36"/>
    </row>
    <row r="1134" spans="1:1" x14ac:dyDescent="0.2">
      <c r="A1134" s="36"/>
    </row>
    <row r="1135" spans="1:1" x14ac:dyDescent="0.2">
      <c r="A1135" s="36"/>
    </row>
    <row r="1136" spans="1:1" x14ac:dyDescent="0.2">
      <c r="A1136" s="36"/>
    </row>
    <row r="1137" spans="1:1" x14ac:dyDescent="0.2">
      <c r="A1137" s="36"/>
    </row>
    <row r="1138" spans="1:1" x14ac:dyDescent="0.2">
      <c r="A1138" s="36"/>
    </row>
    <row r="1139" spans="1:1" x14ac:dyDescent="0.2">
      <c r="A1139" s="36"/>
    </row>
    <row r="1140" spans="1:1" x14ac:dyDescent="0.2">
      <c r="A1140" s="36"/>
    </row>
    <row r="1141" spans="1:1" x14ac:dyDescent="0.2">
      <c r="A1141" s="36"/>
    </row>
    <row r="1142" spans="1:1" x14ac:dyDescent="0.2">
      <c r="A1142" s="36"/>
    </row>
    <row r="1143" spans="1:1" x14ac:dyDescent="0.2">
      <c r="A1143" s="36"/>
    </row>
    <row r="1144" spans="1:1" x14ac:dyDescent="0.2">
      <c r="A1144" s="36"/>
    </row>
    <row r="1145" spans="1:1" x14ac:dyDescent="0.2">
      <c r="A1145" s="36"/>
    </row>
    <row r="1146" spans="1:1" x14ac:dyDescent="0.2">
      <c r="A1146" s="36"/>
    </row>
    <row r="1147" spans="1:1" x14ac:dyDescent="0.2">
      <c r="A1147" s="36"/>
    </row>
    <row r="1148" spans="1:1" x14ac:dyDescent="0.2">
      <c r="A1148" s="36"/>
    </row>
    <row r="1149" spans="1:1" x14ac:dyDescent="0.2">
      <c r="A1149" s="36"/>
    </row>
    <row r="1150" spans="1:1" x14ac:dyDescent="0.2">
      <c r="A1150" s="36"/>
    </row>
    <row r="1151" spans="1:1" x14ac:dyDescent="0.2">
      <c r="A1151" s="36"/>
    </row>
    <row r="1152" spans="1:1" x14ac:dyDescent="0.2">
      <c r="A1152" s="36"/>
    </row>
    <row r="1153" spans="1:1" x14ac:dyDescent="0.2">
      <c r="A1153" s="36"/>
    </row>
    <row r="1154" spans="1:1" x14ac:dyDescent="0.2">
      <c r="A1154" s="36"/>
    </row>
    <row r="1155" spans="1:1" x14ac:dyDescent="0.2">
      <c r="A1155" s="36"/>
    </row>
    <row r="1156" spans="1:1" x14ac:dyDescent="0.2">
      <c r="A1156" s="36"/>
    </row>
    <row r="1157" spans="1:1" x14ac:dyDescent="0.2">
      <c r="A1157" s="36"/>
    </row>
    <row r="1158" spans="1:1" x14ac:dyDescent="0.2">
      <c r="A1158" s="36"/>
    </row>
    <row r="1159" spans="1:1" x14ac:dyDescent="0.2">
      <c r="A1159" s="36"/>
    </row>
    <row r="1160" spans="1:1" x14ac:dyDescent="0.2">
      <c r="A1160" s="36"/>
    </row>
    <row r="1161" spans="1:1" x14ac:dyDescent="0.2">
      <c r="A1161" s="36"/>
    </row>
    <row r="1162" spans="1:1" x14ac:dyDescent="0.2">
      <c r="A1162" s="36"/>
    </row>
    <row r="1163" spans="1:1" x14ac:dyDescent="0.2">
      <c r="A1163" s="36"/>
    </row>
    <row r="1164" spans="1:1" x14ac:dyDescent="0.2">
      <c r="A1164" s="36"/>
    </row>
    <row r="1165" spans="1:1" x14ac:dyDescent="0.2">
      <c r="A1165" s="36"/>
    </row>
    <row r="1166" spans="1:1" x14ac:dyDescent="0.2">
      <c r="A1166" s="36"/>
    </row>
    <row r="1167" spans="1:1" x14ac:dyDescent="0.2">
      <c r="A1167" s="36"/>
    </row>
    <row r="1168" spans="1:1" x14ac:dyDescent="0.2">
      <c r="A1168" s="36"/>
    </row>
    <row r="1169" spans="1:1" x14ac:dyDescent="0.2">
      <c r="A1169" s="36"/>
    </row>
    <row r="1170" spans="1:1" x14ac:dyDescent="0.2">
      <c r="A1170" s="36"/>
    </row>
    <row r="1171" spans="1:1" x14ac:dyDescent="0.2">
      <c r="A1171" s="36"/>
    </row>
    <row r="1172" spans="1:1" x14ac:dyDescent="0.2">
      <c r="A1172" s="36"/>
    </row>
    <row r="1173" spans="1:1" x14ac:dyDescent="0.2">
      <c r="A1173" s="36"/>
    </row>
    <row r="1174" spans="1:1" x14ac:dyDescent="0.2">
      <c r="A1174" s="36"/>
    </row>
    <row r="1175" spans="1:1" x14ac:dyDescent="0.2">
      <c r="A1175" s="36"/>
    </row>
    <row r="1176" spans="1:1" x14ac:dyDescent="0.2">
      <c r="A1176" s="36"/>
    </row>
    <row r="1177" spans="1:1" x14ac:dyDescent="0.2">
      <c r="A1177" s="36"/>
    </row>
    <row r="1178" spans="1:1" x14ac:dyDescent="0.2">
      <c r="A1178" s="36"/>
    </row>
    <row r="1179" spans="1:1" x14ac:dyDescent="0.2">
      <c r="A1179" s="36"/>
    </row>
    <row r="1180" spans="1:1" x14ac:dyDescent="0.2">
      <c r="A1180" s="36"/>
    </row>
    <row r="1181" spans="1:1" x14ac:dyDescent="0.2">
      <c r="A1181" s="36"/>
    </row>
    <row r="1182" spans="1:1" x14ac:dyDescent="0.2">
      <c r="A1182" s="36"/>
    </row>
    <row r="1183" spans="1:1" x14ac:dyDescent="0.2">
      <c r="A1183" s="36"/>
    </row>
    <row r="1184" spans="1:1" x14ac:dyDescent="0.2">
      <c r="A1184" s="36"/>
    </row>
    <row r="1185" spans="1:1" x14ac:dyDescent="0.2">
      <c r="A1185" s="36"/>
    </row>
    <row r="1186" spans="1:1" x14ac:dyDescent="0.2">
      <c r="A1186" s="36"/>
    </row>
    <row r="1187" spans="1:1" x14ac:dyDescent="0.2">
      <c r="A1187" s="36"/>
    </row>
    <row r="1188" spans="1:1" x14ac:dyDescent="0.2">
      <c r="A1188" s="36"/>
    </row>
    <row r="1189" spans="1:1" x14ac:dyDescent="0.2">
      <c r="A1189" s="36"/>
    </row>
    <row r="1190" spans="1:1" x14ac:dyDescent="0.2">
      <c r="A1190" s="36"/>
    </row>
    <row r="1191" spans="1:1" x14ac:dyDescent="0.2">
      <c r="A1191" s="36"/>
    </row>
    <row r="1192" spans="1:1" x14ac:dyDescent="0.2">
      <c r="A1192" s="36"/>
    </row>
    <row r="1193" spans="1:1" x14ac:dyDescent="0.2">
      <c r="A1193" s="36"/>
    </row>
    <row r="1194" spans="1:1" x14ac:dyDescent="0.2">
      <c r="A1194" s="36"/>
    </row>
    <row r="1195" spans="1:1" x14ac:dyDescent="0.2">
      <c r="A1195" s="36"/>
    </row>
    <row r="1196" spans="1:1" x14ac:dyDescent="0.2">
      <c r="A1196" s="36"/>
    </row>
    <row r="1197" spans="1:1" x14ac:dyDescent="0.2">
      <c r="A1197" s="36"/>
    </row>
    <row r="1198" spans="1:1" x14ac:dyDescent="0.2">
      <c r="A1198" s="36"/>
    </row>
    <row r="1199" spans="1:1" x14ac:dyDescent="0.2">
      <c r="A1199" s="36"/>
    </row>
    <row r="1200" spans="1:1" x14ac:dyDescent="0.2">
      <c r="A1200" s="36"/>
    </row>
    <row r="1201" spans="1:1" x14ac:dyDescent="0.2">
      <c r="A1201" s="36"/>
    </row>
    <row r="1202" spans="1:1" x14ac:dyDescent="0.2">
      <c r="A1202" s="36"/>
    </row>
    <row r="1203" spans="1:1" x14ac:dyDescent="0.2">
      <c r="A1203" s="36"/>
    </row>
    <row r="1204" spans="1:1" x14ac:dyDescent="0.2">
      <c r="A1204" s="36"/>
    </row>
    <row r="1205" spans="1:1" x14ac:dyDescent="0.2">
      <c r="A1205" s="36"/>
    </row>
    <row r="1206" spans="1:1" x14ac:dyDescent="0.2">
      <c r="A1206" s="36"/>
    </row>
    <row r="1207" spans="1:1" x14ac:dyDescent="0.2">
      <c r="A1207" s="36"/>
    </row>
    <row r="1208" spans="1:1" x14ac:dyDescent="0.2">
      <c r="A1208" s="36"/>
    </row>
    <row r="1209" spans="1:1" x14ac:dyDescent="0.2">
      <c r="A1209" s="36"/>
    </row>
    <row r="1210" spans="1:1" x14ac:dyDescent="0.2">
      <c r="A1210" s="36"/>
    </row>
    <row r="1211" spans="1:1" x14ac:dyDescent="0.2">
      <c r="A1211" s="36"/>
    </row>
    <row r="1212" spans="1:1" x14ac:dyDescent="0.2">
      <c r="A1212" s="36"/>
    </row>
    <row r="1213" spans="1:1" x14ac:dyDescent="0.2">
      <c r="A1213" s="36"/>
    </row>
    <row r="1214" spans="1:1" x14ac:dyDescent="0.2">
      <c r="A1214" s="36"/>
    </row>
    <row r="1215" spans="1:1" x14ac:dyDescent="0.2">
      <c r="A1215" s="36"/>
    </row>
    <row r="1216" spans="1:1" x14ac:dyDescent="0.2">
      <c r="A1216" s="36"/>
    </row>
    <row r="1217" spans="1:1" x14ac:dyDescent="0.2">
      <c r="A1217" s="36"/>
    </row>
    <row r="1218" spans="1:1" x14ac:dyDescent="0.2">
      <c r="A1218" s="36"/>
    </row>
    <row r="1219" spans="1:1" x14ac:dyDescent="0.2">
      <c r="A1219" s="36"/>
    </row>
    <row r="1220" spans="1:1" x14ac:dyDescent="0.2">
      <c r="A1220" s="36"/>
    </row>
    <row r="1221" spans="1:1" x14ac:dyDescent="0.2">
      <c r="A1221" s="36"/>
    </row>
    <row r="1222" spans="1:1" x14ac:dyDescent="0.2">
      <c r="A1222" s="36"/>
    </row>
    <row r="1223" spans="1:1" x14ac:dyDescent="0.2">
      <c r="A1223" s="36"/>
    </row>
    <row r="1224" spans="1:1" x14ac:dyDescent="0.2">
      <c r="A1224" s="36"/>
    </row>
    <row r="1225" spans="1:1" x14ac:dyDescent="0.2">
      <c r="A1225" s="36"/>
    </row>
    <row r="1226" spans="1:1" x14ac:dyDescent="0.2">
      <c r="A1226" s="36"/>
    </row>
    <row r="1227" spans="1:1" x14ac:dyDescent="0.2">
      <c r="A1227" s="36"/>
    </row>
    <row r="1228" spans="1:1" x14ac:dyDescent="0.2">
      <c r="A1228" s="36"/>
    </row>
    <row r="1229" spans="1:1" x14ac:dyDescent="0.2">
      <c r="A1229" s="36"/>
    </row>
    <row r="1230" spans="1:1" x14ac:dyDescent="0.2">
      <c r="A1230" s="36"/>
    </row>
    <row r="1231" spans="1:1" x14ac:dyDescent="0.2">
      <c r="A1231" s="36"/>
    </row>
    <row r="1232" spans="1:1" x14ac:dyDescent="0.2">
      <c r="A1232" s="36"/>
    </row>
    <row r="1233" spans="1:1" x14ac:dyDescent="0.2">
      <c r="A1233" s="36"/>
    </row>
    <row r="1234" spans="1:1" x14ac:dyDescent="0.2">
      <c r="A1234" s="36"/>
    </row>
    <row r="1235" spans="1:1" x14ac:dyDescent="0.2">
      <c r="A1235" s="36"/>
    </row>
    <row r="1236" spans="1:1" x14ac:dyDescent="0.2">
      <c r="A1236" s="36"/>
    </row>
    <row r="1237" spans="1:1" x14ac:dyDescent="0.2">
      <c r="A1237" s="36"/>
    </row>
    <row r="1238" spans="1:1" x14ac:dyDescent="0.2">
      <c r="A1238" s="36"/>
    </row>
    <row r="1239" spans="1:1" x14ac:dyDescent="0.2">
      <c r="A1239" s="36"/>
    </row>
    <row r="1240" spans="1:1" x14ac:dyDescent="0.2">
      <c r="A1240" s="36"/>
    </row>
    <row r="1241" spans="1:1" x14ac:dyDescent="0.2">
      <c r="A1241" s="36"/>
    </row>
    <row r="1242" spans="1:1" x14ac:dyDescent="0.2">
      <c r="A1242" s="36"/>
    </row>
    <row r="1243" spans="1:1" x14ac:dyDescent="0.2">
      <c r="A1243" s="36"/>
    </row>
    <row r="1244" spans="1:1" x14ac:dyDescent="0.2">
      <c r="A1244" s="36"/>
    </row>
    <row r="1245" spans="1:1" x14ac:dyDescent="0.2">
      <c r="A1245" s="36"/>
    </row>
    <row r="1246" spans="1:1" x14ac:dyDescent="0.2">
      <c r="A1246" s="36"/>
    </row>
    <row r="1247" spans="1:1" x14ac:dyDescent="0.2">
      <c r="A1247" s="36"/>
    </row>
    <row r="1248" spans="1:1" x14ac:dyDescent="0.2">
      <c r="A1248" s="36"/>
    </row>
    <row r="1249" spans="1:1" x14ac:dyDescent="0.2">
      <c r="A1249" s="36"/>
    </row>
    <row r="1250" spans="1:1" x14ac:dyDescent="0.2">
      <c r="A1250" s="36"/>
    </row>
    <row r="1251" spans="1:1" x14ac:dyDescent="0.2">
      <c r="A1251" s="36"/>
    </row>
    <row r="1252" spans="1:1" x14ac:dyDescent="0.2">
      <c r="A1252" s="36"/>
    </row>
    <row r="1253" spans="1:1" x14ac:dyDescent="0.2">
      <c r="A1253" s="36"/>
    </row>
    <row r="1254" spans="1:1" x14ac:dyDescent="0.2">
      <c r="A1254" s="36"/>
    </row>
    <row r="1255" spans="1:1" x14ac:dyDescent="0.2">
      <c r="A1255" s="36"/>
    </row>
    <row r="1256" spans="1:1" x14ac:dyDescent="0.2">
      <c r="A1256" s="36"/>
    </row>
    <row r="1257" spans="1:1" x14ac:dyDescent="0.2">
      <c r="A1257" s="36"/>
    </row>
    <row r="1258" spans="1:1" x14ac:dyDescent="0.2">
      <c r="A1258" s="36"/>
    </row>
    <row r="1259" spans="1:1" x14ac:dyDescent="0.2">
      <c r="A1259" s="36"/>
    </row>
    <row r="1260" spans="1:1" x14ac:dyDescent="0.2">
      <c r="A1260" s="36"/>
    </row>
    <row r="1261" spans="1:1" x14ac:dyDescent="0.2">
      <c r="A1261" s="36"/>
    </row>
    <row r="1262" spans="1:1" x14ac:dyDescent="0.2">
      <c r="A1262" s="36"/>
    </row>
    <row r="1263" spans="1:1" x14ac:dyDescent="0.2">
      <c r="A1263" s="36"/>
    </row>
    <row r="1264" spans="1:1" x14ac:dyDescent="0.2">
      <c r="A1264" s="36"/>
    </row>
    <row r="1265" spans="1:1" x14ac:dyDescent="0.2">
      <c r="A1265" s="36"/>
    </row>
    <row r="1266" spans="1:1" x14ac:dyDescent="0.2">
      <c r="A1266" s="36"/>
    </row>
    <row r="1267" spans="1:1" x14ac:dyDescent="0.2">
      <c r="A1267" s="36"/>
    </row>
    <row r="1268" spans="1:1" x14ac:dyDescent="0.2">
      <c r="A1268" s="36"/>
    </row>
    <row r="1269" spans="1:1" x14ac:dyDescent="0.2">
      <c r="A1269" s="36"/>
    </row>
    <row r="1270" spans="1:1" x14ac:dyDescent="0.2">
      <c r="A1270" s="36"/>
    </row>
    <row r="1271" spans="1:1" x14ac:dyDescent="0.2">
      <c r="A1271" s="36"/>
    </row>
    <row r="1272" spans="1:1" x14ac:dyDescent="0.2">
      <c r="A1272" s="36"/>
    </row>
    <row r="1273" spans="1:1" x14ac:dyDescent="0.2">
      <c r="A1273" s="36"/>
    </row>
    <row r="1274" spans="1:1" x14ac:dyDescent="0.2">
      <c r="A1274" s="36"/>
    </row>
    <row r="1275" spans="1:1" x14ac:dyDescent="0.2">
      <c r="A1275" s="36"/>
    </row>
    <row r="1276" spans="1:1" x14ac:dyDescent="0.2">
      <c r="A1276" s="36"/>
    </row>
    <row r="1277" spans="1:1" x14ac:dyDescent="0.2">
      <c r="A1277" s="36"/>
    </row>
    <row r="1278" spans="1:1" x14ac:dyDescent="0.2">
      <c r="A1278" s="36"/>
    </row>
    <row r="1279" spans="1:1" x14ac:dyDescent="0.2">
      <c r="A1279" s="36"/>
    </row>
    <row r="1280" spans="1:1" x14ac:dyDescent="0.2">
      <c r="A1280" s="36"/>
    </row>
    <row r="1281" spans="1:1" x14ac:dyDescent="0.2">
      <c r="A1281" s="36"/>
    </row>
    <row r="1282" spans="1:1" x14ac:dyDescent="0.2">
      <c r="A1282" s="36"/>
    </row>
    <row r="1283" spans="1:1" x14ac:dyDescent="0.2">
      <c r="A1283" s="36"/>
    </row>
    <row r="1284" spans="1:1" x14ac:dyDescent="0.2">
      <c r="A1284" s="36"/>
    </row>
    <row r="1285" spans="1:1" x14ac:dyDescent="0.2">
      <c r="A1285" s="36"/>
    </row>
    <row r="1286" spans="1:1" x14ac:dyDescent="0.2">
      <c r="A1286" s="36"/>
    </row>
    <row r="1287" spans="1:1" x14ac:dyDescent="0.2">
      <c r="A1287" s="36"/>
    </row>
    <row r="1288" spans="1:1" x14ac:dyDescent="0.2">
      <c r="A1288" s="36"/>
    </row>
    <row r="1289" spans="1:1" x14ac:dyDescent="0.2">
      <c r="A1289" s="36"/>
    </row>
    <row r="1290" spans="1:1" x14ac:dyDescent="0.2">
      <c r="A1290" s="36"/>
    </row>
    <row r="1291" spans="1:1" x14ac:dyDescent="0.2">
      <c r="A1291" s="36"/>
    </row>
    <row r="1292" spans="1:1" x14ac:dyDescent="0.2">
      <c r="A1292" s="36"/>
    </row>
    <row r="1293" spans="1:1" x14ac:dyDescent="0.2">
      <c r="A1293" s="36"/>
    </row>
    <row r="1294" spans="1:1" x14ac:dyDescent="0.2">
      <c r="A1294" s="36"/>
    </row>
    <row r="1295" spans="1:1" x14ac:dyDescent="0.2">
      <c r="A1295" s="36"/>
    </row>
    <row r="1296" spans="1:1" x14ac:dyDescent="0.2">
      <c r="A1296" s="36"/>
    </row>
    <row r="1297" spans="1:1" x14ac:dyDescent="0.2">
      <c r="A1297" s="36"/>
    </row>
    <row r="1298" spans="1:1" x14ac:dyDescent="0.2">
      <c r="A1298" s="36"/>
    </row>
    <row r="1299" spans="1:1" x14ac:dyDescent="0.2">
      <c r="A1299" s="36"/>
    </row>
    <row r="1300" spans="1:1" x14ac:dyDescent="0.2">
      <c r="A1300" s="36"/>
    </row>
    <row r="1301" spans="1:1" x14ac:dyDescent="0.2">
      <c r="A1301" s="36"/>
    </row>
    <row r="1302" spans="1:1" x14ac:dyDescent="0.2">
      <c r="A1302" s="36"/>
    </row>
    <row r="1303" spans="1:1" x14ac:dyDescent="0.2">
      <c r="A1303" s="36"/>
    </row>
    <row r="1304" spans="1:1" x14ac:dyDescent="0.2">
      <c r="A1304" s="36"/>
    </row>
    <row r="1305" spans="1:1" x14ac:dyDescent="0.2">
      <c r="A1305" s="36"/>
    </row>
    <row r="1306" spans="1:1" x14ac:dyDescent="0.2">
      <c r="A1306" s="36"/>
    </row>
    <row r="1307" spans="1:1" x14ac:dyDescent="0.2">
      <c r="A1307" s="36"/>
    </row>
    <row r="1308" spans="1:1" x14ac:dyDescent="0.2">
      <c r="A1308" s="36"/>
    </row>
    <row r="1309" spans="1:1" x14ac:dyDescent="0.2">
      <c r="A1309" s="36"/>
    </row>
    <row r="1310" spans="1:1" x14ac:dyDescent="0.2">
      <c r="A1310" s="36"/>
    </row>
    <row r="1311" spans="1:1" x14ac:dyDescent="0.2">
      <c r="A1311" s="36"/>
    </row>
    <row r="1312" spans="1:1" x14ac:dyDescent="0.2">
      <c r="A1312" s="36"/>
    </row>
    <row r="1313" spans="1:1" x14ac:dyDescent="0.2">
      <c r="A1313" s="36"/>
    </row>
    <row r="1314" spans="1:1" x14ac:dyDescent="0.2">
      <c r="A1314" s="36"/>
    </row>
    <row r="1315" spans="1:1" x14ac:dyDescent="0.2">
      <c r="A1315" s="36"/>
    </row>
    <row r="1316" spans="1:1" x14ac:dyDescent="0.2">
      <c r="A1316" s="36"/>
    </row>
    <row r="1317" spans="1:1" x14ac:dyDescent="0.2">
      <c r="A1317" s="36"/>
    </row>
    <row r="1318" spans="1:1" x14ac:dyDescent="0.2">
      <c r="A1318" s="36"/>
    </row>
    <row r="1319" spans="1:1" x14ac:dyDescent="0.2">
      <c r="A1319" s="36"/>
    </row>
    <row r="1320" spans="1:1" x14ac:dyDescent="0.2">
      <c r="A1320" s="36"/>
    </row>
    <row r="1321" spans="1:1" x14ac:dyDescent="0.2">
      <c r="A1321" s="36"/>
    </row>
    <row r="1322" spans="1:1" x14ac:dyDescent="0.2">
      <c r="A1322" s="36"/>
    </row>
    <row r="1323" spans="1:1" x14ac:dyDescent="0.2">
      <c r="A1323" s="36"/>
    </row>
    <row r="1324" spans="1:1" x14ac:dyDescent="0.2">
      <c r="A1324" s="36"/>
    </row>
    <row r="1325" spans="1:1" x14ac:dyDescent="0.2">
      <c r="A1325" s="36"/>
    </row>
    <row r="1326" spans="1:1" x14ac:dyDescent="0.2">
      <c r="A1326" s="36"/>
    </row>
    <row r="1327" spans="1:1" x14ac:dyDescent="0.2">
      <c r="A1327" s="36"/>
    </row>
    <row r="1328" spans="1:1" x14ac:dyDescent="0.2">
      <c r="A1328" s="36"/>
    </row>
    <row r="1329" spans="1:1" x14ac:dyDescent="0.2">
      <c r="A1329" s="36"/>
    </row>
    <row r="1330" spans="1:1" x14ac:dyDescent="0.2">
      <c r="A1330" s="36"/>
    </row>
    <row r="1331" spans="1:1" x14ac:dyDescent="0.2">
      <c r="A1331" s="36"/>
    </row>
    <row r="1332" spans="1:1" x14ac:dyDescent="0.2">
      <c r="A1332" s="36"/>
    </row>
    <row r="1333" spans="1:1" x14ac:dyDescent="0.2">
      <c r="A1333" s="36"/>
    </row>
    <row r="1334" spans="1:1" x14ac:dyDescent="0.2">
      <c r="A1334" s="36"/>
    </row>
    <row r="1335" spans="1:1" x14ac:dyDescent="0.2">
      <c r="A1335" s="36"/>
    </row>
    <row r="1336" spans="1:1" x14ac:dyDescent="0.2">
      <c r="A1336" s="36"/>
    </row>
    <row r="1337" spans="1:1" x14ac:dyDescent="0.2">
      <c r="A1337" s="36"/>
    </row>
    <row r="1338" spans="1:1" x14ac:dyDescent="0.2">
      <c r="A1338" s="36"/>
    </row>
    <row r="1339" spans="1:1" x14ac:dyDescent="0.2">
      <c r="A1339" s="36"/>
    </row>
    <row r="1340" spans="1:1" x14ac:dyDescent="0.2">
      <c r="A1340" s="36"/>
    </row>
    <row r="1341" spans="1:1" x14ac:dyDescent="0.2">
      <c r="A1341" s="36"/>
    </row>
    <row r="1342" spans="1:1" x14ac:dyDescent="0.2">
      <c r="A1342" s="36"/>
    </row>
    <row r="1343" spans="1:1" x14ac:dyDescent="0.2">
      <c r="A1343" s="36"/>
    </row>
    <row r="1344" spans="1:1" x14ac:dyDescent="0.2">
      <c r="A1344" s="36"/>
    </row>
    <row r="1345" spans="1:1" x14ac:dyDescent="0.2">
      <c r="A1345" s="36"/>
    </row>
    <row r="1346" spans="1:1" x14ac:dyDescent="0.2">
      <c r="A1346" s="36"/>
    </row>
    <row r="1347" spans="1:1" x14ac:dyDescent="0.2">
      <c r="A1347" s="36"/>
    </row>
    <row r="1348" spans="1:1" x14ac:dyDescent="0.2">
      <c r="A1348" s="36"/>
    </row>
    <row r="1349" spans="1:1" x14ac:dyDescent="0.2">
      <c r="A1349" s="36"/>
    </row>
    <row r="1350" spans="1:1" x14ac:dyDescent="0.2">
      <c r="A1350" s="36"/>
    </row>
    <row r="1351" spans="1:1" x14ac:dyDescent="0.2">
      <c r="A1351" s="36"/>
    </row>
    <row r="1352" spans="1:1" x14ac:dyDescent="0.2">
      <c r="A1352" s="36"/>
    </row>
    <row r="1353" spans="1:1" x14ac:dyDescent="0.2">
      <c r="A1353" s="36"/>
    </row>
    <row r="1354" spans="1:1" x14ac:dyDescent="0.2">
      <c r="A1354" s="36"/>
    </row>
    <row r="1355" spans="1:1" x14ac:dyDescent="0.2">
      <c r="A1355" s="36"/>
    </row>
    <row r="1356" spans="1:1" x14ac:dyDescent="0.2">
      <c r="A1356" s="36"/>
    </row>
    <row r="1357" spans="1:1" x14ac:dyDescent="0.2">
      <c r="A1357" s="36"/>
    </row>
    <row r="1358" spans="1:1" x14ac:dyDescent="0.2">
      <c r="A1358" s="36"/>
    </row>
    <row r="1359" spans="1:1" x14ac:dyDescent="0.2">
      <c r="A1359" s="36"/>
    </row>
    <row r="1360" spans="1:1" x14ac:dyDescent="0.2">
      <c r="A1360" s="36"/>
    </row>
    <row r="1361" spans="1:1" x14ac:dyDescent="0.2">
      <c r="A1361" s="36"/>
    </row>
    <row r="1362" spans="1:1" x14ac:dyDescent="0.2">
      <c r="A1362" s="36"/>
    </row>
    <row r="1363" spans="1:1" x14ac:dyDescent="0.2">
      <c r="A1363" s="36"/>
    </row>
    <row r="1364" spans="1:1" x14ac:dyDescent="0.2">
      <c r="A1364" s="36"/>
    </row>
    <row r="1365" spans="1:1" x14ac:dyDescent="0.2">
      <c r="A1365" s="36"/>
    </row>
    <row r="1366" spans="1:1" x14ac:dyDescent="0.2">
      <c r="A1366" s="36"/>
    </row>
    <row r="1367" spans="1:1" x14ac:dyDescent="0.2">
      <c r="A1367" s="36"/>
    </row>
    <row r="1368" spans="1:1" x14ac:dyDescent="0.2">
      <c r="A1368" s="36"/>
    </row>
    <row r="1369" spans="1:1" x14ac:dyDescent="0.2">
      <c r="A1369" s="36"/>
    </row>
    <row r="1370" spans="1:1" x14ac:dyDescent="0.2">
      <c r="A1370" s="36"/>
    </row>
    <row r="1371" spans="1:1" x14ac:dyDescent="0.2">
      <c r="A1371" s="36"/>
    </row>
    <row r="1372" spans="1:1" x14ac:dyDescent="0.2">
      <c r="A1372" s="36"/>
    </row>
    <row r="1373" spans="1:1" x14ac:dyDescent="0.2">
      <c r="A1373" s="36"/>
    </row>
    <row r="1374" spans="1:1" x14ac:dyDescent="0.2">
      <c r="A1374" s="36"/>
    </row>
    <row r="1375" spans="1:1" x14ac:dyDescent="0.2">
      <c r="A1375" s="36"/>
    </row>
    <row r="1376" spans="1:1" x14ac:dyDescent="0.2">
      <c r="A1376" s="36"/>
    </row>
    <row r="1377" spans="1:1" x14ac:dyDescent="0.2">
      <c r="A1377" s="36"/>
    </row>
    <row r="1378" spans="1:1" x14ac:dyDescent="0.2">
      <c r="A1378" s="36"/>
    </row>
    <row r="1379" spans="1:1" x14ac:dyDescent="0.2">
      <c r="A1379" s="36"/>
    </row>
    <row r="1380" spans="1:1" x14ac:dyDescent="0.2">
      <c r="A1380" s="36"/>
    </row>
    <row r="1381" spans="1:1" x14ac:dyDescent="0.2">
      <c r="A1381" s="36"/>
    </row>
    <row r="1382" spans="1:1" x14ac:dyDescent="0.2">
      <c r="A1382" s="36"/>
    </row>
    <row r="1383" spans="1:1" x14ac:dyDescent="0.2">
      <c r="A1383" s="36"/>
    </row>
    <row r="1384" spans="1:1" x14ac:dyDescent="0.2">
      <c r="A1384" s="36"/>
    </row>
    <row r="1385" spans="1:1" x14ac:dyDescent="0.2">
      <c r="A1385" s="36"/>
    </row>
    <row r="1386" spans="1:1" x14ac:dyDescent="0.2">
      <c r="A1386" s="36"/>
    </row>
    <row r="1387" spans="1:1" x14ac:dyDescent="0.2">
      <c r="A1387" s="36"/>
    </row>
    <row r="1388" spans="1:1" x14ac:dyDescent="0.2">
      <c r="A1388" s="36"/>
    </row>
    <row r="1389" spans="1:1" x14ac:dyDescent="0.2">
      <c r="A1389" s="36"/>
    </row>
    <row r="1390" spans="1:1" x14ac:dyDescent="0.2">
      <c r="A1390" s="36"/>
    </row>
    <row r="1391" spans="1:1" x14ac:dyDescent="0.2">
      <c r="A1391" s="36"/>
    </row>
    <row r="1392" spans="1:1" x14ac:dyDescent="0.2">
      <c r="A1392" s="36"/>
    </row>
    <row r="1393" spans="1:1" x14ac:dyDescent="0.2">
      <c r="A1393" s="36"/>
    </row>
    <row r="1394" spans="1:1" x14ac:dyDescent="0.2">
      <c r="A1394" s="36"/>
    </row>
    <row r="1395" spans="1:1" x14ac:dyDescent="0.2">
      <c r="A1395" s="36"/>
    </row>
    <row r="1396" spans="1:1" x14ac:dyDescent="0.2">
      <c r="A1396" s="36"/>
    </row>
    <row r="1397" spans="1:1" x14ac:dyDescent="0.2">
      <c r="A1397" s="36"/>
    </row>
    <row r="1398" spans="1:1" x14ac:dyDescent="0.2">
      <c r="A1398" s="36"/>
    </row>
    <row r="1399" spans="1:1" x14ac:dyDescent="0.2">
      <c r="A1399" s="36"/>
    </row>
    <row r="1400" spans="1:1" x14ac:dyDescent="0.2">
      <c r="A1400" s="36"/>
    </row>
    <row r="1401" spans="1:1" x14ac:dyDescent="0.2">
      <c r="A1401" s="36"/>
    </row>
    <row r="1402" spans="1:1" x14ac:dyDescent="0.2">
      <c r="A1402" s="36"/>
    </row>
    <row r="1403" spans="1:1" x14ac:dyDescent="0.2">
      <c r="A1403" s="36"/>
    </row>
    <row r="1404" spans="1:1" x14ac:dyDescent="0.2">
      <c r="A1404" s="36"/>
    </row>
    <row r="1405" spans="1:1" x14ac:dyDescent="0.2">
      <c r="A1405" s="36"/>
    </row>
    <row r="1406" spans="1:1" x14ac:dyDescent="0.2">
      <c r="A1406" s="36"/>
    </row>
    <row r="1407" spans="1:1" x14ac:dyDescent="0.2">
      <c r="A1407" s="36"/>
    </row>
    <row r="1408" spans="1:1" x14ac:dyDescent="0.2">
      <c r="A1408" s="36"/>
    </row>
    <row r="1409" spans="1:1" x14ac:dyDescent="0.2">
      <c r="A1409" s="36"/>
    </row>
    <row r="1410" spans="1:1" x14ac:dyDescent="0.2">
      <c r="A1410" s="36"/>
    </row>
    <row r="1411" spans="1:1" x14ac:dyDescent="0.2">
      <c r="A1411" s="36"/>
    </row>
    <row r="1412" spans="1:1" x14ac:dyDescent="0.2">
      <c r="A1412" s="36"/>
    </row>
    <row r="1413" spans="1:1" x14ac:dyDescent="0.2">
      <c r="A1413" s="36"/>
    </row>
    <row r="1414" spans="1:1" x14ac:dyDescent="0.2">
      <c r="A1414" s="36"/>
    </row>
    <row r="1415" spans="1:1" x14ac:dyDescent="0.2">
      <c r="A1415" s="36"/>
    </row>
    <row r="1416" spans="1:1" x14ac:dyDescent="0.2">
      <c r="A1416" s="36"/>
    </row>
    <row r="1417" spans="1:1" x14ac:dyDescent="0.2">
      <c r="A1417" s="36"/>
    </row>
    <row r="1418" spans="1:1" x14ac:dyDescent="0.2">
      <c r="A1418" s="36"/>
    </row>
    <row r="1419" spans="1:1" x14ac:dyDescent="0.2">
      <c r="A1419" s="36"/>
    </row>
    <row r="1420" spans="1:1" x14ac:dyDescent="0.2">
      <c r="A1420" s="36"/>
    </row>
    <row r="1421" spans="1:1" x14ac:dyDescent="0.2">
      <c r="A1421" s="36"/>
    </row>
    <row r="1422" spans="1:1" x14ac:dyDescent="0.2">
      <c r="A1422" s="36"/>
    </row>
    <row r="1423" spans="1:1" x14ac:dyDescent="0.2">
      <c r="A1423" s="36"/>
    </row>
    <row r="1424" spans="1:1" x14ac:dyDescent="0.2">
      <c r="A1424" s="36"/>
    </row>
    <row r="1425" spans="1:1" x14ac:dyDescent="0.2">
      <c r="A1425" s="36"/>
    </row>
    <row r="1426" spans="1:1" x14ac:dyDescent="0.2">
      <c r="A1426" s="36"/>
    </row>
    <row r="1427" spans="1:1" x14ac:dyDescent="0.2">
      <c r="A1427" s="36"/>
    </row>
    <row r="1428" spans="1:1" x14ac:dyDescent="0.2">
      <c r="A1428" s="36"/>
    </row>
    <row r="1429" spans="1:1" x14ac:dyDescent="0.2">
      <c r="A1429" s="36"/>
    </row>
    <row r="1430" spans="1:1" x14ac:dyDescent="0.2">
      <c r="A1430" s="36"/>
    </row>
    <row r="1431" spans="1:1" x14ac:dyDescent="0.2">
      <c r="A1431" s="36"/>
    </row>
    <row r="1432" spans="1:1" x14ac:dyDescent="0.2">
      <c r="A1432" s="36"/>
    </row>
    <row r="1433" spans="1:1" x14ac:dyDescent="0.2">
      <c r="A1433" s="36"/>
    </row>
    <row r="1434" spans="1:1" x14ac:dyDescent="0.2">
      <c r="A1434" s="36"/>
    </row>
    <row r="1435" spans="1:1" x14ac:dyDescent="0.2">
      <c r="A1435" s="36"/>
    </row>
    <row r="1436" spans="1:1" x14ac:dyDescent="0.2">
      <c r="A1436" s="36"/>
    </row>
    <row r="1437" spans="1:1" x14ac:dyDescent="0.2">
      <c r="A1437" s="36"/>
    </row>
    <row r="1438" spans="1:1" x14ac:dyDescent="0.2">
      <c r="A1438" s="36"/>
    </row>
    <row r="1439" spans="1:1" x14ac:dyDescent="0.2">
      <c r="A1439" s="36"/>
    </row>
    <row r="1440" spans="1:1" x14ac:dyDescent="0.2">
      <c r="A1440" s="36"/>
    </row>
    <row r="1441" spans="1:1" x14ac:dyDescent="0.2">
      <c r="A1441" s="36"/>
    </row>
    <row r="1442" spans="1:1" x14ac:dyDescent="0.2">
      <c r="A1442" s="36"/>
    </row>
    <row r="1443" spans="1:1" x14ac:dyDescent="0.2">
      <c r="A1443" s="36"/>
    </row>
    <row r="1444" spans="1:1" x14ac:dyDescent="0.2">
      <c r="A1444" s="36"/>
    </row>
    <row r="1445" spans="1:1" x14ac:dyDescent="0.2">
      <c r="A1445" s="36"/>
    </row>
    <row r="1446" spans="1:1" x14ac:dyDescent="0.2">
      <c r="A1446" s="36"/>
    </row>
    <row r="1447" spans="1:1" x14ac:dyDescent="0.2">
      <c r="A1447" s="36"/>
    </row>
    <row r="1448" spans="1:1" x14ac:dyDescent="0.2">
      <c r="A1448" s="36"/>
    </row>
    <row r="1449" spans="1:1" x14ac:dyDescent="0.2">
      <c r="A1449" s="36"/>
    </row>
    <row r="1450" spans="1:1" x14ac:dyDescent="0.2">
      <c r="A1450" s="36"/>
    </row>
    <row r="1451" spans="1:1" x14ac:dyDescent="0.2">
      <c r="A1451" s="36"/>
    </row>
    <row r="1452" spans="1:1" x14ac:dyDescent="0.2">
      <c r="A1452" s="36"/>
    </row>
    <row r="1453" spans="1:1" x14ac:dyDescent="0.2">
      <c r="A1453" s="36"/>
    </row>
    <row r="1454" spans="1:1" x14ac:dyDescent="0.2">
      <c r="A1454" s="36"/>
    </row>
    <row r="1455" spans="1:1" x14ac:dyDescent="0.2">
      <c r="A1455" s="36"/>
    </row>
    <row r="1456" spans="1:1" x14ac:dyDescent="0.2">
      <c r="A1456" s="36"/>
    </row>
    <row r="1457" spans="1:1" x14ac:dyDescent="0.2">
      <c r="A1457" s="36"/>
    </row>
    <row r="1458" spans="1:1" x14ac:dyDescent="0.2">
      <c r="A1458" s="36"/>
    </row>
    <row r="1459" spans="1:1" x14ac:dyDescent="0.2">
      <c r="A1459" s="36"/>
    </row>
    <row r="1460" spans="1:1" x14ac:dyDescent="0.2">
      <c r="A1460" s="36"/>
    </row>
    <row r="1461" spans="1:1" x14ac:dyDescent="0.2">
      <c r="A1461" s="36"/>
    </row>
    <row r="1462" spans="1:1" x14ac:dyDescent="0.2">
      <c r="A1462" s="36"/>
    </row>
    <row r="1463" spans="1:1" x14ac:dyDescent="0.2">
      <c r="A1463" s="36"/>
    </row>
    <row r="1464" spans="1:1" x14ac:dyDescent="0.2">
      <c r="A1464" s="36"/>
    </row>
    <row r="1465" spans="1:1" x14ac:dyDescent="0.2">
      <c r="A1465" s="36"/>
    </row>
    <row r="1466" spans="1:1" x14ac:dyDescent="0.2">
      <c r="A1466" s="36"/>
    </row>
    <row r="1467" spans="1:1" x14ac:dyDescent="0.2">
      <c r="A1467" s="36"/>
    </row>
    <row r="1468" spans="1:1" x14ac:dyDescent="0.2">
      <c r="A1468" s="36"/>
    </row>
    <row r="1469" spans="1:1" x14ac:dyDescent="0.2">
      <c r="A1469" s="36"/>
    </row>
    <row r="1470" spans="1:1" x14ac:dyDescent="0.2">
      <c r="A1470" s="36"/>
    </row>
    <row r="1471" spans="1:1" x14ac:dyDescent="0.2">
      <c r="A1471" s="36"/>
    </row>
    <row r="1472" spans="1:1" x14ac:dyDescent="0.2">
      <c r="A1472" s="36"/>
    </row>
    <row r="1473" spans="1:1" x14ac:dyDescent="0.2">
      <c r="A1473" s="36"/>
    </row>
    <row r="1474" spans="1:1" x14ac:dyDescent="0.2">
      <c r="A1474" s="36"/>
    </row>
    <row r="1475" spans="1:1" x14ac:dyDescent="0.2">
      <c r="A1475" s="36"/>
    </row>
    <row r="1476" spans="1:1" x14ac:dyDescent="0.2">
      <c r="A1476" s="36"/>
    </row>
    <row r="1477" spans="1:1" x14ac:dyDescent="0.2">
      <c r="A1477" s="36"/>
    </row>
    <row r="1478" spans="1:1" x14ac:dyDescent="0.2">
      <c r="A1478" s="36"/>
    </row>
    <row r="1479" spans="1:1" x14ac:dyDescent="0.2">
      <c r="A1479" s="36"/>
    </row>
    <row r="1480" spans="1:1" x14ac:dyDescent="0.2">
      <c r="A1480" s="36"/>
    </row>
    <row r="1481" spans="1:1" x14ac:dyDescent="0.2">
      <c r="A1481" s="36"/>
    </row>
    <row r="1482" spans="1:1" x14ac:dyDescent="0.2">
      <c r="A1482" s="36"/>
    </row>
    <row r="1483" spans="1:1" x14ac:dyDescent="0.2">
      <c r="A1483" s="36"/>
    </row>
    <row r="1484" spans="1:1" x14ac:dyDescent="0.2">
      <c r="A1484" s="36"/>
    </row>
    <row r="1485" spans="1:1" x14ac:dyDescent="0.2">
      <c r="A1485" s="36"/>
    </row>
    <row r="1486" spans="1:1" x14ac:dyDescent="0.2">
      <c r="A1486" s="36"/>
    </row>
    <row r="1487" spans="1:1" x14ac:dyDescent="0.2">
      <c r="A1487" s="36"/>
    </row>
    <row r="1488" spans="1:1" x14ac:dyDescent="0.2">
      <c r="A1488" s="36"/>
    </row>
    <row r="1489" spans="1:1" x14ac:dyDescent="0.2">
      <c r="A1489" s="36"/>
    </row>
    <row r="1490" spans="1:1" x14ac:dyDescent="0.2">
      <c r="A1490" s="36"/>
    </row>
    <row r="1491" spans="1:1" x14ac:dyDescent="0.2">
      <c r="A1491" s="36"/>
    </row>
    <row r="1492" spans="1:1" x14ac:dyDescent="0.2">
      <c r="A1492" s="36"/>
    </row>
    <row r="1493" spans="1:1" x14ac:dyDescent="0.2">
      <c r="A1493" s="36"/>
    </row>
    <row r="1494" spans="1:1" x14ac:dyDescent="0.2">
      <c r="A1494" s="36"/>
    </row>
    <row r="1495" spans="1:1" x14ac:dyDescent="0.2">
      <c r="A1495" s="36"/>
    </row>
    <row r="1496" spans="1:1" x14ac:dyDescent="0.2">
      <c r="A1496" s="36"/>
    </row>
    <row r="1497" spans="1:1" x14ac:dyDescent="0.2">
      <c r="A1497" s="36"/>
    </row>
    <row r="1498" spans="1:1" x14ac:dyDescent="0.2">
      <c r="A1498" s="36"/>
    </row>
    <row r="1499" spans="1:1" x14ac:dyDescent="0.2">
      <c r="A1499" s="36"/>
    </row>
    <row r="1500" spans="1:1" x14ac:dyDescent="0.2">
      <c r="A1500" s="36"/>
    </row>
    <row r="1501" spans="1:1" x14ac:dyDescent="0.2">
      <c r="A1501" s="36"/>
    </row>
    <row r="1502" spans="1:1" x14ac:dyDescent="0.2">
      <c r="A1502" s="36"/>
    </row>
    <row r="1503" spans="1:1" x14ac:dyDescent="0.2">
      <c r="A1503" s="36"/>
    </row>
    <row r="1504" spans="1:1" x14ac:dyDescent="0.2">
      <c r="A1504" s="36"/>
    </row>
    <row r="1505" spans="1:1" x14ac:dyDescent="0.2">
      <c r="A1505" s="36"/>
    </row>
    <row r="1506" spans="1:1" x14ac:dyDescent="0.2">
      <c r="A1506" s="36"/>
    </row>
    <row r="1507" spans="1:1" x14ac:dyDescent="0.2">
      <c r="A1507" s="36"/>
    </row>
    <row r="1508" spans="1:1" x14ac:dyDescent="0.2">
      <c r="A1508" s="36"/>
    </row>
    <row r="1509" spans="1:1" x14ac:dyDescent="0.2">
      <c r="A1509" s="36"/>
    </row>
    <row r="1510" spans="1:1" x14ac:dyDescent="0.2">
      <c r="A1510" s="36"/>
    </row>
    <row r="1511" spans="1:1" x14ac:dyDescent="0.2">
      <c r="A1511" s="36"/>
    </row>
    <row r="1512" spans="1:1" x14ac:dyDescent="0.2">
      <c r="A1512" s="36"/>
    </row>
    <row r="1513" spans="1:1" x14ac:dyDescent="0.2">
      <c r="A1513" s="36"/>
    </row>
    <row r="1514" spans="1:1" x14ac:dyDescent="0.2">
      <c r="A1514" s="36"/>
    </row>
    <row r="1515" spans="1:1" x14ac:dyDescent="0.2">
      <c r="A1515" s="36"/>
    </row>
    <row r="1516" spans="1:1" x14ac:dyDescent="0.2">
      <c r="A1516" s="36"/>
    </row>
    <row r="1517" spans="1:1" x14ac:dyDescent="0.2">
      <c r="A1517" s="36"/>
    </row>
    <row r="1518" spans="1:1" x14ac:dyDescent="0.2">
      <c r="A1518" s="36"/>
    </row>
    <row r="1519" spans="1:1" x14ac:dyDescent="0.2">
      <c r="A1519" s="36"/>
    </row>
    <row r="1520" spans="1:1" x14ac:dyDescent="0.2">
      <c r="A1520" s="36"/>
    </row>
    <row r="1521" spans="1:1" x14ac:dyDescent="0.2">
      <c r="A1521" s="36"/>
    </row>
    <row r="1522" spans="1:1" x14ac:dyDescent="0.2">
      <c r="A1522" s="36"/>
    </row>
    <row r="1523" spans="1:1" x14ac:dyDescent="0.2">
      <c r="A1523" s="36"/>
    </row>
    <row r="1524" spans="1:1" x14ac:dyDescent="0.2">
      <c r="A1524" s="36"/>
    </row>
    <row r="1525" spans="1:1" x14ac:dyDescent="0.2">
      <c r="A1525" s="36"/>
    </row>
    <row r="1526" spans="1:1" x14ac:dyDescent="0.2">
      <c r="A1526" s="36"/>
    </row>
    <row r="1527" spans="1:1" x14ac:dyDescent="0.2">
      <c r="A1527" s="36"/>
    </row>
    <row r="1528" spans="1:1" x14ac:dyDescent="0.2">
      <c r="A1528" s="36"/>
    </row>
    <row r="1529" spans="1:1" x14ac:dyDescent="0.2">
      <c r="A1529" s="36"/>
    </row>
    <row r="1530" spans="1:1" x14ac:dyDescent="0.2">
      <c r="A1530" s="36"/>
    </row>
    <row r="1531" spans="1:1" x14ac:dyDescent="0.2">
      <c r="A1531" s="36"/>
    </row>
    <row r="1532" spans="1:1" x14ac:dyDescent="0.2">
      <c r="A1532" s="36"/>
    </row>
    <row r="1533" spans="1:1" x14ac:dyDescent="0.2">
      <c r="A1533" s="36"/>
    </row>
    <row r="1534" spans="1:1" x14ac:dyDescent="0.2">
      <c r="A1534" s="36"/>
    </row>
    <row r="1535" spans="1:1" x14ac:dyDescent="0.2">
      <c r="A1535" s="36"/>
    </row>
    <row r="1536" spans="1:1" x14ac:dyDescent="0.2">
      <c r="A1536" s="36"/>
    </row>
    <row r="1537" spans="1:1" x14ac:dyDescent="0.2">
      <c r="A1537" s="36"/>
    </row>
    <row r="1538" spans="1:1" x14ac:dyDescent="0.2">
      <c r="A1538" s="36"/>
    </row>
    <row r="1539" spans="1:1" x14ac:dyDescent="0.2">
      <c r="A1539" s="36"/>
    </row>
    <row r="1540" spans="1:1" x14ac:dyDescent="0.2">
      <c r="A1540" s="36"/>
    </row>
    <row r="1541" spans="1:1" x14ac:dyDescent="0.2">
      <c r="A1541" s="36"/>
    </row>
    <row r="1542" spans="1:1" x14ac:dyDescent="0.2">
      <c r="A1542" s="36"/>
    </row>
    <row r="1543" spans="1:1" x14ac:dyDescent="0.2">
      <c r="A1543" s="36"/>
    </row>
    <row r="1544" spans="1:1" x14ac:dyDescent="0.2">
      <c r="A1544" s="36"/>
    </row>
    <row r="1545" spans="1:1" x14ac:dyDescent="0.2">
      <c r="A1545" s="36"/>
    </row>
    <row r="1546" spans="1:1" x14ac:dyDescent="0.2">
      <c r="A1546" s="36"/>
    </row>
    <row r="1547" spans="1:1" x14ac:dyDescent="0.2">
      <c r="A1547" s="36"/>
    </row>
    <row r="1548" spans="1:1" x14ac:dyDescent="0.2">
      <c r="A1548" s="36"/>
    </row>
    <row r="1549" spans="1:1" x14ac:dyDescent="0.2">
      <c r="A1549" s="36"/>
    </row>
    <row r="1550" spans="1:1" x14ac:dyDescent="0.2">
      <c r="A1550" s="36"/>
    </row>
    <row r="1551" spans="1:1" x14ac:dyDescent="0.2">
      <c r="A1551" s="36"/>
    </row>
    <row r="1552" spans="1:1" x14ac:dyDescent="0.2">
      <c r="A1552" s="36"/>
    </row>
    <row r="1553" spans="1:1" x14ac:dyDescent="0.2">
      <c r="A1553" s="36"/>
    </row>
    <row r="1554" spans="1:1" x14ac:dyDescent="0.2">
      <c r="A1554" s="36"/>
    </row>
    <row r="1555" spans="1:1" x14ac:dyDescent="0.2">
      <c r="A1555" s="36"/>
    </row>
    <row r="1556" spans="1:1" x14ac:dyDescent="0.2">
      <c r="A1556" s="36"/>
    </row>
    <row r="1557" spans="1:1" x14ac:dyDescent="0.2">
      <c r="A1557" s="36"/>
    </row>
    <row r="1558" spans="1:1" x14ac:dyDescent="0.2">
      <c r="A1558" s="36"/>
    </row>
    <row r="1559" spans="1:1" x14ac:dyDescent="0.2">
      <c r="A1559" s="36"/>
    </row>
    <row r="1560" spans="1:1" x14ac:dyDescent="0.2">
      <c r="A1560" s="36"/>
    </row>
    <row r="1561" spans="1:1" x14ac:dyDescent="0.2">
      <c r="A1561" s="36"/>
    </row>
    <row r="1562" spans="1:1" x14ac:dyDescent="0.2">
      <c r="A1562" s="36"/>
    </row>
    <row r="1563" spans="1:1" x14ac:dyDescent="0.2">
      <c r="A1563" s="36"/>
    </row>
    <row r="1564" spans="1:1" x14ac:dyDescent="0.2">
      <c r="A1564" s="36"/>
    </row>
    <row r="1565" spans="1:1" x14ac:dyDescent="0.2">
      <c r="A1565" s="36"/>
    </row>
    <row r="1566" spans="1:1" x14ac:dyDescent="0.2">
      <c r="A1566" s="36"/>
    </row>
    <row r="1567" spans="1:1" x14ac:dyDescent="0.2">
      <c r="A1567" s="36"/>
    </row>
    <row r="1568" spans="1:1" x14ac:dyDescent="0.2">
      <c r="A1568" s="36"/>
    </row>
    <row r="1569" spans="1:1" x14ac:dyDescent="0.2">
      <c r="A1569" s="36"/>
    </row>
    <row r="1570" spans="1:1" x14ac:dyDescent="0.2">
      <c r="A1570" s="36"/>
    </row>
    <row r="1571" spans="1:1" x14ac:dyDescent="0.2">
      <c r="A1571" s="36"/>
    </row>
    <row r="1572" spans="1:1" x14ac:dyDescent="0.2">
      <c r="A1572" s="36"/>
    </row>
    <row r="1573" spans="1:1" x14ac:dyDescent="0.2">
      <c r="A1573" s="36"/>
    </row>
    <row r="1574" spans="1:1" x14ac:dyDescent="0.2">
      <c r="A1574" s="36"/>
    </row>
    <row r="1575" spans="1:1" x14ac:dyDescent="0.2">
      <c r="A1575" s="36"/>
    </row>
    <row r="1576" spans="1:1" x14ac:dyDescent="0.2">
      <c r="A1576" s="36"/>
    </row>
    <row r="1577" spans="1:1" x14ac:dyDescent="0.2">
      <c r="A1577" s="36"/>
    </row>
    <row r="1578" spans="1:1" x14ac:dyDescent="0.2">
      <c r="A1578" s="36"/>
    </row>
    <row r="1579" spans="1:1" x14ac:dyDescent="0.2">
      <c r="A1579" s="36"/>
    </row>
    <row r="1580" spans="1:1" x14ac:dyDescent="0.2">
      <c r="A1580" s="36"/>
    </row>
    <row r="1581" spans="1:1" x14ac:dyDescent="0.2">
      <c r="A1581" s="36"/>
    </row>
    <row r="1582" spans="1:1" x14ac:dyDescent="0.2">
      <c r="A1582" s="36"/>
    </row>
    <row r="1583" spans="1:1" x14ac:dyDescent="0.2">
      <c r="A1583" s="36"/>
    </row>
    <row r="1584" spans="1:1" x14ac:dyDescent="0.2">
      <c r="A1584" s="36"/>
    </row>
    <row r="1585" spans="1:1" x14ac:dyDescent="0.2">
      <c r="A1585" s="36"/>
    </row>
    <row r="1586" spans="1:1" x14ac:dyDescent="0.2">
      <c r="A1586" s="36"/>
    </row>
    <row r="1587" spans="1:1" x14ac:dyDescent="0.2">
      <c r="A1587" s="36"/>
    </row>
    <row r="1588" spans="1:1" x14ac:dyDescent="0.2">
      <c r="A1588" s="36"/>
    </row>
    <row r="1589" spans="1:1" x14ac:dyDescent="0.2">
      <c r="A1589" s="36"/>
    </row>
    <row r="1590" spans="1:1" x14ac:dyDescent="0.2">
      <c r="A1590" s="36"/>
    </row>
    <row r="1591" spans="1:1" x14ac:dyDescent="0.2">
      <c r="A1591" s="36"/>
    </row>
    <row r="1592" spans="1:1" x14ac:dyDescent="0.2">
      <c r="A1592" s="36"/>
    </row>
    <row r="1593" spans="1:1" x14ac:dyDescent="0.2">
      <c r="A1593" s="36"/>
    </row>
    <row r="1594" spans="1:1" x14ac:dyDescent="0.2">
      <c r="A1594" s="36"/>
    </row>
    <row r="1595" spans="1:1" x14ac:dyDescent="0.2">
      <c r="A1595" s="36"/>
    </row>
    <row r="1596" spans="1:1" x14ac:dyDescent="0.2">
      <c r="A1596" s="36"/>
    </row>
    <row r="1597" spans="1:1" x14ac:dyDescent="0.2">
      <c r="A1597" s="36"/>
    </row>
    <row r="1598" spans="1:1" x14ac:dyDescent="0.2">
      <c r="A1598" s="36"/>
    </row>
    <row r="1599" spans="1:1" x14ac:dyDescent="0.2">
      <c r="A1599" s="36"/>
    </row>
    <row r="1600" spans="1:1" x14ac:dyDescent="0.2">
      <c r="A1600" s="36"/>
    </row>
    <row r="1601" spans="1:1" x14ac:dyDescent="0.2">
      <c r="A1601" s="36"/>
    </row>
    <row r="1602" spans="1:1" x14ac:dyDescent="0.2">
      <c r="A1602" s="36"/>
    </row>
    <row r="1603" spans="1:1" x14ac:dyDescent="0.2">
      <c r="A1603" s="36"/>
    </row>
    <row r="1604" spans="1:1" x14ac:dyDescent="0.2">
      <c r="A1604" s="36"/>
    </row>
    <row r="1605" spans="1:1" x14ac:dyDescent="0.2">
      <c r="A1605" s="36"/>
    </row>
    <row r="1606" spans="1:1" x14ac:dyDescent="0.2">
      <c r="A1606" s="36"/>
    </row>
    <row r="1607" spans="1:1" x14ac:dyDescent="0.2">
      <c r="A1607" s="36"/>
    </row>
    <row r="1608" spans="1:1" x14ac:dyDescent="0.2">
      <c r="A1608" s="36"/>
    </row>
    <row r="1609" spans="1:1" x14ac:dyDescent="0.2">
      <c r="A1609" s="36"/>
    </row>
    <row r="1610" spans="1:1" x14ac:dyDescent="0.2">
      <c r="A1610" s="36"/>
    </row>
    <row r="1611" spans="1:1" x14ac:dyDescent="0.2">
      <c r="A1611" s="36"/>
    </row>
    <row r="1612" spans="1:1" x14ac:dyDescent="0.2">
      <c r="A1612" s="36"/>
    </row>
    <row r="1613" spans="1:1" x14ac:dyDescent="0.2">
      <c r="A1613" s="36"/>
    </row>
    <row r="1614" spans="1:1" x14ac:dyDescent="0.2">
      <c r="A1614" s="36"/>
    </row>
    <row r="1615" spans="1:1" x14ac:dyDescent="0.2">
      <c r="A1615" s="36"/>
    </row>
    <row r="1616" spans="1:1" x14ac:dyDescent="0.2">
      <c r="A1616" s="36"/>
    </row>
    <row r="1617" spans="1:1" x14ac:dyDescent="0.2">
      <c r="A1617" s="36"/>
    </row>
    <row r="1618" spans="1:1" x14ac:dyDescent="0.2">
      <c r="A1618" s="36"/>
    </row>
    <row r="1619" spans="1:1" x14ac:dyDescent="0.2">
      <c r="A1619" s="36"/>
    </row>
    <row r="1620" spans="1:1" x14ac:dyDescent="0.2">
      <c r="A1620" s="36"/>
    </row>
    <row r="1621" spans="1:1" x14ac:dyDescent="0.2">
      <c r="A1621" s="36"/>
    </row>
    <row r="1622" spans="1:1" x14ac:dyDescent="0.2">
      <c r="A1622" s="36"/>
    </row>
    <row r="1623" spans="1:1" x14ac:dyDescent="0.2">
      <c r="A1623" s="36"/>
    </row>
    <row r="1624" spans="1:1" x14ac:dyDescent="0.2">
      <c r="A1624" s="36"/>
    </row>
    <row r="1625" spans="1:1" x14ac:dyDescent="0.2">
      <c r="A1625" s="36"/>
    </row>
    <row r="1626" spans="1:1" x14ac:dyDescent="0.2">
      <c r="A1626" s="36"/>
    </row>
    <row r="1627" spans="1:1" x14ac:dyDescent="0.2">
      <c r="A1627" s="36"/>
    </row>
    <row r="1628" spans="1:1" x14ac:dyDescent="0.2">
      <c r="A1628" s="36"/>
    </row>
    <row r="1629" spans="1:1" x14ac:dyDescent="0.2">
      <c r="A1629" s="36"/>
    </row>
    <row r="1630" spans="1:1" x14ac:dyDescent="0.2">
      <c r="A1630" s="36"/>
    </row>
    <row r="1631" spans="1:1" x14ac:dyDescent="0.2">
      <c r="A1631" s="36"/>
    </row>
    <row r="1632" spans="1:1" x14ac:dyDescent="0.2">
      <c r="A1632" s="36"/>
    </row>
    <row r="1633" spans="1:1" x14ac:dyDescent="0.2">
      <c r="A1633" s="36"/>
    </row>
    <row r="1634" spans="1:1" x14ac:dyDescent="0.2">
      <c r="A1634" s="36"/>
    </row>
    <row r="1635" spans="1:1" x14ac:dyDescent="0.2">
      <c r="A1635" s="36"/>
    </row>
    <row r="1636" spans="1:1" x14ac:dyDescent="0.2">
      <c r="A1636" s="36"/>
    </row>
    <row r="1637" spans="1:1" x14ac:dyDescent="0.2">
      <c r="A1637" s="36"/>
    </row>
    <row r="1638" spans="1:1" x14ac:dyDescent="0.2">
      <c r="A1638" s="36"/>
    </row>
    <row r="1639" spans="1:1" x14ac:dyDescent="0.2">
      <c r="A1639" s="36"/>
    </row>
    <row r="1640" spans="1:1" x14ac:dyDescent="0.2">
      <c r="A1640" s="36"/>
    </row>
    <row r="1641" spans="1:1" x14ac:dyDescent="0.2">
      <c r="A1641" s="36"/>
    </row>
    <row r="1642" spans="1:1" x14ac:dyDescent="0.2">
      <c r="A1642" s="36"/>
    </row>
    <row r="1643" spans="1:1" x14ac:dyDescent="0.2">
      <c r="A1643" s="36"/>
    </row>
    <row r="1644" spans="1:1" x14ac:dyDescent="0.2">
      <c r="A1644" s="36"/>
    </row>
    <row r="1645" spans="1:1" x14ac:dyDescent="0.2">
      <c r="A1645" s="36"/>
    </row>
    <row r="1646" spans="1:1" x14ac:dyDescent="0.2">
      <c r="A1646" s="36"/>
    </row>
    <row r="1647" spans="1:1" x14ac:dyDescent="0.2">
      <c r="A1647" s="36"/>
    </row>
    <row r="1648" spans="1:1" x14ac:dyDescent="0.2">
      <c r="A1648" s="36"/>
    </row>
    <row r="1649" spans="1:1" x14ac:dyDescent="0.2">
      <c r="A1649" s="36"/>
    </row>
    <row r="1650" spans="1:1" x14ac:dyDescent="0.2">
      <c r="A1650" s="36"/>
    </row>
    <row r="1651" spans="1:1" x14ac:dyDescent="0.2">
      <c r="A1651" s="36"/>
    </row>
    <row r="1652" spans="1:1" x14ac:dyDescent="0.2">
      <c r="A1652" s="36"/>
    </row>
    <row r="1653" spans="1:1" x14ac:dyDescent="0.2">
      <c r="A1653" s="36"/>
    </row>
    <row r="1654" spans="1:1" x14ac:dyDescent="0.2">
      <c r="A1654" s="36"/>
    </row>
    <row r="1655" spans="1:1" x14ac:dyDescent="0.2">
      <c r="A1655" s="36"/>
    </row>
    <row r="1656" spans="1:1" x14ac:dyDescent="0.2">
      <c r="A1656" s="36"/>
    </row>
    <row r="1657" spans="1:1" x14ac:dyDescent="0.2">
      <c r="A1657" s="36"/>
    </row>
    <row r="1658" spans="1:1" x14ac:dyDescent="0.2">
      <c r="A1658" s="36"/>
    </row>
    <row r="1659" spans="1:1" x14ac:dyDescent="0.2">
      <c r="A1659" s="36"/>
    </row>
    <row r="1660" spans="1:1" x14ac:dyDescent="0.2">
      <c r="A1660" s="36"/>
    </row>
    <row r="1661" spans="1:1" x14ac:dyDescent="0.2">
      <c r="A1661" s="36"/>
    </row>
    <row r="1662" spans="1:1" x14ac:dyDescent="0.2">
      <c r="A1662" s="36"/>
    </row>
    <row r="1663" spans="1:1" x14ac:dyDescent="0.2">
      <c r="A1663" s="36"/>
    </row>
    <row r="1664" spans="1:1" x14ac:dyDescent="0.2">
      <c r="A1664" s="36"/>
    </row>
    <row r="1665" spans="1:1" x14ac:dyDescent="0.2">
      <c r="A1665" s="36"/>
    </row>
    <row r="1666" spans="1:1" x14ac:dyDescent="0.2">
      <c r="A1666" s="36"/>
    </row>
    <row r="1667" spans="1:1" x14ac:dyDescent="0.2">
      <c r="A1667" s="36"/>
    </row>
    <row r="1668" spans="1:1" x14ac:dyDescent="0.2">
      <c r="A1668" s="36"/>
    </row>
    <row r="1669" spans="1:1" x14ac:dyDescent="0.2">
      <c r="A1669" s="36"/>
    </row>
    <row r="1670" spans="1:1" x14ac:dyDescent="0.2">
      <c r="A1670" s="36"/>
    </row>
    <row r="1671" spans="1:1" x14ac:dyDescent="0.2">
      <c r="A1671" s="36"/>
    </row>
    <row r="1672" spans="1:1" x14ac:dyDescent="0.2">
      <c r="A1672" s="36"/>
    </row>
    <row r="1673" spans="1:1" x14ac:dyDescent="0.2">
      <c r="A1673" s="36"/>
    </row>
    <row r="1674" spans="1:1" x14ac:dyDescent="0.2">
      <c r="A1674" s="36"/>
    </row>
    <row r="1675" spans="1:1" x14ac:dyDescent="0.2">
      <c r="A1675" s="36"/>
    </row>
    <row r="1676" spans="1:1" x14ac:dyDescent="0.2">
      <c r="A1676" s="36"/>
    </row>
    <row r="1677" spans="1:1" x14ac:dyDescent="0.2">
      <c r="A1677" s="36"/>
    </row>
    <row r="1678" spans="1:1" x14ac:dyDescent="0.2">
      <c r="A1678" s="36"/>
    </row>
    <row r="1679" spans="1:1" x14ac:dyDescent="0.2">
      <c r="A1679" s="36"/>
    </row>
    <row r="1680" spans="1:1" x14ac:dyDescent="0.2">
      <c r="A1680" s="36"/>
    </row>
    <row r="1681" spans="1:1" x14ac:dyDescent="0.2">
      <c r="A1681" s="36"/>
    </row>
    <row r="1682" spans="1:1" x14ac:dyDescent="0.2">
      <c r="A1682" s="36"/>
    </row>
    <row r="1683" spans="1:1" x14ac:dyDescent="0.2">
      <c r="A1683" s="36"/>
    </row>
    <row r="1684" spans="1:1" x14ac:dyDescent="0.2">
      <c r="A1684" s="36"/>
    </row>
    <row r="1685" spans="1:1" x14ac:dyDescent="0.2">
      <c r="A1685" s="36"/>
    </row>
    <row r="1686" spans="1:1" x14ac:dyDescent="0.2">
      <c r="A1686" s="36"/>
    </row>
    <row r="1687" spans="1:1" x14ac:dyDescent="0.2">
      <c r="A1687" s="36"/>
    </row>
    <row r="1688" spans="1:1" x14ac:dyDescent="0.2">
      <c r="A1688" s="36"/>
    </row>
    <row r="1689" spans="1:1" x14ac:dyDescent="0.2">
      <c r="A1689" s="36"/>
    </row>
    <row r="1690" spans="1:1" x14ac:dyDescent="0.2">
      <c r="A1690" s="36"/>
    </row>
    <row r="1691" spans="1:1" x14ac:dyDescent="0.2">
      <c r="A1691" s="36"/>
    </row>
    <row r="1692" spans="1:1" x14ac:dyDescent="0.2">
      <c r="A1692" s="36"/>
    </row>
    <row r="1693" spans="1:1" x14ac:dyDescent="0.2">
      <c r="A1693" s="36"/>
    </row>
    <row r="1694" spans="1:1" x14ac:dyDescent="0.2">
      <c r="A1694" s="36"/>
    </row>
    <row r="1695" spans="1:1" x14ac:dyDescent="0.2">
      <c r="A1695" s="36"/>
    </row>
    <row r="1696" spans="1:1" x14ac:dyDescent="0.2">
      <c r="A1696" s="36"/>
    </row>
    <row r="1697" spans="1:1" x14ac:dyDescent="0.2">
      <c r="A1697" s="36"/>
    </row>
    <row r="1698" spans="1:1" x14ac:dyDescent="0.2">
      <c r="A1698" s="36"/>
    </row>
    <row r="1699" spans="1:1" x14ac:dyDescent="0.2">
      <c r="A1699" s="36"/>
    </row>
    <row r="1700" spans="1:1" x14ac:dyDescent="0.2">
      <c r="A1700" s="36"/>
    </row>
    <row r="1701" spans="1:1" x14ac:dyDescent="0.2">
      <c r="A1701" s="36"/>
    </row>
    <row r="1702" spans="1:1" x14ac:dyDescent="0.2">
      <c r="A1702" s="36"/>
    </row>
    <row r="1703" spans="1:1" x14ac:dyDescent="0.2">
      <c r="A1703" s="36"/>
    </row>
    <row r="1704" spans="1:1" x14ac:dyDescent="0.2">
      <c r="A1704" s="36"/>
    </row>
    <row r="1705" spans="1:1" x14ac:dyDescent="0.2">
      <c r="A1705" s="36"/>
    </row>
    <row r="1706" spans="1:1" x14ac:dyDescent="0.2">
      <c r="A1706" s="36"/>
    </row>
    <row r="1707" spans="1:1" x14ac:dyDescent="0.2">
      <c r="A1707" s="36"/>
    </row>
    <row r="1708" spans="1:1" x14ac:dyDescent="0.2">
      <c r="A1708" s="36"/>
    </row>
    <row r="1709" spans="1:1" x14ac:dyDescent="0.2">
      <c r="A1709" s="36"/>
    </row>
    <row r="1710" spans="1:1" x14ac:dyDescent="0.2">
      <c r="A1710" s="36"/>
    </row>
    <row r="1711" spans="1:1" x14ac:dyDescent="0.2">
      <c r="A1711" s="36"/>
    </row>
    <row r="1712" spans="1:1" x14ac:dyDescent="0.2">
      <c r="A1712" s="36"/>
    </row>
    <row r="1713" spans="1:1" x14ac:dyDescent="0.2">
      <c r="A1713" s="36"/>
    </row>
    <row r="1714" spans="1:1" x14ac:dyDescent="0.2">
      <c r="A1714" s="36"/>
    </row>
    <row r="1715" spans="1:1" x14ac:dyDescent="0.2">
      <c r="A1715" s="36"/>
    </row>
    <row r="1716" spans="1:1" x14ac:dyDescent="0.2">
      <c r="A1716" s="36"/>
    </row>
    <row r="1717" spans="1:1" x14ac:dyDescent="0.2">
      <c r="A1717" s="36"/>
    </row>
    <row r="1718" spans="1:1" x14ac:dyDescent="0.2">
      <c r="A1718" s="36"/>
    </row>
    <row r="1719" spans="1:1" x14ac:dyDescent="0.2">
      <c r="A1719" s="36"/>
    </row>
    <row r="1720" spans="1:1" x14ac:dyDescent="0.2">
      <c r="A1720" s="36"/>
    </row>
    <row r="1721" spans="1:1" x14ac:dyDescent="0.2">
      <c r="A1721" s="36"/>
    </row>
    <row r="1722" spans="1:1" x14ac:dyDescent="0.2">
      <c r="A1722" s="36"/>
    </row>
    <row r="1723" spans="1:1" x14ac:dyDescent="0.2">
      <c r="A1723" s="36"/>
    </row>
    <row r="1724" spans="1:1" x14ac:dyDescent="0.2">
      <c r="A1724" s="36"/>
    </row>
    <row r="1725" spans="1:1" x14ac:dyDescent="0.2">
      <c r="A1725" s="36"/>
    </row>
    <row r="1726" spans="1:1" x14ac:dyDescent="0.2">
      <c r="A1726" s="36"/>
    </row>
    <row r="1727" spans="1:1" x14ac:dyDescent="0.2">
      <c r="A1727" s="36"/>
    </row>
    <row r="1728" spans="1:1" x14ac:dyDescent="0.2">
      <c r="A1728" s="36"/>
    </row>
    <row r="1729" spans="1:1" x14ac:dyDescent="0.2">
      <c r="A1729" s="36"/>
    </row>
    <row r="1730" spans="1:1" x14ac:dyDescent="0.2">
      <c r="A1730" s="36"/>
    </row>
    <row r="1731" spans="1:1" x14ac:dyDescent="0.2">
      <c r="A1731" s="36"/>
    </row>
    <row r="1732" spans="1:1" x14ac:dyDescent="0.2">
      <c r="A1732" s="36"/>
    </row>
    <row r="1733" spans="1:1" x14ac:dyDescent="0.2">
      <c r="A1733" s="36"/>
    </row>
    <row r="1734" spans="1:1" x14ac:dyDescent="0.2">
      <c r="A1734" s="36"/>
    </row>
    <row r="1735" spans="1:1" x14ac:dyDescent="0.2">
      <c r="A1735" s="36"/>
    </row>
    <row r="1736" spans="1:1" x14ac:dyDescent="0.2">
      <c r="A1736" s="36"/>
    </row>
    <row r="1737" spans="1:1" x14ac:dyDescent="0.2">
      <c r="A1737" s="36"/>
    </row>
    <row r="1738" spans="1:1" x14ac:dyDescent="0.2">
      <c r="A1738" s="36"/>
    </row>
    <row r="1739" spans="1:1" x14ac:dyDescent="0.2">
      <c r="A1739" s="36"/>
    </row>
    <row r="1740" spans="1:1" x14ac:dyDescent="0.2">
      <c r="A1740" s="36"/>
    </row>
    <row r="1741" spans="1:1" x14ac:dyDescent="0.2">
      <c r="A1741" s="36"/>
    </row>
    <row r="1742" spans="1:1" x14ac:dyDescent="0.2">
      <c r="A1742" s="36"/>
    </row>
    <row r="1743" spans="1:1" x14ac:dyDescent="0.2">
      <c r="A1743" s="36"/>
    </row>
    <row r="1744" spans="1:1" x14ac:dyDescent="0.2">
      <c r="A1744" s="36"/>
    </row>
    <row r="1745" spans="1:1" x14ac:dyDescent="0.2">
      <c r="A1745" s="36"/>
    </row>
    <row r="1746" spans="1:1" x14ac:dyDescent="0.2">
      <c r="A1746" s="36"/>
    </row>
    <row r="1747" spans="1:1" x14ac:dyDescent="0.2">
      <c r="A1747" s="36"/>
    </row>
    <row r="1748" spans="1:1" x14ac:dyDescent="0.2">
      <c r="A1748" s="36"/>
    </row>
    <row r="1749" spans="1:1" x14ac:dyDescent="0.2">
      <c r="A1749" s="36"/>
    </row>
    <row r="1750" spans="1:1" x14ac:dyDescent="0.2">
      <c r="A1750" s="36"/>
    </row>
    <row r="1751" spans="1:1" x14ac:dyDescent="0.2">
      <c r="A1751" s="36"/>
    </row>
    <row r="1752" spans="1:1" x14ac:dyDescent="0.2">
      <c r="A1752" s="36"/>
    </row>
    <row r="1753" spans="1:1" x14ac:dyDescent="0.2">
      <c r="A1753" s="36"/>
    </row>
    <row r="1754" spans="1:1" x14ac:dyDescent="0.2">
      <c r="A1754" s="36"/>
    </row>
    <row r="1755" spans="1:1" x14ac:dyDescent="0.2">
      <c r="A1755" s="36"/>
    </row>
    <row r="1756" spans="1:1" x14ac:dyDescent="0.2">
      <c r="A1756" s="36"/>
    </row>
    <row r="1757" spans="1:1" x14ac:dyDescent="0.2">
      <c r="A1757" s="36"/>
    </row>
    <row r="1758" spans="1:1" x14ac:dyDescent="0.2">
      <c r="A1758" s="36"/>
    </row>
    <row r="1759" spans="1:1" x14ac:dyDescent="0.2">
      <c r="A1759" s="36"/>
    </row>
    <row r="1760" spans="1:1" x14ac:dyDescent="0.2">
      <c r="A1760" s="36"/>
    </row>
    <row r="1761" spans="1:1" x14ac:dyDescent="0.2">
      <c r="A1761" s="36"/>
    </row>
    <row r="1762" spans="1:1" x14ac:dyDescent="0.2">
      <c r="A1762" s="36"/>
    </row>
    <row r="1763" spans="1:1" x14ac:dyDescent="0.2">
      <c r="A1763" s="36"/>
    </row>
    <row r="1764" spans="1:1" x14ac:dyDescent="0.2">
      <c r="A1764" s="36"/>
    </row>
    <row r="1765" spans="1:1" x14ac:dyDescent="0.2">
      <c r="A1765" s="36"/>
    </row>
    <row r="1766" spans="1:1" x14ac:dyDescent="0.2">
      <c r="A1766" s="36"/>
    </row>
    <row r="1767" spans="1:1" x14ac:dyDescent="0.2">
      <c r="A1767" s="36"/>
    </row>
    <row r="1768" spans="1:1" x14ac:dyDescent="0.2">
      <c r="A1768" s="36"/>
    </row>
    <row r="1769" spans="1:1" x14ac:dyDescent="0.2">
      <c r="A1769" s="36"/>
    </row>
    <row r="1770" spans="1:1" x14ac:dyDescent="0.2">
      <c r="A1770" s="36"/>
    </row>
    <row r="1771" spans="1:1" x14ac:dyDescent="0.2">
      <c r="A1771" s="36"/>
    </row>
    <row r="1772" spans="1:1" x14ac:dyDescent="0.2">
      <c r="A1772" s="36"/>
    </row>
    <row r="1773" spans="1:1" x14ac:dyDescent="0.2">
      <c r="A1773" s="36"/>
    </row>
    <row r="1774" spans="1:1" x14ac:dyDescent="0.2">
      <c r="A1774" s="36"/>
    </row>
    <row r="1775" spans="1:1" x14ac:dyDescent="0.2">
      <c r="A1775" s="36"/>
    </row>
    <row r="1776" spans="1:1" x14ac:dyDescent="0.2">
      <c r="A1776" s="36"/>
    </row>
    <row r="1777" spans="1:1" x14ac:dyDescent="0.2">
      <c r="A1777" s="36"/>
    </row>
    <row r="1778" spans="1:1" x14ac:dyDescent="0.2">
      <c r="A1778" s="36"/>
    </row>
    <row r="1779" spans="1:1" x14ac:dyDescent="0.2">
      <c r="A1779" s="36"/>
    </row>
    <row r="1780" spans="1:1" x14ac:dyDescent="0.2">
      <c r="A1780" s="36"/>
    </row>
    <row r="1781" spans="1:1" x14ac:dyDescent="0.2">
      <c r="A1781" s="36"/>
    </row>
    <row r="1782" spans="1:1" x14ac:dyDescent="0.2">
      <c r="A1782" s="36"/>
    </row>
    <row r="1783" spans="1:1" x14ac:dyDescent="0.2">
      <c r="A1783" s="36"/>
    </row>
    <row r="1784" spans="1:1" x14ac:dyDescent="0.2">
      <c r="A1784" s="36"/>
    </row>
    <row r="1785" spans="1:1" x14ac:dyDescent="0.2">
      <c r="A1785" s="36"/>
    </row>
    <row r="1786" spans="1:1" x14ac:dyDescent="0.2">
      <c r="A1786" s="36"/>
    </row>
    <row r="1787" spans="1:1" x14ac:dyDescent="0.2">
      <c r="A1787" s="36"/>
    </row>
    <row r="1788" spans="1:1" x14ac:dyDescent="0.2">
      <c r="A1788" s="36"/>
    </row>
    <row r="1789" spans="1:1" x14ac:dyDescent="0.2">
      <c r="A1789" s="36"/>
    </row>
    <row r="1790" spans="1:1" x14ac:dyDescent="0.2">
      <c r="A1790" s="36"/>
    </row>
    <row r="1791" spans="1:1" x14ac:dyDescent="0.2">
      <c r="A1791" s="36"/>
    </row>
    <row r="1792" spans="1:1" x14ac:dyDescent="0.2">
      <c r="A1792" s="36"/>
    </row>
    <row r="1793" spans="1:1" x14ac:dyDescent="0.2">
      <c r="A1793" s="36"/>
    </row>
    <row r="1794" spans="1:1" x14ac:dyDescent="0.2">
      <c r="A1794" s="36"/>
    </row>
    <row r="1795" spans="1:1" x14ac:dyDescent="0.2">
      <c r="A1795" s="36"/>
    </row>
    <row r="1796" spans="1:1" x14ac:dyDescent="0.2">
      <c r="A1796" s="36"/>
    </row>
    <row r="1797" spans="1:1" x14ac:dyDescent="0.2">
      <c r="A1797" s="36"/>
    </row>
    <row r="1798" spans="1:1" x14ac:dyDescent="0.2">
      <c r="A1798" s="36"/>
    </row>
    <row r="1799" spans="1:1" x14ac:dyDescent="0.2">
      <c r="A1799" s="36"/>
    </row>
    <row r="1800" spans="1:1" x14ac:dyDescent="0.2">
      <c r="A1800" s="36"/>
    </row>
    <row r="1801" spans="1:1" x14ac:dyDescent="0.2">
      <c r="A1801" s="36"/>
    </row>
    <row r="1802" spans="1:1" x14ac:dyDescent="0.2">
      <c r="A1802" s="36"/>
    </row>
    <row r="1803" spans="1:1" x14ac:dyDescent="0.2">
      <c r="A1803" s="36"/>
    </row>
    <row r="1804" spans="1:1" x14ac:dyDescent="0.2">
      <c r="A1804" s="36"/>
    </row>
    <row r="1805" spans="1:1" x14ac:dyDescent="0.2">
      <c r="A1805" s="36"/>
    </row>
    <row r="1806" spans="1:1" x14ac:dyDescent="0.2">
      <c r="A1806" s="36"/>
    </row>
    <row r="1807" spans="1:1" x14ac:dyDescent="0.2">
      <c r="A1807" s="36"/>
    </row>
    <row r="1808" spans="1:1" x14ac:dyDescent="0.2">
      <c r="A1808" s="36"/>
    </row>
    <row r="1809" spans="1:1" x14ac:dyDescent="0.2">
      <c r="A1809" s="36"/>
    </row>
    <row r="1810" spans="1:1" x14ac:dyDescent="0.2">
      <c r="A1810" s="36"/>
    </row>
    <row r="1811" spans="1:1" x14ac:dyDescent="0.2">
      <c r="A1811" s="36"/>
    </row>
    <row r="1812" spans="1:1" x14ac:dyDescent="0.2">
      <c r="A1812" s="36"/>
    </row>
    <row r="1813" spans="1:1" x14ac:dyDescent="0.2">
      <c r="A1813" s="36"/>
    </row>
    <row r="1814" spans="1:1" x14ac:dyDescent="0.2">
      <c r="A1814" s="36"/>
    </row>
    <row r="1815" spans="1:1" x14ac:dyDescent="0.2">
      <c r="A1815" s="36"/>
    </row>
    <row r="1816" spans="1:1" x14ac:dyDescent="0.2">
      <c r="A1816" s="36"/>
    </row>
    <row r="1817" spans="1:1" x14ac:dyDescent="0.2">
      <c r="A1817" s="36"/>
    </row>
    <row r="1818" spans="1:1" x14ac:dyDescent="0.2">
      <c r="A1818" s="36"/>
    </row>
    <row r="1819" spans="1:1" x14ac:dyDescent="0.2">
      <c r="A1819" s="36"/>
    </row>
    <row r="1820" spans="1:1" x14ac:dyDescent="0.2">
      <c r="A1820" s="36"/>
    </row>
    <row r="1821" spans="1:1" x14ac:dyDescent="0.2">
      <c r="A1821" s="36"/>
    </row>
    <row r="1822" spans="1:1" x14ac:dyDescent="0.2">
      <c r="A1822" s="36"/>
    </row>
    <row r="1823" spans="1:1" x14ac:dyDescent="0.2">
      <c r="A1823" s="36"/>
    </row>
    <row r="1824" spans="1:1" x14ac:dyDescent="0.2">
      <c r="A1824" s="36"/>
    </row>
    <row r="1825" spans="1:1" x14ac:dyDescent="0.2">
      <c r="A1825" s="36"/>
    </row>
    <row r="1826" spans="1:1" x14ac:dyDescent="0.2">
      <c r="A1826" s="36"/>
    </row>
    <row r="1827" spans="1:1" x14ac:dyDescent="0.2">
      <c r="A1827" s="36"/>
    </row>
    <row r="1828" spans="1:1" x14ac:dyDescent="0.2">
      <c r="A1828" s="36"/>
    </row>
    <row r="1829" spans="1:1" x14ac:dyDescent="0.2">
      <c r="A1829" s="36"/>
    </row>
    <row r="1830" spans="1:1" x14ac:dyDescent="0.2">
      <c r="A1830" s="36"/>
    </row>
    <row r="1831" spans="1:1" x14ac:dyDescent="0.2">
      <c r="A1831" s="36"/>
    </row>
    <row r="1832" spans="1:1" x14ac:dyDescent="0.2">
      <c r="A1832" s="36"/>
    </row>
    <row r="1833" spans="1:1" x14ac:dyDescent="0.2">
      <c r="A1833" s="36"/>
    </row>
    <row r="1834" spans="1:1" x14ac:dyDescent="0.2">
      <c r="A1834" s="36"/>
    </row>
    <row r="1835" spans="1:1" x14ac:dyDescent="0.2">
      <c r="A1835" s="36"/>
    </row>
    <row r="1836" spans="1:1" x14ac:dyDescent="0.2">
      <c r="A1836" s="36"/>
    </row>
    <row r="1837" spans="1:1" x14ac:dyDescent="0.2">
      <c r="A1837" s="36"/>
    </row>
    <row r="1838" spans="1:1" x14ac:dyDescent="0.2">
      <c r="A1838" s="36"/>
    </row>
    <row r="1839" spans="1:1" x14ac:dyDescent="0.2">
      <c r="A1839" s="36"/>
    </row>
    <row r="1840" spans="1:1" x14ac:dyDescent="0.2">
      <c r="A1840" s="36"/>
    </row>
    <row r="1841" spans="1:1" x14ac:dyDescent="0.2">
      <c r="A1841" s="36"/>
    </row>
    <row r="1842" spans="1:1" x14ac:dyDescent="0.2">
      <c r="A1842" s="36"/>
    </row>
    <row r="1843" spans="1:1" x14ac:dyDescent="0.2">
      <c r="A1843" s="36"/>
    </row>
    <row r="1844" spans="1:1" x14ac:dyDescent="0.2">
      <c r="A1844" s="36"/>
    </row>
    <row r="1845" spans="1:1" x14ac:dyDescent="0.2">
      <c r="A1845" s="36"/>
    </row>
    <row r="1846" spans="1:1" x14ac:dyDescent="0.2">
      <c r="A1846" s="36"/>
    </row>
    <row r="1847" spans="1:1" x14ac:dyDescent="0.2">
      <c r="A1847" s="36"/>
    </row>
    <row r="1848" spans="1:1" x14ac:dyDescent="0.2">
      <c r="A1848" s="36"/>
    </row>
    <row r="1849" spans="1:1" x14ac:dyDescent="0.2">
      <c r="A1849" s="36"/>
    </row>
    <row r="1850" spans="1:1" x14ac:dyDescent="0.2">
      <c r="A1850" s="36"/>
    </row>
    <row r="1851" spans="1:1" x14ac:dyDescent="0.2">
      <c r="A1851" s="36"/>
    </row>
    <row r="1852" spans="1:1" x14ac:dyDescent="0.2">
      <c r="A1852" s="36"/>
    </row>
    <row r="1853" spans="1:1" x14ac:dyDescent="0.2">
      <c r="A1853" s="36"/>
    </row>
    <row r="1854" spans="1:1" x14ac:dyDescent="0.2">
      <c r="A1854" s="36"/>
    </row>
    <row r="1855" spans="1:1" x14ac:dyDescent="0.2">
      <c r="A1855" s="36"/>
    </row>
    <row r="1856" spans="1:1" x14ac:dyDescent="0.2">
      <c r="A1856" s="36"/>
    </row>
    <row r="1857" spans="1:1" x14ac:dyDescent="0.2">
      <c r="A1857" s="36"/>
    </row>
    <row r="1858" spans="1:1" x14ac:dyDescent="0.2">
      <c r="A1858" s="36"/>
    </row>
    <row r="1859" spans="1:1" x14ac:dyDescent="0.2">
      <c r="A1859" s="36"/>
    </row>
    <row r="1860" spans="1:1" x14ac:dyDescent="0.2">
      <c r="A1860" s="36"/>
    </row>
    <row r="1861" spans="1:1" x14ac:dyDescent="0.2">
      <c r="A1861" s="36"/>
    </row>
    <row r="1862" spans="1:1" x14ac:dyDescent="0.2">
      <c r="A1862" s="36"/>
    </row>
    <row r="1863" spans="1:1" x14ac:dyDescent="0.2">
      <c r="A1863" s="36"/>
    </row>
    <row r="1864" spans="1:1" x14ac:dyDescent="0.2">
      <c r="A1864" s="36"/>
    </row>
    <row r="1865" spans="1:1" x14ac:dyDescent="0.2">
      <c r="A1865" s="36"/>
    </row>
    <row r="1866" spans="1:1" x14ac:dyDescent="0.2">
      <c r="A1866" s="36"/>
    </row>
    <row r="1867" spans="1:1" x14ac:dyDescent="0.2">
      <c r="A1867" s="36"/>
    </row>
    <row r="1868" spans="1:1" x14ac:dyDescent="0.2">
      <c r="A1868" s="36"/>
    </row>
    <row r="1869" spans="1:1" x14ac:dyDescent="0.2">
      <c r="A1869" s="36"/>
    </row>
    <row r="1870" spans="1:1" x14ac:dyDescent="0.2">
      <c r="A1870" s="36"/>
    </row>
    <row r="1871" spans="1:1" x14ac:dyDescent="0.2">
      <c r="A1871" s="36"/>
    </row>
    <row r="1872" spans="1:1" x14ac:dyDescent="0.2">
      <c r="A1872" s="36"/>
    </row>
    <row r="1873" spans="1:1" x14ac:dyDescent="0.2">
      <c r="A1873" s="36"/>
    </row>
    <row r="1874" spans="1:1" x14ac:dyDescent="0.2">
      <c r="A1874" s="36"/>
    </row>
    <row r="1875" spans="1:1" x14ac:dyDescent="0.2">
      <c r="A1875" s="36"/>
    </row>
    <row r="1876" spans="1:1" x14ac:dyDescent="0.2">
      <c r="A1876" s="36"/>
    </row>
    <row r="1877" spans="1:1" x14ac:dyDescent="0.2">
      <c r="A1877" s="36"/>
    </row>
    <row r="1878" spans="1:1" x14ac:dyDescent="0.2">
      <c r="A1878" s="36"/>
    </row>
    <row r="1879" spans="1:1" x14ac:dyDescent="0.2">
      <c r="A1879" s="36"/>
    </row>
    <row r="1880" spans="1:1" x14ac:dyDescent="0.2">
      <c r="A1880" s="36"/>
    </row>
    <row r="1881" spans="1:1" x14ac:dyDescent="0.2">
      <c r="A1881" s="36"/>
    </row>
    <row r="1882" spans="1:1" x14ac:dyDescent="0.2">
      <c r="A1882" s="36"/>
    </row>
    <row r="1883" spans="1:1" x14ac:dyDescent="0.2">
      <c r="A1883" s="36"/>
    </row>
    <row r="1884" spans="1:1" x14ac:dyDescent="0.2">
      <c r="A1884" s="36"/>
    </row>
    <row r="1885" spans="1:1" x14ac:dyDescent="0.2">
      <c r="A1885" s="36"/>
    </row>
    <row r="1886" spans="1:1" x14ac:dyDescent="0.2">
      <c r="A1886" s="36"/>
    </row>
    <row r="1887" spans="1:1" x14ac:dyDescent="0.2">
      <c r="A1887" s="36"/>
    </row>
    <row r="1888" spans="1:1" x14ac:dyDescent="0.2">
      <c r="A1888" s="36"/>
    </row>
    <row r="1889" spans="1:1" x14ac:dyDescent="0.2">
      <c r="A1889" s="36"/>
    </row>
    <row r="1890" spans="1:1" x14ac:dyDescent="0.2">
      <c r="A1890" s="36"/>
    </row>
    <row r="1891" spans="1:1" x14ac:dyDescent="0.2">
      <c r="A1891" s="36"/>
    </row>
    <row r="1892" spans="1:1" x14ac:dyDescent="0.2">
      <c r="A1892" s="36"/>
    </row>
    <row r="1893" spans="1:1" x14ac:dyDescent="0.2">
      <c r="A1893" s="36"/>
    </row>
    <row r="1894" spans="1:1" x14ac:dyDescent="0.2">
      <c r="A1894" s="36"/>
    </row>
    <row r="1895" spans="1:1" x14ac:dyDescent="0.2">
      <c r="A1895" s="36"/>
    </row>
    <row r="1896" spans="1:1" x14ac:dyDescent="0.2">
      <c r="A1896" s="36"/>
    </row>
    <row r="1897" spans="1:1" x14ac:dyDescent="0.2">
      <c r="A1897" s="36"/>
    </row>
    <row r="1898" spans="1:1" x14ac:dyDescent="0.2">
      <c r="A1898" s="36"/>
    </row>
    <row r="1899" spans="1:1" x14ac:dyDescent="0.2">
      <c r="A1899" s="36"/>
    </row>
    <row r="1900" spans="1:1" x14ac:dyDescent="0.2">
      <c r="A1900" s="36"/>
    </row>
    <row r="1901" spans="1:1" x14ac:dyDescent="0.2">
      <c r="A1901" s="36"/>
    </row>
    <row r="1902" spans="1:1" x14ac:dyDescent="0.2">
      <c r="A1902" s="36"/>
    </row>
    <row r="1903" spans="1:1" x14ac:dyDescent="0.2">
      <c r="A1903" s="36"/>
    </row>
    <row r="1904" spans="1:1" x14ac:dyDescent="0.2">
      <c r="A1904" s="36"/>
    </row>
    <row r="1905" spans="1:1" x14ac:dyDescent="0.2">
      <c r="A1905" s="36"/>
    </row>
    <row r="1906" spans="1:1" x14ac:dyDescent="0.2">
      <c r="A1906" s="36"/>
    </row>
    <row r="1907" spans="1:1" x14ac:dyDescent="0.2">
      <c r="A1907" s="36"/>
    </row>
    <row r="1908" spans="1:1" x14ac:dyDescent="0.2">
      <c r="A1908" s="36"/>
    </row>
    <row r="1909" spans="1:1" x14ac:dyDescent="0.2">
      <c r="A1909" s="36"/>
    </row>
    <row r="1910" spans="1:1" x14ac:dyDescent="0.2">
      <c r="A1910" s="36"/>
    </row>
    <row r="1911" spans="1:1" x14ac:dyDescent="0.2">
      <c r="A1911" s="36"/>
    </row>
    <row r="1912" spans="1:1" x14ac:dyDescent="0.2">
      <c r="A1912" s="36"/>
    </row>
    <row r="1913" spans="1:1" x14ac:dyDescent="0.2">
      <c r="A1913" s="36"/>
    </row>
    <row r="1914" spans="1:1" x14ac:dyDescent="0.2">
      <c r="A1914" s="36"/>
    </row>
    <row r="1915" spans="1:1" x14ac:dyDescent="0.2">
      <c r="A1915" s="36"/>
    </row>
    <row r="1916" spans="1:1" x14ac:dyDescent="0.2">
      <c r="A1916" s="36"/>
    </row>
    <row r="1917" spans="1:1" x14ac:dyDescent="0.2">
      <c r="A1917" s="36"/>
    </row>
    <row r="1918" spans="1:1" x14ac:dyDescent="0.2">
      <c r="A1918" s="36"/>
    </row>
    <row r="1919" spans="1:1" x14ac:dyDescent="0.2">
      <c r="A1919" s="36"/>
    </row>
    <row r="1920" spans="1:1" x14ac:dyDescent="0.2">
      <c r="A1920" s="36"/>
    </row>
    <row r="1921" spans="1:1" x14ac:dyDescent="0.2">
      <c r="A1921" s="36"/>
    </row>
    <row r="1922" spans="1:1" x14ac:dyDescent="0.2">
      <c r="A1922" s="36"/>
    </row>
    <row r="1923" spans="1:1" x14ac:dyDescent="0.2">
      <c r="A1923" s="36"/>
    </row>
    <row r="1924" spans="1:1" x14ac:dyDescent="0.2">
      <c r="A1924" s="36"/>
    </row>
    <row r="1925" spans="1:1" x14ac:dyDescent="0.2">
      <c r="A1925" s="36"/>
    </row>
    <row r="1926" spans="1:1" x14ac:dyDescent="0.2">
      <c r="A1926" s="36"/>
    </row>
    <row r="1927" spans="1:1" x14ac:dyDescent="0.2">
      <c r="A1927" s="36"/>
    </row>
    <row r="1928" spans="1:1" x14ac:dyDescent="0.2">
      <c r="A1928" s="36"/>
    </row>
    <row r="1929" spans="1:1" x14ac:dyDescent="0.2">
      <c r="A1929" s="36"/>
    </row>
    <row r="1930" spans="1:1" x14ac:dyDescent="0.2">
      <c r="A1930" s="36"/>
    </row>
    <row r="1931" spans="1:1" x14ac:dyDescent="0.2">
      <c r="A1931" s="36"/>
    </row>
    <row r="1932" spans="1:1" x14ac:dyDescent="0.2">
      <c r="A1932" s="36"/>
    </row>
    <row r="1933" spans="1:1" x14ac:dyDescent="0.2">
      <c r="A1933" s="36"/>
    </row>
    <row r="1934" spans="1:1" x14ac:dyDescent="0.2">
      <c r="A1934" s="36"/>
    </row>
    <row r="1935" spans="1:1" x14ac:dyDescent="0.2">
      <c r="A1935" s="36"/>
    </row>
    <row r="1936" spans="1:1" x14ac:dyDescent="0.2">
      <c r="A1936" s="36"/>
    </row>
    <row r="1937" spans="1:1" x14ac:dyDescent="0.2">
      <c r="A1937" s="36"/>
    </row>
    <row r="1938" spans="1:1" x14ac:dyDescent="0.2">
      <c r="A1938" s="36"/>
    </row>
    <row r="1939" spans="1:1" x14ac:dyDescent="0.2">
      <c r="A1939" s="36"/>
    </row>
    <row r="1940" spans="1:1" x14ac:dyDescent="0.2">
      <c r="A1940" s="36"/>
    </row>
    <row r="1941" spans="1:1" x14ac:dyDescent="0.2">
      <c r="A1941" s="36"/>
    </row>
    <row r="1942" spans="1:1" x14ac:dyDescent="0.2">
      <c r="A1942" s="36"/>
    </row>
    <row r="1943" spans="1:1" x14ac:dyDescent="0.2">
      <c r="A1943" s="36"/>
    </row>
    <row r="1944" spans="1:1" x14ac:dyDescent="0.2">
      <c r="A1944" s="36"/>
    </row>
    <row r="1945" spans="1:1" x14ac:dyDescent="0.2">
      <c r="A1945" s="36"/>
    </row>
    <row r="1946" spans="1:1" x14ac:dyDescent="0.2">
      <c r="A1946" s="36"/>
    </row>
    <row r="1947" spans="1:1" x14ac:dyDescent="0.2">
      <c r="A1947" s="36"/>
    </row>
    <row r="1948" spans="1:1" x14ac:dyDescent="0.2">
      <c r="A1948" s="36"/>
    </row>
    <row r="1949" spans="1:1" x14ac:dyDescent="0.2">
      <c r="A1949" s="36"/>
    </row>
    <row r="1950" spans="1:1" x14ac:dyDescent="0.2">
      <c r="A1950" s="36"/>
    </row>
    <row r="1951" spans="1:1" x14ac:dyDescent="0.2">
      <c r="A1951" s="36"/>
    </row>
    <row r="1952" spans="1:1" x14ac:dyDescent="0.2">
      <c r="A1952" s="36"/>
    </row>
    <row r="1953" spans="1:1" x14ac:dyDescent="0.2">
      <c r="A1953" s="36"/>
    </row>
    <row r="1954" spans="1:1" x14ac:dyDescent="0.2">
      <c r="A1954" s="36"/>
    </row>
    <row r="1955" spans="1:1" x14ac:dyDescent="0.2">
      <c r="A1955" s="36"/>
    </row>
    <row r="1956" spans="1:1" x14ac:dyDescent="0.2">
      <c r="A1956" s="36"/>
    </row>
    <row r="1957" spans="1:1" x14ac:dyDescent="0.2">
      <c r="A1957" s="36"/>
    </row>
    <row r="1958" spans="1:1" x14ac:dyDescent="0.2">
      <c r="A1958" s="36"/>
    </row>
    <row r="1959" spans="1:1" x14ac:dyDescent="0.2">
      <c r="A1959" s="36"/>
    </row>
    <row r="1960" spans="1:1" x14ac:dyDescent="0.2">
      <c r="A1960" s="36"/>
    </row>
    <row r="1961" spans="1:1" x14ac:dyDescent="0.2">
      <c r="A1961" s="36"/>
    </row>
    <row r="1962" spans="1:1" x14ac:dyDescent="0.2">
      <c r="A1962" s="36"/>
    </row>
    <row r="1963" spans="1:1" x14ac:dyDescent="0.2">
      <c r="A1963" s="36"/>
    </row>
    <row r="1964" spans="1:1" x14ac:dyDescent="0.2">
      <c r="A1964" s="36"/>
    </row>
    <row r="1965" spans="1:1" x14ac:dyDescent="0.2">
      <c r="A1965" s="36"/>
    </row>
    <row r="1966" spans="1:1" x14ac:dyDescent="0.2">
      <c r="A1966" s="36"/>
    </row>
    <row r="1967" spans="1:1" x14ac:dyDescent="0.2">
      <c r="A1967" s="36"/>
    </row>
    <row r="1968" spans="1:1" x14ac:dyDescent="0.2">
      <c r="A1968" s="36"/>
    </row>
    <row r="1969" spans="1:1" x14ac:dyDescent="0.2">
      <c r="A1969" s="36"/>
    </row>
    <row r="1970" spans="1:1" x14ac:dyDescent="0.2">
      <c r="A1970" s="36"/>
    </row>
    <row r="1971" spans="1:1" x14ac:dyDescent="0.2">
      <c r="A1971" s="36"/>
    </row>
    <row r="1972" spans="1:1" x14ac:dyDescent="0.2">
      <c r="A1972" s="36"/>
    </row>
    <row r="1973" spans="1:1" x14ac:dyDescent="0.2">
      <c r="A1973" s="36"/>
    </row>
    <row r="1974" spans="1:1" x14ac:dyDescent="0.2">
      <c r="A1974" s="36"/>
    </row>
    <row r="1975" spans="1:1" x14ac:dyDescent="0.2">
      <c r="A1975" s="36"/>
    </row>
    <row r="1976" spans="1:1" x14ac:dyDescent="0.2">
      <c r="A1976" s="36"/>
    </row>
    <row r="1977" spans="1:1" x14ac:dyDescent="0.2">
      <c r="A1977" s="36"/>
    </row>
    <row r="1978" spans="1:1" x14ac:dyDescent="0.2">
      <c r="A1978" s="36"/>
    </row>
    <row r="1979" spans="1:1" x14ac:dyDescent="0.2">
      <c r="A1979" s="36"/>
    </row>
    <row r="1980" spans="1:1" x14ac:dyDescent="0.2">
      <c r="A1980" s="36"/>
    </row>
    <row r="1981" spans="1:1" x14ac:dyDescent="0.2">
      <c r="A1981" s="36"/>
    </row>
    <row r="1982" spans="1:1" x14ac:dyDescent="0.2">
      <c r="A1982" s="36"/>
    </row>
    <row r="1983" spans="1:1" x14ac:dyDescent="0.2">
      <c r="A1983" s="36"/>
    </row>
    <row r="1984" spans="1:1" x14ac:dyDescent="0.2">
      <c r="A1984" s="36"/>
    </row>
    <row r="1985" spans="1:1" x14ac:dyDescent="0.2">
      <c r="A1985" s="36"/>
    </row>
    <row r="1986" spans="1:1" x14ac:dyDescent="0.2">
      <c r="A1986" s="36"/>
    </row>
    <row r="1987" spans="1:1" x14ac:dyDescent="0.2">
      <c r="A1987" s="36"/>
    </row>
    <row r="1988" spans="1:1" x14ac:dyDescent="0.2">
      <c r="A1988" s="36"/>
    </row>
    <row r="1989" spans="1:1" x14ac:dyDescent="0.2">
      <c r="A1989" s="36"/>
    </row>
    <row r="1990" spans="1:1" x14ac:dyDescent="0.2">
      <c r="A1990" s="36"/>
    </row>
    <row r="1991" spans="1:1" x14ac:dyDescent="0.2">
      <c r="A1991" s="36"/>
    </row>
    <row r="1992" spans="1:1" x14ac:dyDescent="0.2">
      <c r="A1992" s="36"/>
    </row>
    <row r="1993" spans="1:1" x14ac:dyDescent="0.2">
      <c r="A1993" s="36"/>
    </row>
    <row r="1994" spans="1:1" x14ac:dyDescent="0.2">
      <c r="A1994" s="36"/>
    </row>
    <row r="1995" spans="1:1" x14ac:dyDescent="0.2">
      <c r="A1995" s="36"/>
    </row>
    <row r="1996" spans="1:1" x14ac:dyDescent="0.2">
      <c r="A1996" s="36"/>
    </row>
    <row r="1997" spans="1:1" x14ac:dyDescent="0.2">
      <c r="A1997" s="36"/>
    </row>
    <row r="1998" spans="1:1" x14ac:dyDescent="0.2">
      <c r="A1998" s="36"/>
    </row>
    <row r="1999" spans="1:1" x14ac:dyDescent="0.2">
      <c r="A1999" s="36"/>
    </row>
    <row r="2000" spans="1:1" x14ac:dyDescent="0.2">
      <c r="A2000" s="36"/>
    </row>
    <row r="2001" spans="1:1" x14ac:dyDescent="0.2">
      <c r="A2001" s="36"/>
    </row>
    <row r="2002" spans="1:1" x14ac:dyDescent="0.2">
      <c r="A2002" s="36"/>
    </row>
    <row r="2003" spans="1:1" x14ac:dyDescent="0.2">
      <c r="A2003" s="36"/>
    </row>
    <row r="2004" spans="1:1" x14ac:dyDescent="0.2">
      <c r="A2004" s="36"/>
    </row>
    <row r="2005" spans="1:1" x14ac:dyDescent="0.2">
      <c r="A2005" s="36"/>
    </row>
    <row r="2006" spans="1:1" x14ac:dyDescent="0.2">
      <c r="A2006" s="36"/>
    </row>
    <row r="2007" spans="1:1" x14ac:dyDescent="0.2">
      <c r="A2007" s="36"/>
    </row>
    <row r="2008" spans="1:1" x14ac:dyDescent="0.2">
      <c r="A2008" s="36"/>
    </row>
    <row r="2009" spans="1:1" x14ac:dyDescent="0.2">
      <c r="A2009" s="36"/>
    </row>
    <row r="2010" spans="1:1" x14ac:dyDescent="0.2">
      <c r="A2010" s="36"/>
    </row>
    <row r="2011" spans="1:1" x14ac:dyDescent="0.2">
      <c r="A2011" s="36"/>
    </row>
    <row r="2012" spans="1:1" x14ac:dyDescent="0.2">
      <c r="A2012" s="36"/>
    </row>
    <row r="2013" spans="1:1" x14ac:dyDescent="0.2">
      <c r="A2013" s="36"/>
    </row>
    <row r="2014" spans="1:1" x14ac:dyDescent="0.2">
      <c r="A2014" s="36"/>
    </row>
    <row r="2015" spans="1:1" x14ac:dyDescent="0.2">
      <c r="A2015" s="36"/>
    </row>
    <row r="2016" spans="1:1" x14ac:dyDescent="0.2">
      <c r="A2016" s="36"/>
    </row>
    <row r="2017" spans="1:1" x14ac:dyDescent="0.2">
      <c r="A2017" s="36"/>
    </row>
    <row r="2018" spans="1:1" x14ac:dyDescent="0.2">
      <c r="A2018" s="36"/>
    </row>
    <row r="2019" spans="1:1" x14ac:dyDescent="0.2">
      <c r="A2019" s="36"/>
    </row>
    <row r="2020" spans="1:1" x14ac:dyDescent="0.2">
      <c r="A2020" s="36"/>
    </row>
    <row r="2021" spans="1:1" x14ac:dyDescent="0.2">
      <c r="A2021" s="36"/>
    </row>
    <row r="2022" spans="1:1" x14ac:dyDescent="0.2">
      <c r="A2022" s="36"/>
    </row>
    <row r="2023" spans="1:1" x14ac:dyDescent="0.2">
      <c r="A2023" s="36"/>
    </row>
    <row r="2024" spans="1:1" x14ac:dyDescent="0.2">
      <c r="A2024" s="36"/>
    </row>
    <row r="2025" spans="1:1" x14ac:dyDescent="0.2">
      <c r="A2025" s="36"/>
    </row>
    <row r="2026" spans="1:1" x14ac:dyDescent="0.2">
      <c r="A2026" s="36"/>
    </row>
    <row r="2027" spans="1:1" x14ac:dyDescent="0.2">
      <c r="A2027" s="36"/>
    </row>
    <row r="2028" spans="1:1" x14ac:dyDescent="0.2">
      <c r="A2028" s="36"/>
    </row>
    <row r="2029" spans="1:1" x14ac:dyDescent="0.2">
      <c r="A2029" s="36"/>
    </row>
    <row r="2030" spans="1:1" x14ac:dyDescent="0.2">
      <c r="A2030" s="36"/>
    </row>
    <row r="2031" spans="1:1" x14ac:dyDescent="0.2">
      <c r="A2031" s="36"/>
    </row>
    <row r="2032" spans="1:1" x14ac:dyDescent="0.2">
      <c r="A2032" s="36"/>
    </row>
    <row r="2033" spans="1:1" x14ac:dyDescent="0.2">
      <c r="A2033" s="36"/>
    </row>
    <row r="2034" spans="1:1" x14ac:dyDescent="0.2">
      <c r="A2034" s="36"/>
    </row>
    <row r="2035" spans="1:1" x14ac:dyDescent="0.2">
      <c r="A2035" s="36"/>
    </row>
    <row r="2036" spans="1:1" x14ac:dyDescent="0.2">
      <c r="A2036" s="36"/>
    </row>
    <row r="2037" spans="1:1" x14ac:dyDescent="0.2">
      <c r="A2037" s="36"/>
    </row>
    <row r="2038" spans="1:1" x14ac:dyDescent="0.2">
      <c r="A2038" s="36"/>
    </row>
    <row r="2039" spans="1:1" x14ac:dyDescent="0.2">
      <c r="A2039" s="36"/>
    </row>
    <row r="2040" spans="1:1" x14ac:dyDescent="0.2">
      <c r="A2040" s="36"/>
    </row>
    <row r="2041" spans="1:1" x14ac:dyDescent="0.2">
      <c r="A2041" s="36"/>
    </row>
    <row r="2042" spans="1:1" x14ac:dyDescent="0.2">
      <c r="A2042" s="36"/>
    </row>
    <row r="2043" spans="1:1" x14ac:dyDescent="0.2">
      <c r="A2043" s="36"/>
    </row>
    <row r="2044" spans="1:1" x14ac:dyDescent="0.2">
      <c r="A2044" s="36"/>
    </row>
    <row r="2045" spans="1:1" x14ac:dyDescent="0.2">
      <c r="A2045" s="36"/>
    </row>
    <row r="2046" spans="1:1" x14ac:dyDescent="0.2">
      <c r="A2046" s="36"/>
    </row>
    <row r="2047" spans="1:1" x14ac:dyDescent="0.2">
      <c r="A2047" s="36"/>
    </row>
    <row r="2048" spans="1:1" x14ac:dyDescent="0.2">
      <c r="A2048" s="36"/>
    </row>
    <row r="2049" spans="1:1" x14ac:dyDescent="0.2">
      <c r="A2049" s="36"/>
    </row>
    <row r="2050" spans="1:1" x14ac:dyDescent="0.2">
      <c r="A2050" s="36"/>
    </row>
    <row r="2051" spans="1:1" x14ac:dyDescent="0.2">
      <c r="A2051" s="36"/>
    </row>
    <row r="2052" spans="1:1" x14ac:dyDescent="0.2">
      <c r="A2052" s="36"/>
    </row>
    <row r="2053" spans="1:1" x14ac:dyDescent="0.2">
      <c r="A2053" s="36"/>
    </row>
    <row r="2054" spans="1:1" x14ac:dyDescent="0.2">
      <c r="A2054" s="36"/>
    </row>
    <row r="2055" spans="1:1" x14ac:dyDescent="0.2">
      <c r="A2055" s="36"/>
    </row>
    <row r="2056" spans="1:1" x14ac:dyDescent="0.2">
      <c r="A2056" s="36"/>
    </row>
    <row r="2057" spans="1:1" x14ac:dyDescent="0.2">
      <c r="A2057" s="36"/>
    </row>
    <row r="2058" spans="1:1" x14ac:dyDescent="0.2">
      <c r="A2058" s="36"/>
    </row>
    <row r="2059" spans="1:1" x14ac:dyDescent="0.2">
      <c r="A2059" s="36"/>
    </row>
    <row r="2060" spans="1:1" x14ac:dyDescent="0.2">
      <c r="A2060" s="36"/>
    </row>
    <row r="2061" spans="1:1" x14ac:dyDescent="0.2">
      <c r="A2061" s="36"/>
    </row>
    <row r="2062" spans="1:1" x14ac:dyDescent="0.2">
      <c r="A2062" s="36"/>
    </row>
    <row r="2063" spans="1:1" x14ac:dyDescent="0.2">
      <c r="A2063" s="36"/>
    </row>
    <row r="2064" spans="1:1" x14ac:dyDescent="0.2">
      <c r="A2064" s="36"/>
    </row>
    <row r="2065" spans="1:1" x14ac:dyDescent="0.2">
      <c r="A2065" s="36"/>
    </row>
    <row r="2066" spans="1:1" x14ac:dyDescent="0.2">
      <c r="A2066" s="36"/>
    </row>
    <row r="2067" spans="1:1" x14ac:dyDescent="0.2">
      <c r="A2067" s="36"/>
    </row>
    <row r="2068" spans="1:1" x14ac:dyDescent="0.2">
      <c r="A2068" s="36"/>
    </row>
    <row r="2069" spans="1:1" x14ac:dyDescent="0.2">
      <c r="A2069" s="36"/>
    </row>
    <row r="2070" spans="1:1" x14ac:dyDescent="0.2">
      <c r="A2070" s="36"/>
    </row>
    <row r="2071" spans="1:1" x14ac:dyDescent="0.2">
      <c r="A2071" s="36"/>
    </row>
    <row r="2072" spans="1:1" x14ac:dyDescent="0.2">
      <c r="A2072" s="36"/>
    </row>
    <row r="2073" spans="1:1" x14ac:dyDescent="0.2">
      <c r="A2073" s="36"/>
    </row>
    <row r="2074" spans="1:1" x14ac:dyDescent="0.2">
      <c r="A2074" s="36"/>
    </row>
    <row r="2075" spans="1:1" x14ac:dyDescent="0.2">
      <c r="A2075" s="36"/>
    </row>
    <row r="2076" spans="1:1" x14ac:dyDescent="0.2">
      <c r="A2076" s="36"/>
    </row>
    <row r="2077" spans="1:1" x14ac:dyDescent="0.2">
      <c r="A2077" s="36"/>
    </row>
    <row r="2078" spans="1:1" x14ac:dyDescent="0.2">
      <c r="A2078" s="36"/>
    </row>
    <row r="2079" spans="1:1" x14ac:dyDescent="0.2">
      <c r="A2079" s="36"/>
    </row>
    <row r="2080" spans="1:1" x14ac:dyDescent="0.2">
      <c r="A2080" s="36"/>
    </row>
    <row r="2081" spans="1:1" x14ac:dyDescent="0.2">
      <c r="A2081" s="36"/>
    </row>
    <row r="2082" spans="1:1" x14ac:dyDescent="0.2">
      <c r="A2082" s="36"/>
    </row>
    <row r="2083" spans="1:1" x14ac:dyDescent="0.2">
      <c r="A2083" s="36"/>
    </row>
    <row r="2084" spans="1:1" x14ac:dyDescent="0.2">
      <c r="A2084" s="36"/>
    </row>
    <row r="2085" spans="1:1" x14ac:dyDescent="0.2">
      <c r="A2085" s="36"/>
    </row>
    <row r="2086" spans="1:1" x14ac:dyDescent="0.2">
      <c r="A2086" s="36"/>
    </row>
    <row r="2087" spans="1:1" x14ac:dyDescent="0.2">
      <c r="A2087" s="36"/>
    </row>
    <row r="2088" spans="1:1" x14ac:dyDescent="0.2">
      <c r="A2088" s="36"/>
    </row>
    <row r="2089" spans="1:1" x14ac:dyDescent="0.2">
      <c r="A2089" s="36"/>
    </row>
    <row r="2090" spans="1:1" x14ac:dyDescent="0.2">
      <c r="A2090" s="36"/>
    </row>
    <row r="2091" spans="1:1" x14ac:dyDescent="0.2">
      <c r="A2091" s="36"/>
    </row>
    <row r="2092" spans="1:1" x14ac:dyDescent="0.2">
      <c r="A2092" s="36"/>
    </row>
    <row r="2093" spans="1:1" x14ac:dyDescent="0.2">
      <c r="A2093" s="36"/>
    </row>
    <row r="2094" spans="1:1" x14ac:dyDescent="0.2">
      <c r="A2094" s="36"/>
    </row>
    <row r="2095" spans="1:1" x14ac:dyDescent="0.2">
      <c r="A2095" s="36"/>
    </row>
    <row r="2096" spans="1:1" x14ac:dyDescent="0.2">
      <c r="A2096" s="36"/>
    </row>
    <row r="2097" spans="1:1" x14ac:dyDescent="0.2">
      <c r="A2097" s="36"/>
    </row>
    <row r="2098" spans="1:1" x14ac:dyDescent="0.2">
      <c r="A2098" s="36"/>
    </row>
    <row r="2099" spans="1:1" x14ac:dyDescent="0.2">
      <c r="A2099" s="36"/>
    </row>
    <row r="2100" spans="1:1" x14ac:dyDescent="0.2">
      <c r="A2100" s="36"/>
    </row>
    <row r="2101" spans="1:1" x14ac:dyDescent="0.2">
      <c r="A2101" s="36"/>
    </row>
    <row r="2102" spans="1:1" x14ac:dyDescent="0.2">
      <c r="A2102" s="36"/>
    </row>
    <row r="2103" spans="1:1" x14ac:dyDescent="0.2">
      <c r="A2103" s="36"/>
    </row>
    <row r="2104" spans="1:1" x14ac:dyDescent="0.2">
      <c r="A2104" s="36"/>
    </row>
    <row r="2105" spans="1:1" x14ac:dyDescent="0.2">
      <c r="A2105" s="36"/>
    </row>
    <row r="2106" spans="1:1" x14ac:dyDescent="0.2">
      <c r="A2106" s="36"/>
    </row>
    <row r="2107" spans="1:1" x14ac:dyDescent="0.2">
      <c r="A2107" s="36"/>
    </row>
    <row r="2108" spans="1:1" x14ac:dyDescent="0.2">
      <c r="A2108" s="36"/>
    </row>
    <row r="2109" spans="1:1" x14ac:dyDescent="0.2">
      <c r="A2109" s="36"/>
    </row>
    <row r="2110" spans="1:1" x14ac:dyDescent="0.2">
      <c r="A2110" s="36"/>
    </row>
    <row r="2111" spans="1:1" x14ac:dyDescent="0.2">
      <c r="A2111" s="36"/>
    </row>
    <row r="2112" spans="1:1" x14ac:dyDescent="0.2">
      <c r="A2112" s="36"/>
    </row>
    <row r="2113" spans="1:1" x14ac:dyDescent="0.2">
      <c r="A2113" s="36"/>
    </row>
    <row r="2114" spans="1:1" x14ac:dyDescent="0.2">
      <c r="A2114" s="36"/>
    </row>
    <row r="2115" spans="1:1" x14ac:dyDescent="0.2">
      <c r="A2115" s="36"/>
    </row>
    <row r="2116" spans="1:1" x14ac:dyDescent="0.2">
      <c r="A2116" s="36"/>
    </row>
    <row r="2117" spans="1:1" x14ac:dyDescent="0.2">
      <c r="A2117" s="36"/>
    </row>
    <row r="2118" spans="1:1" x14ac:dyDescent="0.2">
      <c r="A2118" s="36"/>
    </row>
    <row r="2119" spans="1:1" x14ac:dyDescent="0.2">
      <c r="A2119" s="36"/>
    </row>
    <row r="2120" spans="1:1" x14ac:dyDescent="0.2">
      <c r="A2120" s="36"/>
    </row>
    <row r="2121" spans="1:1" x14ac:dyDescent="0.2">
      <c r="A2121" s="36"/>
    </row>
    <row r="2122" spans="1:1" x14ac:dyDescent="0.2">
      <c r="A2122" s="36"/>
    </row>
    <row r="2123" spans="1:1" x14ac:dyDescent="0.2">
      <c r="A2123" s="36"/>
    </row>
    <row r="2124" spans="1:1" x14ac:dyDescent="0.2">
      <c r="A2124" s="36"/>
    </row>
    <row r="2125" spans="1:1" x14ac:dyDescent="0.2">
      <c r="A2125" s="36"/>
    </row>
    <row r="2126" spans="1:1" x14ac:dyDescent="0.2">
      <c r="A2126" s="36"/>
    </row>
    <row r="2127" spans="1:1" x14ac:dyDescent="0.2">
      <c r="A2127" s="36"/>
    </row>
    <row r="2128" spans="1:1" x14ac:dyDescent="0.2">
      <c r="A2128" s="36"/>
    </row>
    <row r="2129" spans="1:1" x14ac:dyDescent="0.2">
      <c r="A2129" s="36"/>
    </row>
    <row r="2130" spans="1:1" x14ac:dyDescent="0.2">
      <c r="A2130" s="36"/>
    </row>
    <row r="2131" spans="1:1" x14ac:dyDescent="0.2">
      <c r="A2131" s="36"/>
    </row>
    <row r="2132" spans="1:1" x14ac:dyDescent="0.2">
      <c r="A2132" s="36"/>
    </row>
    <row r="2133" spans="1:1" x14ac:dyDescent="0.2">
      <c r="A2133" s="36"/>
    </row>
    <row r="2134" spans="1:1" x14ac:dyDescent="0.2">
      <c r="A2134" s="36"/>
    </row>
    <row r="2135" spans="1:1" x14ac:dyDescent="0.2">
      <c r="A2135" s="36"/>
    </row>
    <row r="2136" spans="1:1" x14ac:dyDescent="0.2">
      <c r="A2136" s="36"/>
    </row>
    <row r="2137" spans="1:1" x14ac:dyDescent="0.2">
      <c r="A2137" s="36"/>
    </row>
    <row r="2138" spans="1:1" x14ac:dyDescent="0.2">
      <c r="A2138" s="36"/>
    </row>
    <row r="2139" spans="1:1" x14ac:dyDescent="0.2">
      <c r="A2139" s="36"/>
    </row>
    <row r="2140" spans="1:1" x14ac:dyDescent="0.2">
      <c r="A2140" s="36"/>
    </row>
    <row r="2141" spans="1:1" x14ac:dyDescent="0.2">
      <c r="A2141" s="36"/>
    </row>
    <row r="2142" spans="1:1" x14ac:dyDescent="0.2">
      <c r="A2142" s="36"/>
    </row>
    <row r="2143" spans="1:1" x14ac:dyDescent="0.2">
      <c r="A2143" s="36"/>
    </row>
    <row r="2144" spans="1:1" x14ac:dyDescent="0.2">
      <c r="A2144" s="36"/>
    </row>
    <row r="2145" spans="1:1" x14ac:dyDescent="0.2">
      <c r="A2145" s="36"/>
    </row>
    <row r="2146" spans="1:1" x14ac:dyDescent="0.2">
      <c r="A2146" s="36"/>
    </row>
    <row r="2147" spans="1:1" x14ac:dyDescent="0.2">
      <c r="A2147" s="36"/>
    </row>
    <row r="2148" spans="1:1" x14ac:dyDescent="0.2">
      <c r="A2148" s="36"/>
    </row>
    <row r="2149" spans="1:1" x14ac:dyDescent="0.2">
      <c r="A2149" s="36"/>
    </row>
    <row r="2150" spans="1:1" x14ac:dyDescent="0.2">
      <c r="A2150" s="36"/>
    </row>
    <row r="2151" spans="1:1" x14ac:dyDescent="0.2">
      <c r="A2151" s="36"/>
    </row>
    <row r="2152" spans="1:1" x14ac:dyDescent="0.2">
      <c r="A2152" s="36"/>
    </row>
    <row r="2153" spans="1:1" x14ac:dyDescent="0.2">
      <c r="A2153" s="36"/>
    </row>
    <row r="2154" spans="1:1" x14ac:dyDescent="0.2">
      <c r="A2154" s="36"/>
    </row>
    <row r="2155" spans="1:1" x14ac:dyDescent="0.2">
      <c r="A2155" s="36"/>
    </row>
    <row r="2156" spans="1:1" x14ac:dyDescent="0.2">
      <c r="A2156" s="36"/>
    </row>
    <row r="2157" spans="1:1" x14ac:dyDescent="0.2">
      <c r="A2157" s="36"/>
    </row>
    <row r="2158" spans="1:1" x14ac:dyDescent="0.2">
      <c r="A2158" s="36"/>
    </row>
    <row r="2159" spans="1:1" x14ac:dyDescent="0.2">
      <c r="A2159" s="36"/>
    </row>
    <row r="2160" spans="1:1" x14ac:dyDescent="0.2">
      <c r="A2160" s="36"/>
    </row>
    <row r="2161" spans="1:1" x14ac:dyDescent="0.2">
      <c r="A2161" s="36"/>
    </row>
    <row r="2162" spans="1:1" x14ac:dyDescent="0.2">
      <c r="A2162" s="36"/>
    </row>
    <row r="2163" spans="1:1" x14ac:dyDescent="0.2">
      <c r="A2163" s="36"/>
    </row>
    <row r="2164" spans="1:1" x14ac:dyDescent="0.2">
      <c r="A2164" s="36"/>
    </row>
    <row r="2165" spans="1:1" x14ac:dyDescent="0.2">
      <c r="A2165" s="36"/>
    </row>
    <row r="2166" spans="1:1" x14ac:dyDescent="0.2">
      <c r="A2166" s="36"/>
    </row>
    <row r="2167" spans="1:1" x14ac:dyDescent="0.2">
      <c r="A2167" s="36"/>
    </row>
    <row r="2168" spans="1:1" x14ac:dyDescent="0.2">
      <c r="A2168" s="36"/>
    </row>
    <row r="2169" spans="1:1" x14ac:dyDescent="0.2">
      <c r="A2169" s="36"/>
    </row>
    <row r="2170" spans="1:1" x14ac:dyDescent="0.2">
      <c r="A2170" s="36"/>
    </row>
    <row r="2171" spans="1:1" x14ac:dyDescent="0.2">
      <c r="A2171" s="36"/>
    </row>
    <row r="2172" spans="1:1" x14ac:dyDescent="0.2">
      <c r="A2172" s="36"/>
    </row>
    <row r="2173" spans="1:1" x14ac:dyDescent="0.2">
      <c r="A2173" s="36"/>
    </row>
    <row r="2174" spans="1:1" x14ac:dyDescent="0.2">
      <c r="A2174" s="36"/>
    </row>
    <row r="2175" spans="1:1" x14ac:dyDescent="0.2">
      <c r="A2175" s="36"/>
    </row>
    <row r="2176" spans="1:1" x14ac:dyDescent="0.2">
      <c r="A2176" s="36"/>
    </row>
    <row r="2177" spans="1:1" x14ac:dyDescent="0.2">
      <c r="A2177" s="36"/>
    </row>
    <row r="2178" spans="1:1" x14ac:dyDescent="0.2">
      <c r="A2178" s="36"/>
    </row>
    <row r="2179" spans="1:1" x14ac:dyDescent="0.2">
      <c r="A2179" s="36"/>
    </row>
    <row r="2180" spans="1:1" x14ac:dyDescent="0.2">
      <c r="A2180" s="36"/>
    </row>
    <row r="2181" spans="1:1" x14ac:dyDescent="0.2">
      <c r="A2181" s="36"/>
    </row>
    <row r="2182" spans="1:1" x14ac:dyDescent="0.2">
      <c r="A2182" s="36"/>
    </row>
    <row r="2183" spans="1:1" x14ac:dyDescent="0.2">
      <c r="A2183" s="36"/>
    </row>
    <row r="2184" spans="1:1" x14ac:dyDescent="0.2">
      <c r="A2184" s="36"/>
    </row>
    <row r="2185" spans="1:1" x14ac:dyDescent="0.2">
      <c r="A2185" s="36"/>
    </row>
    <row r="2186" spans="1:1" x14ac:dyDescent="0.2">
      <c r="A2186" s="36"/>
    </row>
    <row r="2187" spans="1:1" x14ac:dyDescent="0.2">
      <c r="A2187" s="36"/>
    </row>
    <row r="2188" spans="1:1" x14ac:dyDescent="0.2">
      <c r="A2188" s="36"/>
    </row>
    <row r="2189" spans="1:1" x14ac:dyDescent="0.2">
      <c r="A2189" s="36"/>
    </row>
    <row r="2190" spans="1:1" x14ac:dyDescent="0.2">
      <c r="A2190" s="36"/>
    </row>
    <row r="2191" spans="1:1" x14ac:dyDescent="0.2">
      <c r="A2191" s="36"/>
    </row>
    <row r="2192" spans="1:1" x14ac:dyDescent="0.2">
      <c r="A2192" s="36"/>
    </row>
    <row r="2193" spans="1:1" x14ac:dyDescent="0.2">
      <c r="A2193" s="36"/>
    </row>
    <row r="2194" spans="1:1" x14ac:dyDescent="0.2">
      <c r="A2194" s="36"/>
    </row>
    <row r="2195" spans="1:1" x14ac:dyDescent="0.2">
      <c r="A2195" s="36"/>
    </row>
    <row r="2196" spans="1:1" x14ac:dyDescent="0.2">
      <c r="A2196" s="36"/>
    </row>
    <row r="2197" spans="1:1" x14ac:dyDescent="0.2">
      <c r="A2197" s="36"/>
    </row>
    <row r="2198" spans="1:1" x14ac:dyDescent="0.2">
      <c r="A2198" s="36"/>
    </row>
    <row r="2199" spans="1:1" x14ac:dyDescent="0.2">
      <c r="A2199" s="36"/>
    </row>
    <row r="2200" spans="1:1" x14ac:dyDescent="0.2">
      <c r="A2200" s="36"/>
    </row>
    <row r="2201" spans="1:1" x14ac:dyDescent="0.2">
      <c r="A2201" s="36"/>
    </row>
    <row r="2202" spans="1:1" x14ac:dyDescent="0.2">
      <c r="A2202" s="36"/>
    </row>
    <row r="2203" spans="1:1" x14ac:dyDescent="0.2">
      <c r="A2203" s="36"/>
    </row>
    <row r="2204" spans="1:1" x14ac:dyDescent="0.2">
      <c r="A2204" s="36"/>
    </row>
    <row r="2205" spans="1:1" x14ac:dyDescent="0.2">
      <c r="A2205" s="36"/>
    </row>
    <row r="2206" spans="1:1" x14ac:dyDescent="0.2">
      <c r="A2206" s="36"/>
    </row>
    <row r="2207" spans="1:1" x14ac:dyDescent="0.2">
      <c r="A2207" s="36"/>
    </row>
    <row r="2208" spans="1:1" x14ac:dyDescent="0.2">
      <c r="A2208" s="36"/>
    </row>
    <row r="2209" spans="1:1" x14ac:dyDescent="0.2">
      <c r="A2209" s="36"/>
    </row>
    <row r="2210" spans="1:1" x14ac:dyDescent="0.2">
      <c r="A2210" s="36"/>
    </row>
    <row r="2211" spans="1:1" x14ac:dyDescent="0.2">
      <c r="A2211" s="36"/>
    </row>
    <row r="2212" spans="1:1" x14ac:dyDescent="0.2">
      <c r="A2212" s="36"/>
    </row>
    <row r="2213" spans="1:1" x14ac:dyDescent="0.2">
      <c r="A2213" s="36"/>
    </row>
    <row r="2214" spans="1:1" x14ac:dyDescent="0.2">
      <c r="A2214" s="36"/>
    </row>
    <row r="2215" spans="1:1" x14ac:dyDescent="0.2">
      <c r="A2215" s="36"/>
    </row>
    <row r="2216" spans="1:1" x14ac:dyDescent="0.2">
      <c r="A2216" s="36"/>
    </row>
    <row r="2217" spans="1:1" x14ac:dyDescent="0.2">
      <c r="A2217" s="36"/>
    </row>
    <row r="2218" spans="1:1" x14ac:dyDescent="0.2">
      <c r="A2218" s="36"/>
    </row>
    <row r="2219" spans="1:1" x14ac:dyDescent="0.2">
      <c r="A2219" s="36"/>
    </row>
    <row r="2220" spans="1:1" x14ac:dyDescent="0.2">
      <c r="A2220" s="36"/>
    </row>
    <row r="2221" spans="1:1" x14ac:dyDescent="0.2">
      <c r="A2221" s="36"/>
    </row>
    <row r="2222" spans="1:1" x14ac:dyDescent="0.2">
      <c r="A2222" s="36"/>
    </row>
    <row r="2223" spans="1:1" x14ac:dyDescent="0.2">
      <c r="A2223" s="36"/>
    </row>
    <row r="2224" spans="1:1" x14ac:dyDescent="0.2">
      <c r="A2224" s="36"/>
    </row>
    <row r="2225" spans="1:1" x14ac:dyDescent="0.2">
      <c r="A2225" s="36"/>
    </row>
    <row r="2226" spans="1:1" x14ac:dyDescent="0.2">
      <c r="A2226" s="36"/>
    </row>
    <row r="2227" spans="1:1" x14ac:dyDescent="0.2">
      <c r="A2227" s="36"/>
    </row>
    <row r="2228" spans="1:1" x14ac:dyDescent="0.2">
      <c r="A2228" s="36"/>
    </row>
    <row r="2229" spans="1:1" x14ac:dyDescent="0.2">
      <c r="A2229" s="36"/>
    </row>
    <row r="2230" spans="1:1" x14ac:dyDescent="0.2">
      <c r="A2230" s="36"/>
    </row>
    <row r="2231" spans="1:1" x14ac:dyDescent="0.2">
      <c r="A2231" s="36"/>
    </row>
    <row r="2232" spans="1:1" x14ac:dyDescent="0.2">
      <c r="A2232" s="36"/>
    </row>
    <row r="2233" spans="1:1" x14ac:dyDescent="0.2">
      <c r="A2233" s="36"/>
    </row>
    <row r="2234" spans="1:1" x14ac:dyDescent="0.2">
      <c r="A2234" s="36"/>
    </row>
    <row r="2235" spans="1:1" x14ac:dyDescent="0.2">
      <c r="A2235" s="36"/>
    </row>
    <row r="2236" spans="1:1" x14ac:dyDescent="0.2">
      <c r="A2236" s="36"/>
    </row>
    <row r="2237" spans="1:1" x14ac:dyDescent="0.2">
      <c r="A2237" s="36"/>
    </row>
    <row r="2238" spans="1:1" x14ac:dyDescent="0.2">
      <c r="A2238" s="36"/>
    </row>
    <row r="2239" spans="1:1" x14ac:dyDescent="0.2">
      <c r="A2239" s="36"/>
    </row>
    <row r="2240" spans="1:1" x14ac:dyDescent="0.2">
      <c r="A2240" s="36"/>
    </row>
    <row r="2241" spans="1:1" x14ac:dyDescent="0.2">
      <c r="A2241" s="36"/>
    </row>
    <row r="2242" spans="1:1" x14ac:dyDescent="0.2">
      <c r="A2242" s="36"/>
    </row>
    <row r="2243" spans="1:1" x14ac:dyDescent="0.2">
      <c r="A2243" s="36"/>
    </row>
    <row r="2244" spans="1:1" x14ac:dyDescent="0.2">
      <c r="A2244" s="36"/>
    </row>
    <row r="2245" spans="1:1" x14ac:dyDescent="0.2">
      <c r="A2245" s="36"/>
    </row>
    <row r="2246" spans="1:1" x14ac:dyDescent="0.2">
      <c r="A2246" s="36"/>
    </row>
    <row r="2247" spans="1:1" x14ac:dyDescent="0.2">
      <c r="A2247" s="36"/>
    </row>
    <row r="2248" spans="1:1" x14ac:dyDescent="0.2">
      <c r="A2248" s="36"/>
    </row>
    <row r="2249" spans="1:1" x14ac:dyDescent="0.2">
      <c r="A2249" s="36"/>
    </row>
    <row r="2250" spans="1:1" x14ac:dyDescent="0.2">
      <c r="A2250" s="36"/>
    </row>
    <row r="2251" spans="1:1" x14ac:dyDescent="0.2">
      <c r="A2251" s="36"/>
    </row>
    <row r="2252" spans="1:1" x14ac:dyDescent="0.2">
      <c r="A2252" s="36"/>
    </row>
    <row r="2253" spans="1:1" x14ac:dyDescent="0.2">
      <c r="A2253" s="36"/>
    </row>
    <row r="2254" spans="1:1" x14ac:dyDescent="0.2">
      <c r="A2254" s="36"/>
    </row>
    <row r="2255" spans="1:1" x14ac:dyDescent="0.2">
      <c r="A2255" s="36"/>
    </row>
    <row r="2256" spans="1:1" x14ac:dyDescent="0.2">
      <c r="A2256" s="36"/>
    </row>
    <row r="2257" spans="1:1" x14ac:dyDescent="0.2">
      <c r="A2257" s="36"/>
    </row>
    <row r="2258" spans="1:1" x14ac:dyDescent="0.2">
      <c r="A2258" s="36"/>
    </row>
    <row r="2259" spans="1:1" x14ac:dyDescent="0.2">
      <c r="A2259" s="36"/>
    </row>
    <row r="2260" spans="1:1" x14ac:dyDescent="0.2">
      <c r="A2260" s="36"/>
    </row>
    <row r="2261" spans="1:1" x14ac:dyDescent="0.2">
      <c r="A2261" s="36"/>
    </row>
    <row r="2262" spans="1:1" x14ac:dyDescent="0.2">
      <c r="A2262" s="36"/>
    </row>
    <row r="2263" spans="1:1" x14ac:dyDescent="0.2">
      <c r="A2263" s="36"/>
    </row>
    <row r="2264" spans="1:1" x14ac:dyDescent="0.2">
      <c r="A2264" s="36"/>
    </row>
    <row r="2265" spans="1:1" x14ac:dyDescent="0.2">
      <c r="A2265" s="36"/>
    </row>
    <row r="2266" spans="1:1" x14ac:dyDescent="0.2">
      <c r="A2266" s="36"/>
    </row>
    <row r="2267" spans="1:1" x14ac:dyDescent="0.2">
      <c r="A2267" s="36"/>
    </row>
    <row r="2268" spans="1:1" x14ac:dyDescent="0.2">
      <c r="A2268" s="36"/>
    </row>
    <row r="2269" spans="1:1" x14ac:dyDescent="0.2">
      <c r="A2269" s="36"/>
    </row>
    <row r="2270" spans="1:1" x14ac:dyDescent="0.2">
      <c r="A2270" s="36"/>
    </row>
    <row r="2271" spans="1:1" x14ac:dyDescent="0.2">
      <c r="A2271" s="36"/>
    </row>
    <row r="2272" spans="1:1" x14ac:dyDescent="0.2">
      <c r="A2272" s="36"/>
    </row>
    <row r="2273" spans="1:1" x14ac:dyDescent="0.2">
      <c r="A2273" s="36"/>
    </row>
    <row r="2274" spans="1:1" x14ac:dyDescent="0.2">
      <c r="A2274" s="36"/>
    </row>
    <row r="2275" spans="1:1" x14ac:dyDescent="0.2">
      <c r="A2275" s="36"/>
    </row>
    <row r="2276" spans="1:1" x14ac:dyDescent="0.2">
      <c r="A2276" s="36"/>
    </row>
    <row r="2277" spans="1:1" x14ac:dyDescent="0.2">
      <c r="A2277" s="36"/>
    </row>
    <row r="2278" spans="1:1" x14ac:dyDescent="0.2">
      <c r="A2278" s="36"/>
    </row>
    <row r="2279" spans="1:1" x14ac:dyDescent="0.2">
      <c r="A2279" s="36"/>
    </row>
    <row r="2280" spans="1:1" x14ac:dyDescent="0.2">
      <c r="A2280" s="36"/>
    </row>
    <row r="2281" spans="1:1" x14ac:dyDescent="0.2">
      <c r="A2281" s="36"/>
    </row>
    <row r="2282" spans="1:1" x14ac:dyDescent="0.2">
      <c r="A2282" s="36"/>
    </row>
    <row r="2283" spans="1:1" x14ac:dyDescent="0.2">
      <c r="A2283" s="36"/>
    </row>
    <row r="2284" spans="1:1" x14ac:dyDescent="0.2">
      <c r="A2284" s="36"/>
    </row>
    <row r="2285" spans="1:1" x14ac:dyDescent="0.2">
      <c r="A2285" s="36"/>
    </row>
    <row r="2286" spans="1:1" x14ac:dyDescent="0.2">
      <c r="A2286" s="36"/>
    </row>
    <row r="2287" spans="1:1" x14ac:dyDescent="0.2">
      <c r="A2287" s="36"/>
    </row>
    <row r="2288" spans="1:1" x14ac:dyDescent="0.2">
      <c r="A2288" s="36"/>
    </row>
    <row r="2289" spans="1:1" x14ac:dyDescent="0.2">
      <c r="A2289" s="36"/>
    </row>
    <row r="2290" spans="1:1" x14ac:dyDescent="0.2">
      <c r="A2290" s="36"/>
    </row>
    <row r="2291" spans="1:1" x14ac:dyDescent="0.2">
      <c r="A2291" s="36"/>
    </row>
    <row r="2292" spans="1:1" x14ac:dyDescent="0.2">
      <c r="A2292" s="36"/>
    </row>
    <row r="2293" spans="1:1" x14ac:dyDescent="0.2">
      <c r="A2293" s="36"/>
    </row>
    <row r="2294" spans="1:1" x14ac:dyDescent="0.2">
      <c r="A2294" s="36"/>
    </row>
    <row r="2295" spans="1:1" x14ac:dyDescent="0.2">
      <c r="A2295" s="36"/>
    </row>
    <row r="2296" spans="1:1" x14ac:dyDescent="0.2">
      <c r="A2296" s="36"/>
    </row>
    <row r="2297" spans="1:1" x14ac:dyDescent="0.2">
      <c r="A2297" s="36"/>
    </row>
    <row r="2298" spans="1:1" x14ac:dyDescent="0.2">
      <c r="A2298" s="36"/>
    </row>
    <row r="2299" spans="1:1" x14ac:dyDescent="0.2">
      <c r="A2299" s="36"/>
    </row>
    <row r="2300" spans="1:1" x14ac:dyDescent="0.2">
      <c r="A2300" s="36"/>
    </row>
    <row r="2301" spans="1:1" x14ac:dyDescent="0.2">
      <c r="A2301" s="36"/>
    </row>
    <row r="2302" spans="1:1" x14ac:dyDescent="0.2">
      <c r="A2302" s="36"/>
    </row>
    <row r="2303" spans="1:1" x14ac:dyDescent="0.2">
      <c r="A2303" s="36"/>
    </row>
    <row r="2304" spans="1:1" x14ac:dyDescent="0.2">
      <c r="A2304" s="36"/>
    </row>
    <row r="2305" spans="1:1" x14ac:dyDescent="0.2">
      <c r="A2305" s="36"/>
    </row>
    <row r="2306" spans="1:1" x14ac:dyDescent="0.2">
      <c r="A2306" s="36"/>
    </row>
    <row r="2307" spans="1:1" x14ac:dyDescent="0.2">
      <c r="A2307" s="36"/>
    </row>
    <row r="2308" spans="1:1" x14ac:dyDescent="0.2">
      <c r="A2308" s="36"/>
    </row>
    <row r="2309" spans="1:1" x14ac:dyDescent="0.2">
      <c r="A2309" s="36"/>
    </row>
    <row r="2310" spans="1:1" x14ac:dyDescent="0.2">
      <c r="A2310" s="36"/>
    </row>
    <row r="2311" spans="1:1" x14ac:dyDescent="0.2">
      <c r="A2311" s="36"/>
    </row>
    <row r="2312" spans="1:1" x14ac:dyDescent="0.2">
      <c r="A2312" s="36"/>
    </row>
    <row r="2313" spans="1:1" x14ac:dyDescent="0.2">
      <c r="A2313" s="36"/>
    </row>
    <row r="2314" spans="1:1" x14ac:dyDescent="0.2">
      <c r="A2314" s="36"/>
    </row>
    <row r="2315" spans="1:1" x14ac:dyDescent="0.2">
      <c r="A2315" s="36"/>
    </row>
    <row r="2316" spans="1:1" x14ac:dyDescent="0.2">
      <c r="A2316" s="36"/>
    </row>
    <row r="2317" spans="1:1" x14ac:dyDescent="0.2">
      <c r="A2317" s="36"/>
    </row>
    <row r="2318" spans="1:1" x14ac:dyDescent="0.2">
      <c r="A2318" s="36"/>
    </row>
    <row r="2319" spans="1:1" x14ac:dyDescent="0.2">
      <c r="A2319" s="36"/>
    </row>
    <row r="2320" spans="1:1" x14ac:dyDescent="0.2">
      <c r="A2320" s="36"/>
    </row>
    <row r="2321" spans="1:1" x14ac:dyDescent="0.2">
      <c r="A2321" s="36"/>
    </row>
    <row r="2322" spans="1:1" x14ac:dyDescent="0.2">
      <c r="A2322" s="36"/>
    </row>
    <row r="2323" spans="1:1" x14ac:dyDescent="0.2">
      <c r="A2323" s="36"/>
    </row>
    <row r="2324" spans="1:1" x14ac:dyDescent="0.2">
      <c r="A2324" s="36"/>
    </row>
    <row r="2325" spans="1:1" x14ac:dyDescent="0.2">
      <c r="A2325" s="36"/>
    </row>
    <row r="2326" spans="1:1" x14ac:dyDescent="0.2">
      <c r="A2326" s="36"/>
    </row>
    <row r="2327" spans="1:1" x14ac:dyDescent="0.2">
      <c r="A2327" s="36"/>
    </row>
    <row r="2328" spans="1:1" x14ac:dyDescent="0.2">
      <c r="A2328" s="36"/>
    </row>
    <row r="2329" spans="1:1" x14ac:dyDescent="0.2">
      <c r="A2329" s="36"/>
    </row>
    <row r="2330" spans="1:1" x14ac:dyDescent="0.2">
      <c r="A2330" s="36"/>
    </row>
    <row r="2331" spans="1:1" x14ac:dyDescent="0.2">
      <c r="A2331" s="36"/>
    </row>
    <row r="2332" spans="1:1" x14ac:dyDescent="0.2">
      <c r="A2332" s="36"/>
    </row>
    <row r="2333" spans="1:1" x14ac:dyDescent="0.2">
      <c r="A2333" s="36"/>
    </row>
    <row r="2334" spans="1:1" x14ac:dyDescent="0.2">
      <c r="A2334" s="36"/>
    </row>
    <row r="2335" spans="1:1" x14ac:dyDescent="0.2">
      <c r="A2335" s="36"/>
    </row>
    <row r="2336" spans="1:1" x14ac:dyDescent="0.2">
      <c r="A2336" s="36"/>
    </row>
    <row r="2337" spans="1:1" x14ac:dyDescent="0.2">
      <c r="A2337" s="36"/>
    </row>
    <row r="2338" spans="1:1" x14ac:dyDescent="0.2">
      <c r="A2338" s="36"/>
    </row>
    <row r="2339" spans="1:1" x14ac:dyDescent="0.2">
      <c r="A2339" s="36"/>
    </row>
    <row r="2340" spans="1:1" x14ac:dyDescent="0.2">
      <c r="A2340" s="36"/>
    </row>
    <row r="2341" spans="1:1" x14ac:dyDescent="0.2">
      <c r="A2341" s="36"/>
    </row>
    <row r="2342" spans="1:1" x14ac:dyDescent="0.2">
      <c r="A2342" s="36"/>
    </row>
    <row r="2343" spans="1:1" x14ac:dyDescent="0.2">
      <c r="A2343" s="36"/>
    </row>
    <row r="2344" spans="1:1" x14ac:dyDescent="0.2">
      <c r="A2344" s="36"/>
    </row>
    <row r="2345" spans="1:1" x14ac:dyDescent="0.2">
      <c r="A2345" s="36"/>
    </row>
    <row r="2346" spans="1:1" x14ac:dyDescent="0.2">
      <c r="A2346" s="36"/>
    </row>
    <row r="2347" spans="1:1" x14ac:dyDescent="0.2">
      <c r="A2347" s="36"/>
    </row>
    <row r="2348" spans="1:1" x14ac:dyDescent="0.2">
      <c r="A2348" s="36"/>
    </row>
    <row r="2349" spans="1:1" x14ac:dyDescent="0.2">
      <c r="A2349" s="36"/>
    </row>
    <row r="2350" spans="1:1" x14ac:dyDescent="0.2">
      <c r="A2350" s="36"/>
    </row>
    <row r="2351" spans="1:1" x14ac:dyDescent="0.2">
      <c r="A2351" s="36"/>
    </row>
    <row r="2352" spans="1:1" x14ac:dyDescent="0.2">
      <c r="A2352" s="36"/>
    </row>
    <row r="2353" spans="1:1" x14ac:dyDescent="0.2">
      <c r="A2353" s="36"/>
    </row>
    <row r="2354" spans="1:1" x14ac:dyDescent="0.2">
      <c r="A2354" s="36"/>
    </row>
    <row r="2355" spans="1:1" x14ac:dyDescent="0.2">
      <c r="A2355" s="36"/>
    </row>
    <row r="2356" spans="1:1" x14ac:dyDescent="0.2">
      <c r="A2356" s="36"/>
    </row>
    <row r="2357" spans="1:1" x14ac:dyDescent="0.2">
      <c r="A2357" s="36"/>
    </row>
    <row r="2358" spans="1:1" x14ac:dyDescent="0.2">
      <c r="A2358" s="36"/>
    </row>
    <row r="2359" spans="1:1" x14ac:dyDescent="0.2">
      <c r="A2359" s="36"/>
    </row>
    <row r="2360" spans="1:1" x14ac:dyDescent="0.2">
      <c r="A2360" s="36"/>
    </row>
    <row r="2361" spans="1:1" x14ac:dyDescent="0.2">
      <c r="A2361" s="36"/>
    </row>
    <row r="2362" spans="1:1" x14ac:dyDescent="0.2">
      <c r="A2362" s="36"/>
    </row>
    <row r="2363" spans="1:1" x14ac:dyDescent="0.2">
      <c r="A2363" s="36"/>
    </row>
    <row r="2364" spans="1:1" x14ac:dyDescent="0.2">
      <c r="A2364" s="36"/>
    </row>
    <row r="2365" spans="1:1" x14ac:dyDescent="0.2">
      <c r="A2365" s="36"/>
    </row>
    <row r="2366" spans="1:1" x14ac:dyDescent="0.2">
      <c r="A2366" s="36"/>
    </row>
    <row r="2367" spans="1:1" x14ac:dyDescent="0.2">
      <c r="A2367" s="36"/>
    </row>
    <row r="2368" spans="1:1" x14ac:dyDescent="0.2">
      <c r="A2368" s="36"/>
    </row>
    <row r="2369" spans="1:1" x14ac:dyDescent="0.2">
      <c r="A2369" s="36"/>
    </row>
    <row r="2370" spans="1:1" x14ac:dyDescent="0.2">
      <c r="A2370" s="36"/>
    </row>
    <row r="2371" spans="1:1" x14ac:dyDescent="0.2">
      <c r="A2371" s="36"/>
    </row>
    <row r="2372" spans="1:1" x14ac:dyDescent="0.2">
      <c r="A2372" s="36"/>
    </row>
    <row r="2373" spans="1:1" x14ac:dyDescent="0.2">
      <c r="A2373" s="36"/>
    </row>
    <row r="2374" spans="1:1" x14ac:dyDescent="0.2">
      <c r="A2374" s="36"/>
    </row>
    <row r="2375" spans="1:1" x14ac:dyDescent="0.2">
      <c r="A2375" s="36"/>
    </row>
    <row r="2376" spans="1:1" x14ac:dyDescent="0.2">
      <c r="A2376" s="36"/>
    </row>
    <row r="2377" spans="1:1" x14ac:dyDescent="0.2">
      <c r="A2377" s="36"/>
    </row>
    <row r="2378" spans="1:1" x14ac:dyDescent="0.2">
      <c r="A2378" s="36"/>
    </row>
    <row r="2379" spans="1:1" x14ac:dyDescent="0.2">
      <c r="A2379" s="36"/>
    </row>
    <row r="2380" spans="1:1" x14ac:dyDescent="0.2">
      <c r="A2380" s="36"/>
    </row>
    <row r="2381" spans="1:1" x14ac:dyDescent="0.2">
      <c r="A2381" s="36"/>
    </row>
    <row r="2382" spans="1:1" x14ac:dyDescent="0.2">
      <c r="A2382" s="36"/>
    </row>
    <row r="2383" spans="1:1" x14ac:dyDescent="0.2">
      <c r="A2383" s="36"/>
    </row>
    <row r="2384" spans="1:1" x14ac:dyDescent="0.2">
      <c r="A2384" s="36"/>
    </row>
    <row r="2385" spans="1:1" x14ac:dyDescent="0.2">
      <c r="A2385" s="36"/>
    </row>
    <row r="2386" spans="1:1" x14ac:dyDescent="0.2">
      <c r="A2386" s="36"/>
    </row>
    <row r="2387" spans="1:1" x14ac:dyDescent="0.2">
      <c r="A2387" s="36"/>
    </row>
    <row r="2388" spans="1:1" x14ac:dyDescent="0.2">
      <c r="A2388" s="36"/>
    </row>
    <row r="2389" spans="1:1" x14ac:dyDescent="0.2">
      <c r="A2389" s="36"/>
    </row>
    <row r="2390" spans="1:1" x14ac:dyDescent="0.2">
      <c r="A2390" s="36"/>
    </row>
    <row r="2391" spans="1:1" x14ac:dyDescent="0.2">
      <c r="A2391" s="36"/>
    </row>
    <row r="2392" spans="1:1" x14ac:dyDescent="0.2">
      <c r="A2392" s="36"/>
    </row>
    <row r="2393" spans="1:1" x14ac:dyDescent="0.2">
      <c r="A2393" s="36"/>
    </row>
    <row r="2394" spans="1:1" x14ac:dyDescent="0.2">
      <c r="A2394" s="36"/>
    </row>
    <row r="2395" spans="1:1" x14ac:dyDescent="0.2">
      <c r="A2395" s="36"/>
    </row>
    <row r="2396" spans="1:1" x14ac:dyDescent="0.2">
      <c r="A2396" s="36"/>
    </row>
    <row r="2397" spans="1:1" x14ac:dyDescent="0.2">
      <c r="A2397" s="36"/>
    </row>
    <row r="2398" spans="1:1" x14ac:dyDescent="0.2">
      <c r="A2398" s="36"/>
    </row>
    <row r="2399" spans="1:1" x14ac:dyDescent="0.2">
      <c r="A2399" s="36"/>
    </row>
    <row r="2400" spans="1:1" x14ac:dyDescent="0.2">
      <c r="A2400" s="36"/>
    </row>
    <row r="2401" spans="1:1" x14ac:dyDescent="0.2">
      <c r="A2401" s="36"/>
    </row>
    <row r="2402" spans="1:1" x14ac:dyDescent="0.2">
      <c r="A2402" s="36"/>
    </row>
    <row r="2403" spans="1:1" x14ac:dyDescent="0.2">
      <c r="A2403" s="36"/>
    </row>
    <row r="2404" spans="1:1" x14ac:dyDescent="0.2">
      <c r="A2404" s="36"/>
    </row>
    <row r="2405" spans="1:1" x14ac:dyDescent="0.2">
      <c r="A2405" s="36"/>
    </row>
    <row r="2406" spans="1:1" x14ac:dyDescent="0.2">
      <c r="A2406" s="36"/>
    </row>
    <row r="2407" spans="1:1" x14ac:dyDescent="0.2">
      <c r="A2407" s="36"/>
    </row>
    <row r="2408" spans="1:1" x14ac:dyDescent="0.2">
      <c r="A2408" s="36"/>
    </row>
    <row r="2409" spans="1:1" x14ac:dyDescent="0.2">
      <c r="A2409" s="36"/>
    </row>
    <row r="2410" spans="1:1" x14ac:dyDescent="0.2">
      <c r="A2410" s="36"/>
    </row>
    <row r="2411" spans="1:1" x14ac:dyDescent="0.2">
      <c r="A2411" s="36"/>
    </row>
    <row r="2412" spans="1:1" x14ac:dyDescent="0.2">
      <c r="A2412" s="36"/>
    </row>
    <row r="2413" spans="1:1" x14ac:dyDescent="0.2">
      <c r="A2413" s="36"/>
    </row>
    <row r="2414" spans="1:1" x14ac:dyDescent="0.2">
      <c r="A2414" s="36"/>
    </row>
    <row r="2415" spans="1:1" x14ac:dyDescent="0.2">
      <c r="A2415" s="36"/>
    </row>
    <row r="2416" spans="1:1" x14ac:dyDescent="0.2">
      <c r="A2416" s="36"/>
    </row>
    <row r="2417" spans="1:1" x14ac:dyDescent="0.2">
      <c r="A2417" s="36"/>
    </row>
    <row r="2418" spans="1:1" x14ac:dyDescent="0.2">
      <c r="A2418" s="36"/>
    </row>
    <row r="2419" spans="1:1" x14ac:dyDescent="0.2">
      <c r="A2419" s="36"/>
    </row>
    <row r="2420" spans="1:1" x14ac:dyDescent="0.2">
      <c r="A2420" s="36"/>
    </row>
    <row r="2421" spans="1:1" x14ac:dyDescent="0.2">
      <c r="A2421" s="36"/>
    </row>
    <row r="2422" spans="1:1" x14ac:dyDescent="0.2">
      <c r="A2422" s="36"/>
    </row>
    <row r="2423" spans="1:1" x14ac:dyDescent="0.2">
      <c r="A2423" s="36"/>
    </row>
    <row r="2424" spans="1:1" x14ac:dyDescent="0.2">
      <c r="A2424" s="36"/>
    </row>
    <row r="2425" spans="1:1" x14ac:dyDescent="0.2">
      <c r="A2425" s="36"/>
    </row>
    <row r="2426" spans="1:1" x14ac:dyDescent="0.2">
      <c r="A2426" s="36"/>
    </row>
    <row r="2427" spans="1:1" x14ac:dyDescent="0.2">
      <c r="A2427" s="36"/>
    </row>
    <row r="2428" spans="1:1" x14ac:dyDescent="0.2">
      <c r="A2428" s="36"/>
    </row>
    <row r="2429" spans="1:1" x14ac:dyDescent="0.2">
      <c r="A2429" s="36"/>
    </row>
    <row r="2430" spans="1:1" x14ac:dyDescent="0.2">
      <c r="A2430" s="36"/>
    </row>
    <row r="2431" spans="1:1" x14ac:dyDescent="0.2">
      <c r="A2431" s="36"/>
    </row>
    <row r="2432" spans="1:1" x14ac:dyDescent="0.2">
      <c r="A2432" s="36"/>
    </row>
    <row r="2433" spans="1:1" x14ac:dyDescent="0.2">
      <c r="A2433" s="36"/>
    </row>
    <row r="2434" spans="1:1" x14ac:dyDescent="0.2">
      <c r="A2434" s="36"/>
    </row>
    <row r="2435" spans="1:1" x14ac:dyDescent="0.2">
      <c r="A2435" s="36"/>
    </row>
    <row r="2436" spans="1:1" x14ac:dyDescent="0.2">
      <c r="A2436" s="36"/>
    </row>
    <row r="2437" spans="1:1" x14ac:dyDescent="0.2">
      <c r="A2437" s="36"/>
    </row>
    <row r="2438" spans="1:1" x14ac:dyDescent="0.2">
      <c r="A2438" s="36"/>
    </row>
    <row r="2439" spans="1:1" x14ac:dyDescent="0.2">
      <c r="A2439" s="36"/>
    </row>
    <row r="2440" spans="1:1" x14ac:dyDescent="0.2">
      <c r="A2440" s="36"/>
    </row>
    <row r="2441" spans="1:1" x14ac:dyDescent="0.2">
      <c r="A2441" s="36"/>
    </row>
    <row r="2442" spans="1:1" x14ac:dyDescent="0.2">
      <c r="A2442" s="36"/>
    </row>
    <row r="2443" spans="1:1" x14ac:dyDescent="0.2">
      <c r="A2443" s="36"/>
    </row>
    <row r="2444" spans="1:1" x14ac:dyDescent="0.2">
      <c r="A2444" s="36"/>
    </row>
    <row r="2445" spans="1:1" x14ac:dyDescent="0.2">
      <c r="A2445" s="36"/>
    </row>
    <row r="2446" spans="1:1" x14ac:dyDescent="0.2">
      <c r="A2446" s="36"/>
    </row>
    <row r="2447" spans="1:1" x14ac:dyDescent="0.2">
      <c r="A2447" s="36"/>
    </row>
    <row r="2448" spans="1:1" x14ac:dyDescent="0.2">
      <c r="A2448" s="36"/>
    </row>
    <row r="2449" spans="1:1" x14ac:dyDescent="0.2">
      <c r="A2449" s="36"/>
    </row>
    <row r="2450" spans="1:1" x14ac:dyDescent="0.2">
      <c r="A2450" s="36"/>
    </row>
    <row r="2451" spans="1:1" x14ac:dyDescent="0.2">
      <c r="A2451" s="36"/>
    </row>
    <row r="2452" spans="1:1" x14ac:dyDescent="0.2">
      <c r="A2452" s="36"/>
    </row>
    <row r="2453" spans="1:1" x14ac:dyDescent="0.2">
      <c r="A2453" s="36"/>
    </row>
    <row r="2454" spans="1:1" x14ac:dyDescent="0.2">
      <c r="A2454" s="36"/>
    </row>
    <row r="2455" spans="1:1" x14ac:dyDescent="0.2">
      <c r="A2455" s="36"/>
    </row>
    <row r="2456" spans="1:1" x14ac:dyDescent="0.2">
      <c r="A2456" s="36"/>
    </row>
    <row r="2457" spans="1:1" x14ac:dyDescent="0.2">
      <c r="A2457" s="36"/>
    </row>
    <row r="2458" spans="1:1" x14ac:dyDescent="0.2">
      <c r="A2458" s="36"/>
    </row>
    <row r="2459" spans="1:1" x14ac:dyDescent="0.2">
      <c r="A2459" s="36"/>
    </row>
    <row r="2460" spans="1:1" x14ac:dyDescent="0.2">
      <c r="A2460" s="36"/>
    </row>
    <row r="2461" spans="1:1" x14ac:dyDescent="0.2">
      <c r="A2461" s="36"/>
    </row>
    <row r="2462" spans="1:1" x14ac:dyDescent="0.2">
      <c r="A2462" s="36"/>
    </row>
    <row r="2463" spans="1:1" x14ac:dyDescent="0.2">
      <c r="A2463" s="36"/>
    </row>
    <row r="2464" spans="1:1" x14ac:dyDescent="0.2">
      <c r="A2464" s="36"/>
    </row>
    <row r="2465" spans="1:1" x14ac:dyDescent="0.2">
      <c r="A2465" s="36"/>
    </row>
    <row r="2466" spans="1:1" x14ac:dyDescent="0.2">
      <c r="A2466" s="36"/>
    </row>
    <row r="2467" spans="1:1" x14ac:dyDescent="0.2">
      <c r="A2467" s="36"/>
    </row>
    <row r="2468" spans="1:1" x14ac:dyDescent="0.2">
      <c r="A2468" s="36"/>
    </row>
    <row r="2469" spans="1:1" x14ac:dyDescent="0.2">
      <c r="A2469" s="36"/>
    </row>
    <row r="2470" spans="1:1" x14ac:dyDescent="0.2">
      <c r="A2470" s="36"/>
    </row>
    <row r="2471" spans="1:1" x14ac:dyDescent="0.2">
      <c r="A2471" s="36"/>
    </row>
    <row r="2472" spans="1:1" x14ac:dyDescent="0.2">
      <c r="A2472" s="36"/>
    </row>
    <row r="2473" spans="1:1" x14ac:dyDescent="0.2">
      <c r="A2473" s="36"/>
    </row>
    <row r="2474" spans="1:1" x14ac:dyDescent="0.2">
      <c r="A2474" s="36"/>
    </row>
    <row r="2475" spans="1:1" x14ac:dyDescent="0.2">
      <c r="A2475" s="36"/>
    </row>
    <row r="2476" spans="1:1" x14ac:dyDescent="0.2">
      <c r="A2476" s="36"/>
    </row>
    <row r="2477" spans="1:1" x14ac:dyDescent="0.2">
      <c r="A2477" s="36"/>
    </row>
    <row r="2478" spans="1:1" x14ac:dyDescent="0.2">
      <c r="A2478" s="36"/>
    </row>
    <row r="2479" spans="1:1" x14ac:dyDescent="0.2">
      <c r="A2479" s="36"/>
    </row>
    <row r="2480" spans="1:1" x14ac:dyDescent="0.2">
      <c r="A2480" s="36"/>
    </row>
    <row r="2481" spans="1:1" x14ac:dyDescent="0.2">
      <c r="A2481" s="36"/>
    </row>
    <row r="2482" spans="1:1" x14ac:dyDescent="0.2">
      <c r="A2482" s="36"/>
    </row>
    <row r="2483" spans="1:1" x14ac:dyDescent="0.2">
      <c r="A2483" s="36"/>
    </row>
    <row r="2484" spans="1:1" x14ac:dyDescent="0.2">
      <c r="A2484" s="36"/>
    </row>
    <row r="2485" spans="1:1" x14ac:dyDescent="0.2">
      <c r="A2485" s="36"/>
    </row>
    <row r="2486" spans="1:1" x14ac:dyDescent="0.2">
      <c r="A2486" s="36"/>
    </row>
    <row r="2487" spans="1:1" x14ac:dyDescent="0.2">
      <c r="A2487" s="36"/>
    </row>
    <row r="2488" spans="1:1" x14ac:dyDescent="0.2">
      <c r="A2488" s="36"/>
    </row>
    <row r="2489" spans="1:1" x14ac:dyDescent="0.2">
      <c r="A2489" s="36"/>
    </row>
    <row r="2490" spans="1:1" x14ac:dyDescent="0.2">
      <c r="A2490" s="36"/>
    </row>
    <row r="2491" spans="1:1" x14ac:dyDescent="0.2">
      <c r="A2491" s="36"/>
    </row>
    <row r="2492" spans="1:1" x14ac:dyDescent="0.2">
      <c r="A2492" s="36"/>
    </row>
    <row r="2493" spans="1:1" x14ac:dyDescent="0.2">
      <c r="A2493" s="36"/>
    </row>
    <row r="2494" spans="1:1" x14ac:dyDescent="0.2">
      <c r="A2494" s="36"/>
    </row>
    <row r="2495" spans="1:1" x14ac:dyDescent="0.2">
      <c r="A2495" s="36"/>
    </row>
    <row r="2496" spans="1:1" x14ac:dyDescent="0.2">
      <c r="A2496" s="36"/>
    </row>
    <row r="2497" spans="1:1" x14ac:dyDescent="0.2">
      <c r="A2497" s="36"/>
    </row>
    <row r="2498" spans="1:1" x14ac:dyDescent="0.2">
      <c r="A2498" s="36"/>
    </row>
    <row r="2499" spans="1:1" x14ac:dyDescent="0.2">
      <c r="A2499" s="36"/>
    </row>
    <row r="2500" spans="1:1" x14ac:dyDescent="0.2">
      <c r="A2500" s="36"/>
    </row>
    <row r="2501" spans="1:1" x14ac:dyDescent="0.2">
      <c r="A2501" s="36"/>
    </row>
    <row r="2502" spans="1:1" x14ac:dyDescent="0.2">
      <c r="A2502" s="36"/>
    </row>
    <row r="2503" spans="1:1" x14ac:dyDescent="0.2">
      <c r="A2503" s="36"/>
    </row>
    <row r="2504" spans="1:1" x14ac:dyDescent="0.2">
      <c r="A2504" s="36"/>
    </row>
    <row r="2505" spans="1:1" x14ac:dyDescent="0.2">
      <c r="A2505" s="36"/>
    </row>
    <row r="2506" spans="1:1" x14ac:dyDescent="0.2">
      <c r="A2506" s="36"/>
    </row>
    <row r="2507" spans="1:1" x14ac:dyDescent="0.2">
      <c r="A2507" s="36"/>
    </row>
    <row r="2508" spans="1:1" x14ac:dyDescent="0.2">
      <c r="A2508" s="36"/>
    </row>
    <row r="2509" spans="1:1" x14ac:dyDescent="0.2">
      <c r="A2509" s="36"/>
    </row>
    <row r="2510" spans="1:1" x14ac:dyDescent="0.2">
      <c r="A2510" s="36"/>
    </row>
    <row r="2511" spans="1:1" x14ac:dyDescent="0.2">
      <c r="A2511" s="36"/>
    </row>
    <row r="2512" spans="1:1" x14ac:dyDescent="0.2">
      <c r="A2512" s="36"/>
    </row>
    <row r="2513" spans="1:1" x14ac:dyDescent="0.2">
      <c r="A2513" s="36"/>
    </row>
    <row r="2514" spans="1:1" x14ac:dyDescent="0.2">
      <c r="A2514" s="36"/>
    </row>
    <row r="2515" spans="1:1" x14ac:dyDescent="0.2">
      <c r="A2515" s="36"/>
    </row>
    <row r="2516" spans="1:1" x14ac:dyDescent="0.2">
      <c r="A2516" s="36"/>
    </row>
    <row r="2517" spans="1:1" x14ac:dyDescent="0.2">
      <c r="A2517" s="36"/>
    </row>
    <row r="2518" spans="1:1" x14ac:dyDescent="0.2">
      <c r="A2518" s="36"/>
    </row>
    <row r="2519" spans="1:1" x14ac:dyDescent="0.2">
      <c r="A2519" s="36"/>
    </row>
    <row r="2520" spans="1:1" x14ac:dyDescent="0.2">
      <c r="A2520" s="36"/>
    </row>
    <row r="2521" spans="1:1" x14ac:dyDescent="0.2">
      <c r="A2521" s="36"/>
    </row>
    <row r="2522" spans="1:1" x14ac:dyDescent="0.2">
      <c r="A2522" s="36"/>
    </row>
    <row r="2523" spans="1:1" x14ac:dyDescent="0.2">
      <c r="A2523" s="36"/>
    </row>
    <row r="2524" spans="1:1" x14ac:dyDescent="0.2">
      <c r="A2524" s="36"/>
    </row>
    <row r="2525" spans="1:1" x14ac:dyDescent="0.2">
      <c r="A2525" s="36"/>
    </row>
    <row r="2526" spans="1:1" x14ac:dyDescent="0.2">
      <c r="A2526" s="36"/>
    </row>
    <row r="2527" spans="1:1" x14ac:dyDescent="0.2">
      <c r="A2527" s="36"/>
    </row>
    <row r="2528" spans="1:1" x14ac:dyDescent="0.2">
      <c r="A2528" s="36"/>
    </row>
    <row r="2529" spans="1:1" x14ac:dyDescent="0.2">
      <c r="A2529" s="36"/>
    </row>
    <row r="2530" spans="1:1" x14ac:dyDescent="0.2">
      <c r="A2530" s="36"/>
    </row>
    <row r="2531" spans="1:1" x14ac:dyDescent="0.2">
      <c r="A2531" s="36"/>
    </row>
    <row r="2532" spans="1:1" x14ac:dyDescent="0.2">
      <c r="A2532" s="36"/>
    </row>
    <row r="2533" spans="1:1" x14ac:dyDescent="0.2">
      <c r="A2533" s="36"/>
    </row>
    <row r="2534" spans="1:1" x14ac:dyDescent="0.2">
      <c r="A2534" s="36"/>
    </row>
    <row r="2535" spans="1:1" x14ac:dyDescent="0.2">
      <c r="A2535" s="36"/>
    </row>
    <row r="2536" spans="1:1" x14ac:dyDescent="0.2">
      <c r="A2536" s="36"/>
    </row>
    <row r="2537" spans="1:1" x14ac:dyDescent="0.2">
      <c r="A2537" s="36"/>
    </row>
    <row r="2538" spans="1:1" x14ac:dyDescent="0.2">
      <c r="A2538" s="36"/>
    </row>
    <row r="2539" spans="1:1" x14ac:dyDescent="0.2">
      <c r="A2539" s="36"/>
    </row>
    <row r="2540" spans="1:1" x14ac:dyDescent="0.2">
      <c r="A2540" s="36"/>
    </row>
    <row r="2541" spans="1:1" x14ac:dyDescent="0.2">
      <c r="A2541" s="36"/>
    </row>
    <row r="2542" spans="1:1" x14ac:dyDescent="0.2">
      <c r="A2542" s="36"/>
    </row>
    <row r="2543" spans="1:1" x14ac:dyDescent="0.2">
      <c r="A2543" s="36"/>
    </row>
    <row r="2544" spans="1:1" x14ac:dyDescent="0.2">
      <c r="A2544" s="36"/>
    </row>
    <row r="2545" spans="1:1" x14ac:dyDescent="0.2">
      <c r="A2545" s="36"/>
    </row>
    <row r="2546" spans="1:1" x14ac:dyDescent="0.2">
      <c r="A2546" s="36"/>
    </row>
    <row r="2547" spans="1:1" x14ac:dyDescent="0.2">
      <c r="A2547" s="36"/>
    </row>
    <row r="2548" spans="1:1" x14ac:dyDescent="0.2">
      <c r="A2548" s="36"/>
    </row>
    <row r="2549" spans="1:1" x14ac:dyDescent="0.2">
      <c r="A2549" s="36"/>
    </row>
    <row r="2550" spans="1:1" x14ac:dyDescent="0.2">
      <c r="A2550" s="36"/>
    </row>
    <row r="2551" spans="1:1" x14ac:dyDescent="0.2">
      <c r="A2551" s="36"/>
    </row>
    <row r="2552" spans="1:1" x14ac:dyDescent="0.2">
      <c r="A2552" s="36"/>
    </row>
    <row r="2553" spans="1:1" x14ac:dyDescent="0.2">
      <c r="A2553" s="36"/>
    </row>
    <row r="2554" spans="1:1" x14ac:dyDescent="0.2">
      <c r="A2554" s="36"/>
    </row>
    <row r="2555" spans="1:1" x14ac:dyDescent="0.2">
      <c r="A2555" s="36"/>
    </row>
    <row r="2556" spans="1:1" x14ac:dyDescent="0.2">
      <c r="A2556" s="36"/>
    </row>
    <row r="2557" spans="1:1" x14ac:dyDescent="0.2">
      <c r="A2557" s="36"/>
    </row>
    <row r="2558" spans="1:1" x14ac:dyDescent="0.2">
      <c r="A2558" s="36"/>
    </row>
    <row r="2559" spans="1:1" x14ac:dyDescent="0.2">
      <c r="A2559" s="36"/>
    </row>
    <row r="2560" spans="1:1" x14ac:dyDescent="0.2">
      <c r="A2560" s="36"/>
    </row>
    <row r="2561" spans="1:1" x14ac:dyDescent="0.2">
      <c r="A2561" s="36"/>
    </row>
    <row r="2562" spans="1:1" x14ac:dyDescent="0.2">
      <c r="A2562" s="36"/>
    </row>
    <row r="2563" spans="1:1" x14ac:dyDescent="0.2">
      <c r="A2563" s="36"/>
    </row>
    <row r="2564" spans="1:1" x14ac:dyDescent="0.2">
      <c r="A2564" s="36"/>
    </row>
    <row r="2565" spans="1:1" x14ac:dyDescent="0.2">
      <c r="A2565" s="36"/>
    </row>
    <row r="2566" spans="1:1" x14ac:dyDescent="0.2">
      <c r="A2566" s="36"/>
    </row>
    <row r="2567" spans="1:1" x14ac:dyDescent="0.2">
      <c r="A2567" s="36"/>
    </row>
    <row r="2568" spans="1:1" x14ac:dyDescent="0.2">
      <c r="A2568" s="36"/>
    </row>
    <row r="2569" spans="1:1" x14ac:dyDescent="0.2">
      <c r="A2569" s="36"/>
    </row>
    <row r="2570" spans="1:1" x14ac:dyDescent="0.2">
      <c r="A2570" s="36"/>
    </row>
    <row r="2571" spans="1:1" x14ac:dyDescent="0.2">
      <c r="A2571" s="36"/>
    </row>
    <row r="2572" spans="1:1" x14ac:dyDescent="0.2">
      <c r="A2572" s="36"/>
    </row>
    <row r="2573" spans="1:1" x14ac:dyDescent="0.2">
      <c r="A2573" s="36"/>
    </row>
    <row r="2574" spans="1:1" x14ac:dyDescent="0.2">
      <c r="A2574" s="36"/>
    </row>
    <row r="2575" spans="1:1" x14ac:dyDescent="0.2">
      <c r="A2575" s="36"/>
    </row>
    <row r="2576" spans="1:1" x14ac:dyDescent="0.2">
      <c r="A2576" s="36"/>
    </row>
    <row r="2577" spans="1:1" x14ac:dyDescent="0.2">
      <c r="A2577" s="36"/>
    </row>
    <row r="2578" spans="1:1" x14ac:dyDescent="0.2">
      <c r="A2578" s="36"/>
    </row>
    <row r="2579" spans="1:1" x14ac:dyDescent="0.2">
      <c r="A2579" s="36"/>
    </row>
    <row r="2580" spans="1:1" x14ac:dyDescent="0.2">
      <c r="A2580" s="36"/>
    </row>
    <row r="2581" spans="1:1" x14ac:dyDescent="0.2">
      <c r="A2581" s="36"/>
    </row>
    <row r="2582" spans="1:1" x14ac:dyDescent="0.2">
      <c r="A2582" s="36"/>
    </row>
    <row r="2583" spans="1:1" x14ac:dyDescent="0.2">
      <c r="A2583" s="36"/>
    </row>
    <row r="2584" spans="1:1" x14ac:dyDescent="0.2">
      <c r="A2584" s="36"/>
    </row>
    <row r="2585" spans="1:1" x14ac:dyDescent="0.2">
      <c r="A2585" s="36"/>
    </row>
    <row r="2586" spans="1:1" x14ac:dyDescent="0.2">
      <c r="A2586" s="36"/>
    </row>
    <row r="2587" spans="1:1" x14ac:dyDescent="0.2">
      <c r="A2587" s="36"/>
    </row>
    <row r="2588" spans="1:1" x14ac:dyDescent="0.2">
      <c r="A2588" s="36"/>
    </row>
    <row r="2589" spans="1:1" x14ac:dyDescent="0.2">
      <c r="A2589" s="36"/>
    </row>
    <row r="2590" spans="1:1" x14ac:dyDescent="0.2">
      <c r="A2590" s="36"/>
    </row>
    <row r="2591" spans="1:1" x14ac:dyDescent="0.2">
      <c r="A2591" s="36"/>
    </row>
    <row r="2592" spans="1:1" x14ac:dyDescent="0.2">
      <c r="A2592" s="36"/>
    </row>
    <row r="2593" spans="1:1" x14ac:dyDescent="0.2">
      <c r="A2593" s="36"/>
    </row>
    <row r="2594" spans="1:1" x14ac:dyDescent="0.2">
      <c r="A2594" s="36"/>
    </row>
    <row r="2595" spans="1:1" x14ac:dyDescent="0.2">
      <c r="A2595" s="36"/>
    </row>
    <row r="2596" spans="1:1" x14ac:dyDescent="0.2">
      <c r="A2596" s="36"/>
    </row>
    <row r="2597" spans="1:1" x14ac:dyDescent="0.2">
      <c r="A2597" s="36"/>
    </row>
    <row r="2598" spans="1:1" x14ac:dyDescent="0.2">
      <c r="A2598" s="36"/>
    </row>
    <row r="2599" spans="1:1" x14ac:dyDescent="0.2">
      <c r="A2599" s="36"/>
    </row>
    <row r="2600" spans="1:1" x14ac:dyDescent="0.2">
      <c r="A2600" s="36"/>
    </row>
    <row r="2601" spans="1:1" x14ac:dyDescent="0.2">
      <c r="A2601" s="36"/>
    </row>
    <row r="2602" spans="1:1" x14ac:dyDescent="0.2">
      <c r="A2602" s="36"/>
    </row>
    <row r="2603" spans="1:1" x14ac:dyDescent="0.2">
      <c r="A2603" s="36"/>
    </row>
    <row r="2604" spans="1:1" x14ac:dyDescent="0.2">
      <c r="A2604" s="36"/>
    </row>
    <row r="2605" spans="1:1" x14ac:dyDescent="0.2">
      <c r="A2605" s="36"/>
    </row>
    <row r="2606" spans="1:1" x14ac:dyDescent="0.2">
      <c r="A2606" s="36"/>
    </row>
    <row r="2607" spans="1:1" x14ac:dyDescent="0.2">
      <c r="A2607" s="36"/>
    </row>
    <row r="2608" spans="1:1" x14ac:dyDescent="0.2">
      <c r="A2608" s="36"/>
    </row>
    <row r="2609" spans="1:1" x14ac:dyDescent="0.2">
      <c r="A2609" s="36"/>
    </row>
    <row r="2610" spans="1:1" x14ac:dyDescent="0.2">
      <c r="A2610" s="36"/>
    </row>
    <row r="2611" spans="1:1" x14ac:dyDescent="0.2">
      <c r="A2611" s="36"/>
    </row>
    <row r="2612" spans="1:1" x14ac:dyDescent="0.2">
      <c r="A2612" s="36"/>
    </row>
    <row r="2613" spans="1:1" x14ac:dyDescent="0.2">
      <c r="A2613" s="36"/>
    </row>
    <row r="2614" spans="1:1" x14ac:dyDescent="0.2">
      <c r="A2614" s="36"/>
    </row>
    <row r="2615" spans="1:1" x14ac:dyDescent="0.2">
      <c r="A2615" s="36"/>
    </row>
    <row r="2616" spans="1:1" x14ac:dyDescent="0.2">
      <c r="A2616" s="36"/>
    </row>
    <row r="2617" spans="1:1" x14ac:dyDescent="0.2">
      <c r="A2617" s="36"/>
    </row>
    <row r="2618" spans="1:1" x14ac:dyDescent="0.2">
      <c r="A2618" s="36"/>
    </row>
    <row r="2619" spans="1:1" x14ac:dyDescent="0.2">
      <c r="A2619" s="36"/>
    </row>
    <row r="2620" spans="1:1" x14ac:dyDescent="0.2">
      <c r="A2620" s="36"/>
    </row>
    <row r="2621" spans="1:1" x14ac:dyDescent="0.2">
      <c r="A2621" s="36"/>
    </row>
    <row r="2622" spans="1:1" x14ac:dyDescent="0.2">
      <c r="A2622" s="36"/>
    </row>
    <row r="2623" spans="1:1" x14ac:dyDescent="0.2">
      <c r="A2623" s="36"/>
    </row>
    <row r="2624" spans="1:1" x14ac:dyDescent="0.2">
      <c r="A2624" s="36"/>
    </row>
    <row r="2625" spans="1:1" x14ac:dyDescent="0.2">
      <c r="A2625" s="36"/>
    </row>
    <row r="2626" spans="1:1" x14ac:dyDescent="0.2">
      <c r="A2626" s="36"/>
    </row>
    <row r="2627" spans="1:1" x14ac:dyDescent="0.2">
      <c r="A2627" s="36"/>
    </row>
    <row r="2628" spans="1:1" x14ac:dyDescent="0.2">
      <c r="A2628" s="36"/>
    </row>
    <row r="2629" spans="1:1" x14ac:dyDescent="0.2">
      <c r="A2629" s="36"/>
    </row>
    <row r="2630" spans="1:1" x14ac:dyDescent="0.2">
      <c r="A2630" s="36"/>
    </row>
    <row r="2631" spans="1:1" x14ac:dyDescent="0.2">
      <c r="A2631" s="36"/>
    </row>
    <row r="2632" spans="1:1" x14ac:dyDescent="0.2">
      <c r="A2632" s="36"/>
    </row>
    <row r="2633" spans="1:1" x14ac:dyDescent="0.2">
      <c r="A2633" s="36"/>
    </row>
    <row r="2634" spans="1:1" x14ac:dyDescent="0.2">
      <c r="A2634" s="36"/>
    </row>
    <row r="2635" spans="1:1" x14ac:dyDescent="0.2">
      <c r="A2635" s="36"/>
    </row>
    <row r="2636" spans="1:1" x14ac:dyDescent="0.2">
      <c r="A2636" s="36"/>
    </row>
    <row r="2637" spans="1:1" x14ac:dyDescent="0.2">
      <c r="A2637" s="36"/>
    </row>
    <row r="2638" spans="1:1" x14ac:dyDescent="0.2">
      <c r="A2638" s="36"/>
    </row>
    <row r="2639" spans="1:1" x14ac:dyDescent="0.2">
      <c r="A2639" s="36"/>
    </row>
    <row r="2640" spans="1:1" x14ac:dyDescent="0.2">
      <c r="A2640" s="36"/>
    </row>
    <row r="2641" spans="1:1" x14ac:dyDescent="0.2">
      <c r="A2641" s="36"/>
    </row>
    <row r="2642" spans="1:1" x14ac:dyDescent="0.2">
      <c r="A2642" s="36"/>
    </row>
    <row r="2643" spans="1:1" x14ac:dyDescent="0.2">
      <c r="A2643" s="36"/>
    </row>
    <row r="2644" spans="1:1" x14ac:dyDescent="0.2">
      <c r="A2644" s="36"/>
    </row>
    <row r="2645" spans="1:1" x14ac:dyDescent="0.2">
      <c r="A2645" s="36"/>
    </row>
    <row r="2646" spans="1:1" x14ac:dyDescent="0.2">
      <c r="A2646" s="36"/>
    </row>
    <row r="2647" spans="1:1" x14ac:dyDescent="0.2">
      <c r="A2647" s="36"/>
    </row>
    <row r="2648" spans="1:1" x14ac:dyDescent="0.2">
      <c r="A2648" s="36"/>
    </row>
    <row r="2649" spans="1:1" x14ac:dyDescent="0.2">
      <c r="A2649" s="36"/>
    </row>
    <row r="2650" spans="1:1" x14ac:dyDescent="0.2">
      <c r="A2650" s="36"/>
    </row>
    <row r="2651" spans="1:1" x14ac:dyDescent="0.2">
      <c r="A2651" s="36"/>
    </row>
    <row r="2652" spans="1:1" x14ac:dyDescent="0.2">
      <c r="A2652" s="36"/>
    </row>
    <row r="2653" spans="1:1" x14ac:dyDescent="0.2">
      <c r="A2653" s="36"/>
    </row>
    <row r="2654" spans="1:1" x14ac:dyDescent="0.2">
      <c r="A2654" s="36"/>
    </row>
    <row r="2655" spans="1:1" x14ac:dyDescent="0.2">
      <c r="A2655" s="36"/>
    </row>
    <row r="2656" spans="1:1" x14ac:dyDescent="0.2">
      <c r="A2656" s="36"/>
    </row>
    <row r="2657" spans="1:1" x14ac:dyDescent="0.2">
      <c r="A2657" s="36"/>
    </row>
    <row r="2658" spans="1:1" x14ac:dyDescent="0.2">
      <c r="A2658" s="36"/>
    </row>
    <row r="2659" spans="1:1" x14ac:dyDescent="0.2">
      <c r="A2659" s="36"/>
    </row>
    <row r="2660" spans="1:1" x14ac:dyDescent="0.2">
      <c r="A2660" s="36"/>
    </row>
    <row r="2661" spans="1:1" x14ac:dyDescent="0.2">
      <c r="A2661" s="36"/>
    </row>
    <row r="2662" spans="1:1" x14ac:dyDescent="0.2">
      <c r="A2662" s="36"/>
    </row>
    <row r="2663" spans="1:1" x14ac:dyDescent="0.2">
      <c r="A2663" s="36"/>
    </row>
    <row r="2664" spans="1:1" x14ac:dyDescent="0.2">
      <c r="A2664" s="36"/>
    </row>
    <row r="2665" spans="1:1" x14ac:dyDescent="0.2">
      <c r="A2665" s="36"/>
    </row>
    <row r="2666" spans="1:1" x14ac:dyDescent="0.2">
      <c r="A2666" s="36"/>
    </row>
    <row r="2667" spans="1:1" x14ac:dyDescent="0.2">
      <c r="A2667" s="36"/>
    </row>
    <row r="2668" spans="1:1" x14ac:dyDescent="0.2">
      <c r="A2668" s="36"/>
    </row>
    <row r="2669" spans="1:1" x14ac:dyDescent="0.2">
      <c r="A2669" s="36"/>
    </row>
    <row r="2670" spans="1:1" x14ac:dyDescent="0.2">
      <c r="A2670" s="36"/>
    </row>
    <row r="2671" spans="1:1" x14ac:dyDescent="0.2">
      <c r="A2671" s="36"/>
    </row>
    <row r="2672" spans="1:1" x14ac:dyDescent="0.2">
      <c r="A2672" s="36"/>
    </row>
    <row r="2673" spans="1:1" x14ac:dyDescent="0.2">
      <c r="A2673" s="36"/>
    </row>
    <row r="2674" spans="1:1" x14ac:dyDescent="0.2">
      <c r="A2674" s="36"/>
    </row>
    <row r="2675" spans="1:1" x14ac:dyDescent="0.2">
      <c r="A2675" s="36"/>
    </row>
    <row r="2676" spans="1:1" x14ac:dyDescent="0.2">
      <c r="A2676" s="36"/>
    </row>
    <row r="2677" spans="1:1" x14ac:dyDescent="0.2">
      <c r="A2677" s="36"/>
    </row>
    <row r="2678" spans="1:1" x14ac:dyDescent="0.2">
      <c r="A2678" s="36"/>
    </row>
    <row r="2679" spans="1:1" x14ac:dyDescent="0.2">
      <c r="A2679" s="36"/>
    </row>
    <row r="2680" spans="1:1" x14ac:dyDescent="0.2">
      <c r="A2680" s="36"/>
    </row>
    <row r="2681" spans="1:1" x14ac:dyDescent="0.2">
      <c r="A2681" s="36"/>
    </row>
    <row r="2682" spans="1:1" x14ac:dyDescent="0.2">
      <c r="A2682" s="36"/>
    </row>
    <row r="2683" spans="1:1" x14ac:dyDescent="0.2">
      <c r="A2683" s="36"/>
    </row>
    <row r="2684" spans="1:1" x14ac:dyDescent="0.2">
      <c r="A2684" s="36"/>
    </row>
    <row r="2685" spans="1:1" x14ac:dyDescent="0.2">
      <c r="A2685" s="36"/>
    </row>
    <row r="2686" spans="1:1" x14ac:dyDescent="0.2">
      <c r="A2686" s="36"/>
    </row>
    <row r="2687" spans="1:1" x14ac:dyDescent="0.2">
      <c r="A2687" s="36"/>
    </row>
    <row r="2688" spans="1:1" x14ac:dyDescent="0.2">
      <c r="A2688" s="36"/>
    </row>
    <row r="2689" spans="1:1" x14ac:dyDescent="0.2">
      <c r="A2689" s="36"/>
    </row>
    <row r="2690" spans="1:1" x14ac:dyDescent="0.2">
      <c r="A2690" s="36"/>
    </row>
    <row r="2691" spans="1:1" x14ac:dyDescent="0.2">
      <c r="A2691" s="36"/>
    </row>
    <row r="2692" spans="1:1" x14ac:dyDescent="0.2">
      <c r="A2692" s="36"/>
    </row>
    <row r="2693" spans="1:1" x14ac:dyDescent="0.2">
      <c r="A2693" s="36"/>
    </row>
    <row r="2694" spans="1:1" x14ac:dyDescent="0.2">
      <c r="A2694" s="36"/>
    </row>
    <row r="2695" spans="1:1" x14ac:dyDescent="0.2">
      <c r="A2695" s="36"/>
    </row>
    <row r="2696" spans="1:1" x14ac:dyDescent="0.2">
      <c r="A2696" s="36"/>
    </row>
    <row r="2697" spans="1:1" x14ac:dyDescent="0.2">
      <c r="A2697" s="36"/>
    </row>
    <row r="2698" spans="1:1" x14ac:dyDescent="0.2">
      <c r="A2698" s="36"/>
    </row>
    <row r="2699" spans="1:1" x14ac:dyDescent="0.2">
      <c r="A2699" s="36"/>
    </row>
    <row r="2700" spans="1:1" x14ac:dyDescent="0.2">
      <c r="A2700" s="36"/>
    </row>
    <row r="2701" spans="1:1" x14ac:dyDescent="0.2">
      <c r="A2701" s="36"/>
    </row>
    <row r="2702" spans="1:1" x14ac:dyDescent="0.2">
      <c r="A2702" s="36"/>
    </row>
    <row r="2703" spans="1:1" x14ac:dyDescent="0.2">
      <c r="A2703" s="36"/>
    </row>
    <row r="2704" spans="1:1" x14ac:dyDescent="0.2">
      <c r="A2704" s="36"/>
    </row>
    <row r="2705" spans="1:1" x14ac:dyDescent="0.2">
      <c r="A2705" s="36"/>
    </row>
    <row r="2706" spans="1:1" x14ac:dyDescent="0.2">
      <c r="A2706" s="36"/>
    </row>
    <row r="2707" spans="1:1" x14ac:dyDescent="0.2">
      <c r="A2707" s="36"/>
    </row>
    <row r="2708" spans="1:1" x14ac:dyDescent="0.2">
      <c r="A2708" s="36"/>
    </row>
    <row r="2709" spans="1:1" x14ac:dyDescent="0.2">
      <c r="A2709" s="36"/>
    </row>
    <row r="2710" spans="1:1" x14ac:dyDescent="0.2">
      <c r="A2710" s="36"/>
    </row>
    <row r="2711" spans="1:1" x14ac:dyDescent="0.2">
      <c r="A2711" s="36"/>
    </row>
    <row r="2712" spans="1:1" x14ac:dyDescent="0.2">
      <c r="A2712" s="36"/>
    </row>
    <row r="2713" spans="1:1" x14ac:dyDescent="0.2">
      <c r="A2713" s="36"/>
    </row>
    <row r="2714" spans="1:1" x14ac:dyDescent="0.2">
      <c r="A2714" s="36"/>
    </row>
    <row r="2715" spans="1:1" x14ac:dyDescent="0.2">
      <c r="A2715" s="36"/>
    </row>
    <row r="2716" spans="1:1" x14ac:dyDescent="0.2">
      <c r="A2716" s="36"/>
    </row>
    <row r="2717" spans="1:1" x14ac:dyDescent="0.2">
      <c r="A2717" s="36"/>
    </row>
    <row r="2718" spans="1:1" x14ac:dyDescent="0.2">
      <c r="A2718" s="36"/>
    </row>
    <row r="2719" spans="1:1" x14ac:dyDescent="0.2">
      <c r="A2719" s="36"/>
    </row>
    <row r="2720" spans="1:1" x14ac:dyDescent="0.2">
      <c r="A2720" s="36"/>
    </row>
    <row r="2721" spans="1:1" x14ac:dyDescent="0.2">
      <c r="A2721" s="36"/>
    </row>
    <row r="2722" spans="1:1" x14ac:dyDescent="0.2">
      <c r="A2722" s="36"/>
    </row>
    <row r="2723" spans="1:1" x14ac:dyDescent="0.2">
      <c r="A2723" s="36"/>
    </row>
    <row r="2724" spans="1:1" x14ac:dyDescent="0.2">
      <c r="A2724" s="36"/>
    </row>
    <row r="2725" spans="1:1" x14ac:dyDescent="0.2">
      <c r="A2725" s="36"/>
    </row>
    <row r="2726" spans="1:1" x14ac:dyDescent="0.2">
      <c r="A2726" s="36"/>
    </row>
    <row r="2727" spans="1:1" x14ac:dyDescent="0.2">
      <c r="A2727" s="36"/>
    </row>
    <row r="2728" spans="1:1" x14ac:dyDescent="0.2">
      <c r="A2728" s="36"/>
    </row>
    <row r="2729" spans="1:1" x14ac:dyDescent="0.2">
      <c r="A2729" s="36"/>
    </row>
    <row r="2730" spans="1:1" x14ac:dyDescent="0.2">
      <c r="A2730" s="36"/>
    </row>
    <row r="2731" spans="1:1" x14ac:dyDescent="0.2">
      <c r="A2731" s="36"/>
    </row>
    <row r="2732" spans="1:1" x14ac:dyDescent="0.2">
      <c r="A2732" s="36"/>
    </row>
    <row r="2733" spans="1:1" x14ac:dyDescent="0.2">
      <c r="A2733" s="36"/>
    </row>
    <row r="2734" spans="1:1" x14ac:dyDescent="0.2">
      <c r="A2734" s="36"/>
    </row>
    <row r="2735" spans="1:1" x14ac:dyDescent="0.2">
      <c r="A2735" s="36"/>
    </row>
    <row r="2736" spans="1:1" x14ac:dyDescent="0.2">
      <c r="A2736" s="36"/>
    </row>
    <row r="2737" spans="1:1" x14ac:dyDescent="0.2">
      <c r="A2737" s="36"/>
    </row>
    <row r="2738" spans="1:1" x14ac:dyDescent="0.2">
      <c r="A2738" s="36"/>
    </row>
    <row r="2739" spans="1:1" x14ac:dyDescent="0.2">
      <c r="A2739" s="36"/>
    </row>
    <row r="2740" spans="1:1" x14ac:dyDescent="0.2">
      <c r="A2740" s="36"/>
    </row>
    <row r="2741" spans="1:1" x14ac:dyDescent="0.2">
      <c r="A2741" s="36"/>
    </row>
    <row r="2742" spans="1:1" x14ac:dyDescent="0.2">
      <c r="A2742" s="36"/>
    </row>
    <row r="2743" spans="1:1" x14ac:dyDescent="0.2">
      <c r="A2743" s="36"/>
    </row>
    <row r="2744" spans="1:1" x14ac:dyDescent="0.2">
      <c r="A2744" s="36"/>
    </row>
    <row r="2745" spans="1:1" x14ac:dyDescent="0.2">
      <c r="A2745" s="36"/>
    </row>
    <row r="2746" spans="1:1" x14ac:dyDescent="0.2">
      <c r="A2746" s="36"/>
    </row>
    <row r="2747" spans="1:1" x14ac:dyDescent="0.2">
      <c r="A2747" s="36"/>
    </row>
    <row r="2748" spans="1:1" x14ac:dyDescent="0.2">
      <c r="A2748" s="36"/>
    </row>
    <row r="2749" spans="1:1" x14ac:dyDescent="0.2">
      <c r="A2749" s="36"/>
    </row>
    <row r="2750" spans="1:1" x14ac:dyDescent="0.2">
      <c r="A2750" s="36"/>
    </row>
    <row r="2751" spans="1:1" x14ac:dyDescent="0.2">
      <c r="A2751" s="36"/>
    </row>
    <row r="2752" spans="1:1" x14ac:dyDescent="0.2">
      <c r="A2752" s="36"/>
    </row>
    <row r="2753" spans="1:1" x14ac:dyDescent="0.2">
      <c r="A2753" s="36"/>
    </row>
    <row r="2754" spans="1:1" x14ac:dyDescent="0.2">
      <c r="A2754" s="36"/>
    </row>
    <row r="2755" spans="1:1" x14ac:dyDescent="0.2">
      <c r="A2755" s="36"/>
    </row>
    <row r="2756" spans="1:1" x14ac:dyDescent="0.2">
      <c r="A2756" s="36"/>
    </row>
    <row r="2757" spans="1:1" x14ac:dyDescent="0.2">
      <c r="A2757" s="36"/>
    </row>
    <row r="2758" spans="1:1" x14ac:dyDescent="0.2">
      <c r="A2758" s="36"/>
    </row>
    <row r="2759" spans="1:1" x14ac:dyDescent="0.2">
      <c r="A2759" s="36"/>
    </row>
    <row r="2760" spans="1:1" x14ac:dyDescent="0.2">
      <c r="A2760" s="36"/>
    </row>
    <row r="2761" spans="1:1" x14ac:dyDescent="0.2">
      <c r="A2761" s="36"/>
    </row>
    <row r="2762" spans="1:1" x14ac:dyDescent="0.2">
      <c r="A2762" s="36"/>
    </row>
    <row r="2763" spans="1:1" x14ac:dyDescent="0.2">
      <c r="A2763" s="36"/>
    </row>
    <row r="2764" spans="1:1" x14ac:dyDescent="0.2">
      <c r="A2764" s="36"/>
    </row>
    <row r="2765" spans="1:1" x14ac:dyDescent="0.2">
      <c r="A2765" s="36"/>
    </row>
    <row r="2766" spans="1:1" x14ac:dyDescent="0.2">
      <c r="A2766" s="36"/>
    </row>
    <row r="2767" spans="1:1" x14ac:dyDescent="0.2">
      <c r="A2767" s="36"/>
    </row>
    <row r="2768" spans="1:1" x14ac:dyDescent="0.2">
      <c r="A2768" s="36"/>
    </row>
    <row r="2769" spans="1:1" x14ac:dyDescent="0.2">
      <c r="A2769" s="36"/>
    </row>
    <row r="2770" spans="1:1" x14ac:dyDescent="0.2">
      <c r="A2770" s="36"/>
    </row>
    <row r="2771" spans="1:1" x14ac:dyDescent="0.2">
      <c r="A2771" s="36"/>
    </row>
    <row r="2772" spans="1:1" x14ac:dyDescent="0.2">
      <c r="A2772" s="36"/>
    </row>
    <row r="2773" spans="1:1" x14ac:dyDescent="0.2">
      <c r="A2773" s="36"/>
    </row>
    <row r="2774" spans="1:1" x14ac:dyDescent="0.2">
      <c r="A2774" s="36"/>
    </row>
    <row r="2775" spans="1:1" x14ac:dyDescent="0.2">
      <c r="A2775" s="36"/>
    </row>
    <row r="2776" spans="1:1" x14ac:dyDescent="0.2">
      <c r="A2776" s="36"/>
    </row>
    <row r="2777" spans="1:1" x14ac:dyDescent="0.2">
      <c r="A2777" s="36"/>
    </row>
    <row r="2778" spans="1:1" x14ac:dyDescent="0.2">
      <c r="A2778" s="36"/>
    </row>
    <row r="2779" spans="1:1" x14ac:dyDescent="0.2">
      <c r="A2779" s="36"/>
    </row>
    <row r="2780" spans="1:1" x14ac:dyDescent="0.2">
      <c r="A2780" s="36"/>
    </row>
    <row r="2781" spans="1:1" x14ac:dyDescent="0.2">
      <c r="A2781" s="36"/>
    </row>
    <row r="2782" spans="1:1" x14ac:dyDescent="0.2">
      <c r="A2782" s="36"/>
    </row>
    <row r="2783" spans="1:1" x14ac:dyDescent="0.2">
      <c r="A2783" s="36"/>
    </row>
    <row r="2784" spans="1:1" x14ac:dyDescent="0.2">
      <c r="A2784" s="36"/>
    </row>
    <row r="2785" spans="1:1" x14ac:dyDescent="0.2">
      <c r="A2785" s="36"/>
    </row>
    <row r="2786" spans="1:1" x14ac:dyDescent="0.2">
      <c r="A2786" s="36"/>
    </row>
    <row r="2787" spans="1:1" x14ac:dyDescent="0.2">
      <c r="A2787" s="36"/>
    </row>
    <row r="2788" spans="1:1" x14ac:dyDescent="0.2">
      <c r="A2788" s="36"/>
    </row>
    <row r="2789" spans="1:1" x14ac:dyDescent="0.2">
      <c r="A2789" s="36"/>
    </row>
    <row r="2790" spans="1:1" x14ac:dyDescent="0.2">
      <c r="A2790" s="36"/>
    </row>
    <row r="2791" spans="1:1" x14ac:dyDescent="0.2">
      <c r="A2791" s="36"/>
    </row>
    <row r="2792" spans="1:1" x14ac:dyDescent="0.2">
      <c r="A2792" s="36"/>
    </row>
    <row r="2793" spans="1:1" x14ac:dyDescent="0.2">
      <c r="A2793" s="36"/>
    </row>
    <row r="2794" spans="1:1" x14ac:dyDescent="0.2">
      <c r="A2794" s="36"/>
    </row>
    <row r="2795" spans="1:1" x14ac:dyDescent="0.2">
      <c r="A2795" s="36"/>
    </row>
    <row r="2796" spans="1:1" x14ac:dyDescent="0.2">
      <c r="A2796" s="36"/>
    </row>
    <row r="2797" spans="1:1" x14ac:dyDescent="0.2">
      <c r="A2797" s="36"/>
    </row>
    <row r="2798" spans="1:1" x14ac:dyDescent="0.2">
      <c r="A2798" s="36"/>
    </row>
    <row r="2799" spans="1:1" x14ac:dyDescent="0.2">
      <c r="A2799" s="36"/>
    </row>
    <row r="2800" spans="1:1" x14ac:dyDescent="0.2">
      <c r="A2800" s="36"/>
    </row>
    <row r="2801" spans="1:1" x14ac:dyDescent="0.2">
      <c r="A2801" s="36"/>
    </row>
    <row r="2802" spans="1:1" x14ac:dyDescent="0.2">
      <c r="A2802" s="36"/>
    </row>
    <row r="2803" spans="1:1" x14ac:dyDescent="0.2">
      <c r="A2803" s="36"/>
    </row>
    <row r="2804" spans="1:1" x14ac:dyDescent="0.2">
      <c r="A2804" s="36"/>
    </row>
    <row r="2805" spans="1:1" x14ac:dyDescent="0.2">
      <c r="A2805" s="36"/>
    </row>
    <row r="2806" spans="1:1" x14ac:dyDescent="0.2">
      <c r="A2806" s="36"/>
    </row>
    <row r="2807" spans="1:1" x14ac:dyDescent="0.2">
      <c r="A2807" s="36"/>
    </row>
    <row r="2808" spans="1:1" x14ac:dyDescent="0.2">
      <c r="A2808" s="36"/>
    </row>
    <row r="2809" spans="1:1" x14ac:dyDescent="0.2">
      <c r="A2809" s="36"/>
    </row>
    <row r="2810" spans="1:1" x14ac:dyDescent="0.2">
      <c r="A2810" s="36"/>
    </row>
    <row r="2811" spans="1:1" x14ac:dyDescent="0.2">
      <c r="A2811" s="36"/>
    </row>
    <row r="2812" spans="1:1" x14ac:dyDescent="0.2">
      <c r="A2812" s="36"/>
    </row>
    <row r="2813" spans="1:1" x14ac:dyDescent="0.2">
      <c r="A2813" s="36"/>
    </row>
    <row r="2814" spans="1:1" x14ac:dyDescent="0.2">
      <c r="A2814" s="36"/>
    </row>
    <row r="2815" spans="1:1" x14ac:dyDescent="0.2">
      <c r="A2815" s="36"/>
    </row>
    <row r="2816" spans="1:1" x14ac:dyDescent="0.2">
      <c r="A2816" s="36"/>
    </row>
    <row r="2817" spans="1:1" x14ac:dyDescent="0.2">
      <c r="A2817" s="36"/>
    </row>
    <row r="2818" spans="1:1" x14ac:dyDescent="0.2">
      <c r="A2818" s="36"/>
    </row>
    <row r="2819" spans="1:1" x14ac:dyDescent="0.2">
      <c r="A2819" s="36"/>
    </row>
    <row r="2820" spans="1:1" x14ac:dyDescent="0.2">
      <c r="A2820" s="36"/>
    </row>
    <row r="2821" spans="1:1" x14ac:dyDescent="0.2">
      <c r="A2821" s="36"/>
    </row>
    <row r="2822" spans="1:1" x14ac:dyDescent="0.2">
      <c r="A2822" s="36"/>
    </row>
    <row r="2823" spans="1:1" x14ac:dyDescent="0.2">
      <c r="A2823" s="36"/>
    </row>
    <row r="2824" spans="1:1" x14ac:dyDescent="0.2">
      <c r="A2824" s="36"/>
    </row>
    <row r="2825" spans="1:1" x14ac:dyDescent="0.2">
      <c r="A2825" s="36"/>
    </row>
    <row r="2826" spans="1:1" x14ac:dyDescent="0.2">
      <c r="A2826" s="36"/>
    </row>
    <row r="2827" spans="1:1" x14ac:dyDescent="0.2">
      <c r="A2827" s="36"/>
    </row>
    <row r="2828" spans="1:1" x14ac:dyDescent="0.2">
      <c r="A2828" s="36"/>
    </row>
    <row r="2829" spans="1:1" x14ac:dyDescent="0.2">
      <c r="A2829" s="36"/>
    </row>
    <row r="2830" spans="1:1" x14ac:dyDescent="0.2">
      <c r="A2830" s="36"/>
    </row>
    <row r="2831" spans="1:1" x14ac:dyDescent="0.2">
      <c r="A2831" s="36"/>
    </row>
    <row r="2832" spans="1:1" x14ac:dyDescent="0.2">
      <c r="A2832" s="36"/>
    </row>
    <row r="2833" spans="1:1" x14ac:dyDescent="0.2">
      <c r="A2833" s="36"/>
    </row>
    <row r="2834" spans="1:1" x14ac:dyDescent="0.2">
      <c r="A2834" s="36"/>
    </row>
    <row r="2835" spans="1:1" x14ac:dyDescent="0.2">
      <c r="A2835" s="36"/>
    </row>
    <row r="2836" spans="1:1" x14ac:dyDescent="0.2">
      <c r="A2836" s="36"/>
    </row>
    <row r="2837" spans="1:1" x14ac:dyDescent="0.2">
      <c r="A2837" s="36"/>
    </row>
    <row r="2838" spans="1:1" x14ac:dyDescent="0.2">
      <c r="A2838" s="36"/>
    </row>
    <row r="2839" spans="1:1" x14ac:dyDescent="0.2">
      <c r="A2839" s="36"/>
    </row>
    <row r="2840" spans="1:1" x14ac:dyDescent="0.2">
      <c r="A2840" s="36"/>
    </row>
    <row r="2841" spans="1:1" x14ac:dyDescent="0.2">
      <c r="A2841" s="36"/>
    </row>
    <row r="2842" spans="1:1" x14ac:dyDescent="0.2">
      <c r="A2842" s="36"/>
    </row>
    <row r="2843" spans="1:1" x14ac:dyDescent="0.2">
      <c r="A2843" s="36"/>
    </row>
    <row r="2844" spans="1:1" x14ac:dyDescent="0.2">
      <c r="A2844" s="36"/>
    </row>
    <row r="2845" spans="1:1" x14ac:dyDescent="0.2">
      <c r="A2845" s="36"/>
    </row>
    <row r="2846" spans="1:1" x14ac:dyDescent="0.2">
      <c r="A2846" s="36"/>
    </row>
    <row r="2847" spans="1:1" x14ac:dyDescent="0.2">
      <c r="A2847" s="36"/>
    </row>
    <row r="2848" spans="1:1" x14ac:dyDescent="0.2">
      <c r="A2848" s="36"/>
    </row>
    <row r="2849" spans="1:1" x14ac:dyDescent="0.2">
      <c r="A2849" s="36"/>
    </row>
    <row r="2850" spans="1:1" x14ac:dyDescent="0.2">
      <c r="A2850" s="36"/>
    </row>
    <row r="2851" spans="1:1" x14ac:dyDescent="0.2">
      <c r="A2851" s="36"/>
    </row>
    <row r="2852" spans="1:1" x14ac:dyDescent="0.2">
      <c r="A2852" s="36"/>
    </row>
    <row r="2853" spans="1:1" x14ac:dyDescent="0.2">
      <c r="A2853" s="36"/>
    </row>
    <row r="2854" spans="1:1" x14ac:dyDescent="0.2">
      <c r="A2854" s="36"/>
    </row>
    <row r="2855" spans="1:1" x14ac:dyDescent="0.2">
      <c r="A2855" s="36"/>
    </row>
    <row r="2856" spans="1:1" x14ac:dyDescent="0.2">
      <c r="A2856" s="36"/>
    </row>
    <row r="2857" spans="1:1" x14ac:dyDescent="0.2">
      <c r="A2857" s="36"/>
    </row>
    <row r="2858" spans="1:1" x14ac:dyDescent="0.2">
      <c r="A2858" s="36"/>
    </row>
    <row r="2859" spans="1:1" x14ac:dyDescent="0.2">
      <c r="A2859" s="36"/>
    </row>
    <row r="2860" spans="1:1" x14ac:dyDescent="0.2">
      <c r="A2860" s="36"/>
    </row>
    <row r="2861" spans="1:1" x14ac:dyDescent="0.2">
      <c r="A2861" s="36"/>
    </row>
    <row r="2862" spans="1:1" x14ac:dyDescent="0.2">
      <c r="A2862" s="36"/>
    </row>
    <row r="2863" spans="1:1" x14ac:dyDescent="0.2">
      <c r="A2863" s="36"/>
    </row>
    <row r="2864" spans="1:1" x14ac:dyDescent="0.2">
      <c r="A2864" s="36"/>
    </row>
    <row r="2865" spans="1:1" x14ac:dyDescent="0.2">
      <c r="A2865" s="36"/>
    </row>
    <row r="2866" spans="1:1" x14ac:dyDescent="0.2">
      <c r="A2866" s="36"/>
    </row>
    <row r="2867" spans="1:1" x14ac:dyDescent="0.2">
      <c r="A2867" s="36"/>
    </row>
    <row r="2868" spans="1:1" x14ac:dyDescent="0.2">
      <c r="A2868" s="36"/>
    </row>
    <row r="2869" spans="1:1" x14ac:dyDescent="0.2">
      <c r="A2869" s="36"/>
    </row>
    <row r="2870" spans="1:1" x14ac:dyDescent="0.2">
      <c r="A2870" s="36"/>
    </row>
    <row r="2871" spans="1:1" x14ac:dyDescent="0.2">
      <c r="A2871" s="36"/>
    </row>
    <row r="2872" spans="1:1" x14ac:dyDescent="0.2">
      <c r="A2872" s="36"/>
    </row>
    <row r="2873" spans="1:1" x14ac:dyDescent="0.2">
      <c r="A2873" s="36"/>
    </row>
    <row r="2874" spans="1:1" x14ac:dyDescent="0.2">
      <c r="A2874" s="36"/>
    </row>
    <row r="2875" spans="1:1" x14ac:dyDescent="0.2">
      <c r="A2875" s="36"/>
    </row>
    <row r="2876" spans="1:1" x14ac:dyDescent="0.2">
      <c r="A2876" s="36"/>
    </row>
    <row r="2877" spans="1:1" x14ac:dyDescent="0.2">
      <c r="A2877" s="36"/>
    </row>
    <row r="2878" spans="1:1" x14ac:dyDescent="0.2">
      <c r="A2878" s="36"/>
    </row>
    <row r="2879" spans="1:1" x14ac:dyDescent="0.2">
      <c r="A2879" s="36"/>
    </row>
    <row r="2880" spans="1:1" x14ac:dyDescent="0.2">
      <c r="A2880" s="36"/>
    </row>
    <row r="2881" spans="1:1" x14ac:dyDescent="0.2">
      <c r="A2881" s="36"/>
    </row>
    <row r="2882" spans="1:1" x14ac:dyDescent="0.2">
      <c r="A2882" s="36"/>
    </row>
    <row r="2883" spans="1:1" x14ac:dyDescent="0.2">
      <c r="A2883" s="36"/>
    </row>
    <row r="2884" spans="1:1" x14ac:dyDescent="0.2">
      <c r="A2884" s="36"/>
    </row>
    <row r="2885" spans="1:1" x14ac:dyDescent="0.2">
      <c r="A2885" s="36"/>
    </row>
    <row r="2886" spans="1:1" x14ac:dyDescent="0.2">
      <c r="A2886" s="36"/>
    </row>
    <row r="2887" spans="1:1" x14ac:dyDescent="0.2">
      <c r="A2887" s="36"/>
    </row>
    <row r="2888" spans="1:1" x14ac:dyDescent="0.2">
      <c r="A2888" s="36"/>
    </row>
    <row r="2889" spans="1:1" x14ac:dyDescent="0.2">
      <c r="A2889" s="36"/>
    </row>
    <row r="2890" spans="1:1" x14ac:dyDescent="0.2">
      <c r="A2890" s="36"/>
    </row>
    <row r="2891" spans="1:1" x14ac:dyDescent="0.2">
      <c r="A2891" s="36"/>
    </row>
    <row r="2892" spans="1:1" x14ac:dyDescent="0.2">
      <c r="A2892" s="36"/>
    </row>
    <row r="2893" spans="1:1" x14ac:dyDescent="0.2">
      <c r="A2893" s="36"/>
    </row>
    <row r="2894" spans="1:1" x14ac:dyDescent="0.2">
      <c r="A2894" s="36"/>
    </row>
    <row r="2895" spans="1:1" x14ac:dyDescent="0.2">
      <c r="A2895" s="36"/>
    </row>
    <row r="2896" spans="1:1" x14ac:dyDescent="0.2">
      <c r="A2896" s="36"/>
    </row>
    <row r="2897" spans="1:1" x14ac:dyDescent="0.2">
      <c r="A2897" s="36"/>
    </row>
    <row r="2898" spans="1:1" x14ac:dyDescent="0.2">
      <c r="A2898" s="36"/>
    </row>
    <row r="2899" spans="1:1" x14ac:dyDescent="0.2">
      <c r="A2899" s="36"/>
    </row>
    <row r="2900" spans="1:1" x14ac:dyDescent="0.2">
      <c r="A2900" s="36"/>
    </row>
    <row r="2901" spans="1:1" x14ac:dyDescent="0.2">
      <c r="A2901" s="36"/>
    </row>
    <row r="2902" spans="1:1" x14ac:dyDescent="0.2">
      <c r="A2902" s="36"/>
    </row>
    <row r="2903" spans="1:1" x14ac:dyDescent="0.2">
      <c r="A2903" s="36"/>
    </row>
    <row r="2904" spans="1:1" x14ac:dyDescent="0.2">
      <c r="A2904" s="36"/>
    </row>
    <row r="2905" spans="1:1" x14ac:dyDescent="0.2">
      <c r="A2905" s="36"/>
    </row>
    <row r="2906" spans="1:1" x14ac:dyDescent="0.2">
      <c r="A2906" s="36"/>
    </row>
    <row r="2907" spans="1:1" x14ac:dyDescent="0.2">
      <c r="A2907" s="36"/>
    </row>
    <row r="2908" spans="1:1" x14ac:dyDescent="0.2">
      <c r="A2908" s="36"/>
    </row>
    <row r="2909" spans="1:1" x14ac:dyDescent="0.2">
      <c r="A2909" s="36"/>
    </row>
    <row r="2910" spans="1:1" x14ac:dyDescent="0.2">
      <c r="A2910" s="36"/>
    </row>
    <row r="2911" spans="1:1" x14ac:dyDescent="0.2">
      <c r="A2911" s="36"/>
    </row>
    <row r="2912" spans="1:1" x14ac:dyDescent="0.2">
      <c r="A2912" s="36"/>
    </row>
    <row r="2913" spans="1:1" x14ac:dyDescent="0.2">
      <c r="A2913" s="36"/>
    </row>
    <row r="2914" spans="1:1" x14ac:dyDescent="0.2">
      <c r="A2914" s="36"/>
    </row>
    <row r="2915" spans="1:1" x14ac:dyDescent="0.2">
      <c r="A2915" s="36"/>
    </row>
    <row r="2916" spans="1:1" x14ac:dyDescent="0.2">
      <c r="A2916" s="36"/>
    </row>
    <row r="2917" spans="1:1" x14ac:dyDescent="0.2">
      <c r="A2917" s="36"/>
    </row>
    <row r="2918" spans="1:1" x14ac:dyDescent="0.2">
      <c r="A2918" s="36"/>
    </row>
    <row r="2919" spans="1:1" x14ac:dyDescent="0.2">
      <c r="A2919" s="36"/>
    </row>
    <row r="2920" spans="1:1" x14ac:dyDescent="0.2">
      <c r="A2920" s="36"/>
    </row>
    <row r="2921" spans="1:1" x14ac:dyDescent="0.2">
      <c r="A2921" s="36"/>
    </row>
    <row r="2922" spans="1:1" x14ac:dyDescent="0.2">
      <c r="A2922" s="36"/>
    </row>
    <row r="2923" spans="1:1" x14ac:dyDescent="0.2">
      <c r="A2923" s="36"/>
    </row>
    <row r="2924" spans="1:1" x14ac:dyDescent="0.2">
      <c r="A2924" s="36"/>
    </row>
    <row r="2925" spans="1:1" x14ac:dyDescent="0.2">
      <c r="A2925" s="36"/>
    </row>
    <row r="2926" spans="1:1" x14ac:dyDescent="0.2">
      <c r="A2926" s="36"/>
    </row>
    <row r="2927" spans="1:1" x14ac:dyDescent="0.2">
      <c r="A2927" s="36"/>
    </row>
    <row r="2928" spans="1:1" x14ac:dyDescent="0.2">
      <c r="A2928" s="36"/>
    </row>
    <row r="2929" spans="1:1" x14ac:dyDescent="0.2">
      <c r="A2929" s="36"/>
    </row>
    <row r="2930" spans="1:1" x14ac:dyDescent="0.2">
      <c r="A2930" s="36"/>
    </row>
    <row r="2931" spans="1:1" x14ac:dyDescent="0.2">
      <c r="A2931" s="36"/>
    </row>
    <row r="2932" spans="1:1" x14ac:dyDescent="0.2">
      <c r="A2932" s="36"/>
    </row>
    <row r="2933" spans="1:1" x14ac:dyDescent="0.2">
      <c r="A2933" s="36"/>
    </row>
    <row r="2934" spans="1:1" x14ac:dyDescent="0.2">
      <c r="A2934" s="36"/>
    </row>
    <row r="2935" spans="1:1" x14ac:dyDescent="0.2">
      <c r="A2935" s="36"/>
    </row>
    <row r="2936" spans="1:1" x14ac:dyDescent="0.2">
      <c r="A2936" s="36"/>
    </row>
    <row r="2937" spans="1:1" x14ac:dyDescent="0.2">
      <c r="A2937" s="36"/>
    </row>
    <row r="2938" spans="1:1" x14ac:dyDescent="0.2">
      <c r="A2938" s="36"/>
    </row>
    <row r="2939" spans="1:1" x14ac:dyDescent="0.2">
      <c r="A2939" s="36"/>
    </row>
    <row r="2940" spans="1:1" x14ac:dyDescent="0.2">
      <c r="A2940" s="36"/>
    </row>
    <row r="2941" spans="1:1" x14ac:dyDescent="0.2">
      <c r="A2941" s="36"/>
    </row>
    <row r="2942" spans="1:1" x14ac:dyDescent="0.2">
      <c r="A2942" s="36"/>
    </row>
    <row r="2943" spans="1:1" x14ac:dyDescent="0.2">
      <c r="A2943" s="36"/>
    </row>
    <row r="2944" spans="1:1" x14ac:dyDescent="0.2">
      <c r="A2944" s="36"/>
    </row>
    <row r="2945" spans="1:1" x14ac:dyDescent="0.2">
      <c r="A2945" s="36"/>
    </row>
    <row r="2946" spans="1:1" x14ac:dyDescent="0.2">
      <c r="A2946" s="36"/>
    </row>
    <row r="2947" spans="1:1" x14ac:dyDescent="0.2">
      <c r="A2947" s="36"/>
    </row>
    <row r="2948" spans="1:1" x14ac:dyDescent="0.2">
      <c r="A2948" s="36"/>
    </row>
    <row r="2949" spans="1:1" x14ac:dyDescent="0.2">
      <c r="A2949" s="36"/>
    </row>
    <row r="2950" spans="1:1" x14ac:dyDescent="0.2">
      <c r="A2950" s="36"/>
    </row>
    <row r="2951" spans="1:1" x14ac:dyDescent="0.2">
      <c r="A2951" s="36"/>
    </row>
    <row r="2952" spans="1:1" x14ac:dyDescent="0.2">
      <c r="A2952" s="36"/>
    </row>
    <row r="2953" spans="1:1" x14ac:dyDescent="0.2">
      <c r="A2953" s="36"/>
    </row>
    <row r="2954" spans="1:1" x14ac:dyDescent="0.2">
      <c r="A2954" s="36"/>
    </row>
    <row r="2955" spans="1:1" x14ac:dyDescent="0.2">
      <c r="A2955" s="36"/>
    </row>
    <row r="2956" spans="1:1" x14ac:dyDescent="0.2">
      <c r="A2956" s="36"/>
    </row>
    <row r="2957" spans="1:1" x14ac:dyDescent="0.2">
      <c r="A2957" s="36"/>
    </row>
    <row r="2958" spans="1:1" x14ac:dyDescent="0.2">
      <c r="A2958" s="36"/>
    </row>
    <row r="2959" spans="1:1" x14ac:dyDescent="0.2">
      <c r="A2959" s="36"/>
    </row>
    <row r="2960" spans="1:1" x14ac:dyDescent="0.2">
      <c r="A2960" s="36"/>
    </row>
    <row r="2961" spans="1:1" x14ac:dyDescent="0.2">
      <c r="A2961" s="36"/>
    </row>
    <row r="2962" spans="1:1" x14ac:dyDescent="0.2">
      <c r="A2962" s="36"/>
    </row>
    <row r="2963" spans="1:1" x14ac:dyDescent="0.2">
      <c r="A2963" s="36"/>
    </row>
    <row r="2964" spans="1:1" x14ac:dyDescent="0.2">
      <c r="A2964" s="36"/>
    </row>
    <row r="2965" spans="1:1" x14ac:dyDescent="0.2">
      <c r="A2965" s="36"/>
    </row>
    <row r="2966" spans="1:1" x14ac:dyDescent="0.2">
      <c r="A2966" s="36"/>
    </row>
    <row r="2967" spans="1:1" x14ac:dyDescent="0.2">
      <c r="A2967" s="36"/>
    </row>
    <row r="2968" spans="1:1" x14ac:dyDescent="0.2">
      <c r="A2968" s="36"/>
    </row>
    <row r="2969" spans="1:1" x14ac:dyDescent="0.2">
      <c r="A2969" s="36"/>
    </row>
    <row r="2970" spans="1:1" x14ac:dyDescent="0.2">
      <c r="A2970" s="36"/>
    </row>
    <row r="2971" spans="1:1" x14ac:dyDescent="0.2">
      <c r="A2971" s="36"/>
    </row>
    <row r="2972" spans="1:1" x14ac:dyDescent="0.2">
      <c r="A2972" s="36"/>
    </row>
    <row r="2973" spans="1:1" x14ac:dyDescent="0.2">
      <c r="A2973" s="36"/>
    </row>
    <row r="2974" spans="1:1" x14ac:dyDescent="0.2">
      <c r="A2974" s="36"/>
    </row>
    <row r="2975" spans="1:1" x14ac:dyDescent="0.2">
      <c r="A2975" s="36"/>
    </row>
    <row r="2976" spans="1:1" x14ac:dyDescent="0.2">
      <c r="A2976" s="36"/>
    </row>
    <row r="2977" spans="1:1" x14ac:dyDescent="0.2">
      <c r="A2977" s="36"/>
    </row>
    <row r="2978" spans="1:1" x14ac:dyDescent="0.2">
      <c r="A2978" s="36"/>
    </row>
    <row r="2979" spans="1:1" x14ac:dyDescent="0.2">
      <c r="A2979" s="36"/>
    </row>
    <row r="2980" spans="1:1" x14ac:dyDescent="0.2">
      <c r="A2980" s="36"/>
    </row>
    <row r="2981" spans="1:1" x14ac:dyDescent="0.2">
      <c r="A2981" s="36"/>
    </row>
    <row r="2982" spans="1:1" x14ac:dyDescent="0.2">
      <c r="A2982" s="36"/>
    </row>
    <row r="2983" spans="1:1" x14ac:dyDescent="0.2">
      <c r="A2983" s="36"/>
    </row>
    <row r="2984" spans="1:1" x14ac:dyDescent="0.2">
      <c r="A2984" s="36"/>
    </row>
    <row r="2985" spans="1:1" x14ac:dyDescent="0.2">
      <c r="A2985" s="36"/>
    </row>
    <row r="2986" spans="1:1" x14ac:dyDescent="0.2">
      <c r="A2986" s="36"/>
    </row>
    <row r="2987" spans="1:1" x14ac:dyDescent="0.2">
      <c r="A2987" s="36"/>
    </row>
    <row r="2988" spans="1:1" x14ac:dyDescent="0.2">
      <c r="A2988" s="36"/>
    </row>
    <row r="2989" spans="1:1" x14ac:dyDescent="0.2">
      <c r="A2989" s="36"/>
    </row>
    <row r="2990" spans="1:1" x14ac:dyDescent="0.2">
      <c r="A2990" s="36"/>
    </row>
    <row r="2991" spans="1:1" x14ac:dyDescent="0.2">
      <c r="A2991" s="36"/>
    </row>
    <row r="2992" spans="1:1" x14ac:dyDescent="0.2">
      <c r="A2992" s="36"/>
    </row>
    <row r="2993" spans="1:1" x14ac:dyDescent="0.2">
      <c r="A2993" s="36"/>
    </row>
    <row r="2994" spans="1:1" x14ac:dyDescent="0.2">
      <c r="A2994" s="36"/>
    </row>
    <row r="2995" spans="1:1" x14ac:dyDescent="0.2">
      <c r="A2995" s="36"/>
    </row>
    <row r="2996" spans="1:1" x14ac:dyDescent="0.2">
      <c r="A2996" s="36"/>
    </row>
    <row r="2997" spans="1:1" x14ac:dyDescent="0.2">
      <c r="A2997" s="36"/>
    </row>
    <row r="2998" spans="1:1" x14ac:dyDescent="0.2">
      <c r="A2998" s="36"/>
    </row>
    <row r="2999" spans="1:1" x14ac:dyDescent="0.2">
      <c r="A2999" s="36"/>
    </row>
    <row r="3000" spans="1:1" x14ac:dyDescent="0.2">
      <c r="A3000" s="36"/>
    </row>
    <row r="3001" spans="1:1" x14ac:dyDescent="0.2">
      <c r="A3001" s="36"/>
    </row>
    <row r="3002" spans="1:1" x14ac:dyDescent="0.2">
      <c r="A3002" s="36"/>
    </row>
    <row r="3003" spans="1:1" x14ac:dyDescent="0.2">
      <c r="A3003" s="36"/>
    </row>
    <row r="3004" spans="1:1" x14ac:dyDescent="0.2">
      <c r="A3004" s="36"/>
    </row>
    <row r="3005" spans="1:1" x14ac:dyDescent="0.2">
      <c r="A3005" s="36"/>
    </row>
    <row r="3006" spans="1:1" x14ac:dyDescent="0.2">
      <c r="A3006" s="36"/>
    </row>
    <row r="3007" spans="1:1" x14ac:dyDescent="0.2">
      <c r="A3007" s="36"/>
    </row>
    <row r="3008" spans="1:1" x14ac:dyDescent="0.2">
      <c r="A3008" s="36"/>
    </row>
    <row r="3009" spans="1:1" x14ac:dyDescent="0.2">
      <c r="A3009" s="36"/>
    </row>
    <row r="3010" spans="1:1" x14ac:dyDescent="0.2">
      <c r="A3010" s="36"/>
    </row>
    <row r="3011" spans="1:1" x14ac:dyDescent="0.2">
      <c r="A3011" s="36"/>
    </row>
    <row r="3012" spans="1:1" x14ac:dyDescent="0.2">
      <c r="A3012" s="36"/>
    </row>
    <row r="3013" spans="1:1" x14ac:dyDescent="0.2">
      <c r="A3013" s="36"/>
    </row>
    <row r="3014" spans="1:1" x14ac:dyDescent="0.2">
      <c r="A3014" s="36"/>
    </row>
    <row r="3015" spans="1:1" x14ac:dyDescent="0.2">
      <c r="A3015" s="36"/>
    </row>
    <row r="3016" spans="1:1" x14ac:dyDescent="0.2">
      <c r="A3016" s="36"/>
    </row>
    <row r="3017" spans="1:1" x14ac:dyDescent="0.2">
      <c r="A3017" s="36"/>
    </row>
    <row r="3018" spans="1:1" x14ac:dyDescent="0.2">
      <c r="A3018" s="36"/>
    </row>
    <row r="3019" spans="1:1" x14ac:dyDescent="0.2">
      <c r="A3019" s="36"/>
    </row>
    <row r="3020" spans="1:1" x14ac:dyDescent="0.2">
      <c r="A3020" s="36"/>
    </row>
    <row r="3021" spans="1:1" x14ac:dyDescent="0.2">
      <c r="A3021" s="36"/>
    </row>
    <row r="3022" spans="1:1" x14ac:dyDescent="0.2">
      <c r="A3022" s="36"/>
    </row>
    <row r="3023" spans="1:1" x14ac:dyDescent="0.2">
      <c r="A3023" s="36"/>
    </row>
    <row r="3024" spans="1:1" x14ac:dyDescent="0.2">
      <c r="A3024" s="36"/>
    </row>
    <row r="3025" spans="1:1" x14ac:dyDescent="0.2">
      <c r="A3025" s="36"/>
    </row>
    <row r="3026" spans="1:1" x14ac:dyDescent="0.2">
      <c r="A3026" s="36"/>
    </row>
    <row r="3027" spans="1:1" x14ac:dyDescent="0.2">
      <c r="A3027" s="36"/>
    </row>
    <row r="3028" spans="1:1" x14ac:dyDescent="0.2">
      <c r="A3028" s="36"/>
    </row>
    <row r="3029" spans="1:1" x14ac:dyDescent="0.2">
      <c r="A3029" s="36"/>
    </row>
    <row r="3030" spans="1:1" x14ac:dyDescent="0.2">
      <c r="A3030" s="36"/>
    </row>
    <row r="3031" spans="1:1" x14ac:dyDescent="0.2">
      <c r="A3031" s="36"/>
    </row>
    <row r="3032" spans="1:1" x14ac:dyDescent="0.2">
      <c r="A3032" s="36"/>
    </row>
    <row r="3033" spans="1:1" x14ac:dyDescent="0.2">
      <c r="A3033" s="36"/>
    </row>
    <row r="3034" spans="1:1" x14ac:dyDescent="0.2">
      <c r="A3034" s="36"/>
    </row>
    <row r="3035" spans="1:1" x14ac:dyDescent="0.2">
      <c r="A3035" s="36"/>
    </row>
    <row r="3036" spans="1:1" x14ac:dyDescent="0.2">
      <c r="A3036" s="36"/>
    </row>
    <row r="3037" spans="1:1" x14ac:dyDescent="0.2">
      <c r="A3037" s="36"/>
    </row>
    <row r="3038" spans="1:1" x14ac:dyDescent="0.2">
      <c r="A3038" s="36"/>
    </row>
    <row r="3039" spans="1:1" x14ac:dyDescent="0.2">
      <c r="A3039" s="36"/>
    </row>
    <row r="3040" spans="1:1" x14ac:dyDescent="0.2">
      <c r="A3040" s="36"/>
    </row>
    <row r="3041" spans="1:1" x14ac:dyDescent="0.2">
      <c r="A3041" s="36"/>
    </row>
    <row r="3042" spans="1:1" x14ac:dyDescent="0.2">
      <c r="A3042" s="36"/>
    </row>
    <row r="3043" spans="1:1" x14ac:dyDescent="0.2">
      <c r="A3043" s="36"/>
    </row>
    <row r="3044" spans="1:1" x14ac:dyDescent="0.2">
      <c r="A3044" s="36"/>
    </row>
    <row r="3045" spans="1:1" x14ac:dyDescent="0.2">
      <c r="A3045" s="36"/>
    </row>
    <row r="3046" spans="1:1" x14ac:dyDescent="0.2">
      <c r="A3046" s="36"/>
    </row>
    <row r="3047" spans="1:1" x14ac:dyDescent="0.2">
      <c r="A3047" s="36"/>
    </row>
    <row r="3048" spans="1:1" x14ac:dyDescent="0.2">
      <c r="A3048" s="36"/>
    </row>
    <row r="3049" spans="1:1" x14ac:dyDescent="0.2">
      <c r="A3049" s="36"/>
    </row>
    <row r="3050" spans="1:1" x14ac:dyDescent="0.2">
      <c r="A3050" s="36"/>
    </row>
    <row r="3051" spans="1:1" x14ac:dyDescent="0.2">
      <c r="A3051" s="36"/>
    </row>
    <row r="3052" spans="1:1" x14ac:dyDescent="0.2">
      <c r="A3052" s="36"/>
    </row>
    <row r="3053" spans="1:1" x14ac:dyDescent="0.2">
      <c r="A3053" s="36"/>
    </row>
    <row r="3054" spans="1:1" x14ac:dyDescent="0.2">
      <c r="A3054" s="36"/>
    </row>
    <row r="3055" spans="1:1" x14ac:dyDescent="0.2">
      <c r="A3055" s="36"/>
    </row>
    <row r="3056" spans="1:1" x14ac:dyDescent="0.2">
      <c r="A3056" s="36"/>
    </row>
    <row r="3057" spans="1:1" x14ac:dyDescent="0.2">
      <c r="A3057" s="36"/>
    </row>
    <row r="3058" spans="1:1" x14ac:dyDescent="0.2">
      <c r="A3058" s="36"/>
    </row>
    <row r="3059" spans="1:1" x14ac:dyDescent="0.2">
      <c r="A3059" s="36"/>
    </row>
    <row r="3060" spans="1:1" x14ac:dyDescent="0.2">
      <c r="A3060" s="36"/>
    </row>
    <row r="3061" spans="1:1" x14ac:dyDescent="0.2">
      <c r="A3061" s="36"/>
    </row>
    <row r="3062" spans="1:1" x14ac:dyDescent="0.2">
      <c r="A3062" s="36"/>
    </row>
    <row r="3063" spans="1:1" x14ac:dyDescent="0.2">
      <c r="A3063" s="36"/>
    </row>
    <row r="3064" spans="1:1" x14ac:dyDescent="0.2">
      <c r="A3064" s="36"/>
    </row>
    <row r="3065" spans="1:1" x14ac:dyDescent="0.2">
      <c r="A3065" s="36"/>
    </row>
    <row r="3066" spans="1:1" x14ac:dyDescent="0.2">
      <c r="A3066" s="36"/>
    </row>
    <row r="3067" spans="1:1" x14ac:dyDescent="0.2">
      <c r="A3067" s="36"/>
    </row>
    <row r="3068" spans="1:1" x14ac:dyDescent="0.2">
      <c r="A3068" s="36"/>
    </row>
    <row r="3069" spans="1:1" x14ac:dyDescent="0.2">
      <c r="A3069" s="36"/>
    </row>
    <row r="3070" spans="1:1" x14ac:dyDescent="0.2">
      <c r="A3070" s="36"/>
    </row>
    <row r="3071" spans="1:1" x14ac:dyDescent="0.2">
      <c r="A3071" s="36"/>
    </row>
    <row r="3072" spans="1:1" x14ac:dyDescent="0.2">
      <c r="A3072" s="36"/>
    </row>
    <row r="3073" spans="1:1" x14ac:dyDescent="0.2">
      <c r="A3073" s="36"/>
    </row>
    <row r="3074" spans="1:1" x14ac:dyDescent="0.2">
      <c r="A3074" s="36"/>
    </row>
    <row r="3075" spans="1:1" x14ac:dyDescent="0.2">
      <c r="A3075" s="36"/>
    </row>
    <row r="3076" spans="1:1" x14ac:dyDescent="0.2">
      <c r="A3076" s="36"/>
    </row>
    <row r="3077" spans="1:1" x14ac:dyDescent="0.2">
      <c r="A3077" s="36"/>
    </row>
    <row r="3078" spans="1:1" x14ac:dyDescent="0.2">
      <c r="A3078" s="36"/>
    </row>
    <row r="3079" spans="1:1" x14ac:dyDescent="0.2">
      <c r="A3079" s="36"/>
    </row>
    <row r="3080" spans="1:1" x14ac:dyDescent="0.2">
      <c r="A3080" s="36"/>
    </row>
    <row r="3081" spans="1:1" x14ac:dyDescent="0.2">
      <c r="A3081" s="36"/>
    </row>
    <row r="3082" spans="1:1" x14ac:dyDescent="0.2">
      <c r="A3082" s="36"/>
    </row>
    <row r="3083" spans="1:1" x14ac:dyDescent="0.2">
      <c r="A3083" s="36"/>
    </row>
    <row r="3084" spans="1:1" x14ac:dyDescent="0.2">
      <c r="A3084" s="36"/>
    </row>
    <row r="3085" spans="1:1" x14ac:dyDescent="0.2">
      <c r="A3085" s="36"/>
    </row>
    <row r="3086" spans="1:1" x14ac:dyDescent="0.2">
      <c r="A3086" s="36"/>
    </row>
    <row r="3087" spans="1:1" x14ac:dyDescent="0.2">
      <c r="A3087" s="36"/>
    </row>
    <row r="3088" spans="1:1" x14ac:dyDescent="0.2">
      <c r="A3088" s="36"/>
    </row>
    <row r="3089" spans="1:1" x14ac:dyDescent="0.2">
      <c r="A3089" s="36"/>
    </row>
    <row r="3090" spans="1:1" x14ac:dyDescent="0.2">
      <c r="A3090" s="36"/>
    </row>
    <row r="3091" spans="1:1" x14ac:dyDescent="0.2">
      <c r="A3091" s="36"/>
    </row>
    <row r="3092" spans="1:1" x14ac:dyDescent="0.2">
      <c r="A3092" s="36"/>
    </row>
    <row r="3093" spans="1:1" x14ac:dyDescent="0.2">
      <c r="A3093" s="36"/>
    </row>
    <row r="3094" spans="1:1" x14ac:dyDescent="0.2">
      <c r="A3094" s="36"/>
    </row>
    <row r="3095" spans="1:1" x14ac:dyDescent="0.2">
      <c r="A3095" s="36"/>
    </row>
    <row r="3096" spans="1:1" x14ac:dyDescent="0.2">
      <c r="A3096" s="36"/>
    </row>
    <row r="3097" spans="1:1" x14ac:dyDescent="0.2">
      <c r="A3097" s="36"/>
    </row>
    <row r="3098" spans="1:1" x14ac:dyDescent="0.2">
      <c r="A3098" s="36"/>
    </row>
    <row r="3099" spans="1:1" x14ac:dyDescent="0.2">
      <c r="A3099" s="36"/>
    </row>
    <row r="3100" spans="1:1" x14ac:dyDescent="0.2">
      <c r="A3100" s="36"/>
    </row>
    <row r="3101" spans="1:1" x14ac:dyDescent="0.2">
      <c r="A3101" s="36"/>
    </row>
    <row r="3102" spans="1:1" x14ac:dyDescent="0.2">
      <c r="A3102" s="36"/>
    </row>
    <row r="3103" spans="1:1" x14ac:dyDescent="0.2">
      <c r="A3103" s="36"/>
    </row>
    <row r="3104" spans="1:1" x14ac:dyDescent="0.2">
      <c r="A3104" s="36"/>
    </row>
    <row r="3105" spans="1:1" x14ac:dyDescent="0.2">
      <c r="A3105" s="36"/>
    </row>
    <row r="3106" spans="1:1" x14ac:dyDescent="0.2">
      <c r="A3106" s="36"/>
    </row>
    <row r="3107" spans="1:1" x14ac:dyDescent="0.2">
      <c r="A3107" s="36"/>
    </row>
    <row r="3108" spans="1:1" x14ac:dyDescent="0.2">
      <c r="A3108" s="36"/>
    </row>
    <row r="3109" spans="1:1" x14ac:dyDescent="0.2">
      <c r="A3109" s="36"/>
    </row>
    <row r="3110" spans="1:1" x14ac:dyDescent="0.2">
      <c r="A3110" s="36"/>
    </row>
    <row r="3111" spans="1:1" x14ac:dyDescent="0.2">
      <c r="A3111" s="36"/>
    </row>
    <row r="3112" spans="1:1" x14ac:dyDescent="0.2">
      <c r="A3112" s="36"/>
    </row>
    <row r="3113" spans="1:1" x14ac:dyDescent="0.2">
      <c r="A3113" s="36"/>
    </row>
    <row r="3114" spans="1:1" x14ac:dyDescent="0.2">
      <c r="A3114" s="36"/>
    </row>
    <row r="3115" spans="1:1" x14ac:dyDescent="0.2">
      <c r="A3115" s="36"/>
    </row>
    <row r="3116" spans="1:1" x14ac:dyDescent="0.2">
      <c r="A3116" s="36"/>
    </row>
    <row r="3117" spans="1:1" x14ac:dyDescent="0.2">
      <c r="A3117" s="36"/>
    </row>
    <row r="3118" spans="1:1" x14ac:dyDescent="0.2">
      <c r="A3118" s="36"/>
    </row>
    <row r="3119" spans="1:1" x14ac:dyDescent="0.2">
      <c r="A3119" s="36"/>
    </row>
    <row r="3120" spans="1:1" x14ac:dyDescent="0.2">
      <c r="A3120" s="36"/>
    </row>
    <row r="3121" spans="1:1" x14ac:dyDescent="0.2">
      <c r="A3121" s="36"/>
    </row>
    <row r="3122" spans="1:1" x14ac:dyDescent="0.2">
      <c r="A3122" s="36"/>
    </row>
    <row r="3123" spans="1:1" x14ac:dyDescent="0.2">
      <c r="A3123" s="36"/>
    </row>
    <row r="3124" spans="1:1" x14ac:dyDescent="0.2">
      <c r="A3124" s="36"/>
    </row>
    <row r="3125" spans="1:1" x14ac:dyDescent="0.2">
      <c r="A3125" s="36"/>
    </row>
    <row r="3126" spans="1:1" x14ac:dyDescent="0.2">
      <c r="A3126" s="36"/>
    </row>
    <row r="3127" spans="1:1" x14ac:dyDescent="0.2">
      <c r="A3127" s="36"/>
    </row>
    <row r="3128" spans="1:1" x14ac:dyDescent="0.2">
      <c r="A3128" s="36"/>
    </row>
    <row r="3129" spans="1:1" x14ac:dyDescent="0.2">
      <c r="A3129" s="36"/>
    </row>
    <row r="3130" spans="1:1" x14ac:dyDescent="0.2">
      <c r="A3130" s="36"/>
    </row>
    <row r="3131" spans="1:1" x14ac:dyDescent="0.2">
      <c r="A3131" s="36"/>
    </row>
    <row r="3132" spans="1:1" x14ac:dyDescent="0.2">
      <c r="A3132" s="36"/>
    </row>
    <row r="3133" spans="1:1" x14ac:dyDescent="0.2">
      <c r="A3133" s="36"/>
    </row>
    <row r="3134" spans="1:1" x14ac:dyDescent="0.2">
      <c r="A3134" s="36"/>
    </row>
    <row r="3135" spans="1:1" x14ac:dyDescent="0.2">
      <c r="A3135" s="36"/>
    </row>
    <row r="3136" spans="1:1" x14ac:dyDescent="0.2">
      <c r="A3136" s="36"/>
    </row>
    <row r="3137" spans="1:1" x14ac:dyDescent="0.2">
      <c r="A3137" s="36"/>
    </row>
    <row r="3138" spans="1:1" x14ac:dyDescent="0.2">
      <c r="A3138" s="36"/>
    </row>
    <row r="3139" spans="1:1" x14ac:dyDescent="0.2">
      <c r="A3139" s="36"/>
    </row>
    <row r="3140" spans="1:1" x14ac:dyDescent="0.2">
      <c r="A3140" s="36"/>
    </row>
    <row r="3141" spans="1:1" x14ac:dyDescent="0.2">
      <c r="A3141" s="36"/>
    </row>
    <row r="3142" spans="1:1" x14ac:dyDescent="0.2">
      <c r="A3142" s="36"/>
    </row>
    <row r="3143" spans="1:1" x14ac:dyDescent="0.2">
      <c r="A3143" s="36"/>
    </row>
    <row r="3144" spans="1:1" x14ac:dyDescent="0.2">
      <c r="A3144" s="36"/>
    </row>
    <row r="3145" spans="1:1" x14ac:dyDescent="0.2">
      <c r="A3145" s="36"/>
    </row>
    <row r="3146" spans="1:1" x14ac:dyDescent="0.2">
      <c r="A3146" s="36"/>
    </row>
    <row r="3147" spans="1:1" x14ac:dyDescent="0.2">
      <c r="A3147" s="36"/>
    </row>
    <row r="3148" spans="1:1" x14ac:dyDescent="0.2">
      <c r="A3148" s="36"/>
    </row>
    <row r="3149" spans="1:1" x14ac:dyDescent="0.2">
      <c r="A3149" s="36"/>
    </row>
    <row r="3150" spans="1:1" x14ac:dyDescent="0.2">
      <c r="A3150" s="36"/>
    </row>
    <row r="3151" spans="1:1" x14ac:dyDescent="0.2">
      <c r="A3151" s="36"/>
    </row>
    <row r="3152" spans="1:1" x14ac:dyDescent="0.2">
      <c r="A3152" s="36"/>
    </row>
    <row r="3153" spans="1:1" x14ac:dyDescent="0.2">
      <c r="A3153" s="36"/>
    </row>
    <row r="3154" spans="1:1" x14ac:dyDescent="0.2">
      <c r="A3154" s="36"/>
    </row>
    <row r="3155" spans="1:1" x14ac:dyDescent="0.2">
      <c r="A3155" s="36"/>
    </row>
    <row r="3156" spans="1:1" x14ac:dyDescent="0.2">
      <c r="A3156" s="36"/>
    </row>
    <row r="3157" spans="1:1" x14ac:dyDescent="0.2">
      <c r="A3157" s="36"/>
    </row>
    <row r="3158" spans="1:1" x14ac:dyDescent="0.2">
      <c r="A3158" s="36"/>
    </row>
    <row r="3159" spans="1:1" x14ac:dyDescent="0.2">
      <c r="A3159" s="36"/>
    </row>
    <row r="3160" spans="1:1" x14ac:dyDescent="0.2">
      <c r="A3160" s="36"/>
    </row>
    <row r="3161" spans="1:1" x14ac:dyDescent="0.2">
      <c r="A3161" s="36"/>
    </row>
    <row r="3162" spans="1:1" x14ac:dyDescent="0.2">
      <c r="A3162" s="36"/>
    </row>
    <row r="3163" spans="1:1" x14ac:dyDescent="0.2">
      <c r="A3163" s="36"/>
    </row>
    <row r="3164" spans="1:1" x14ac:dyDescent="0.2">
      <c r="A3164" s="36"/>
    </row>
    <row r="3165" spans="1:1" x14ac:dyDescent="0.2">
      <c r="A3165" s="36"/>
    </row>
    <row r="3166" spans="1:1" x14ac:dyDescent="0.2">
      <c r="A3166" s="36"/>
    </row>
    <row r="3167" spans="1:1" x14ac:dyDescent="0.2">
      <c r="A3167" s="36"/>
    </row>
    <row r="3168" spans="1:1" x14ac:dyDescent="0.2">
      <c r="A3168" s="36"/>
    </row>
    <row r="3169" spans="1:1" x14ac:dyDescent="0.2">
      <c r="A3169" s="36"/>
    </row>
    <row r="3170" spans="1:1" x14ac:dyDescent="0.2">
      <c r="A3170" s="36"/>
    </row>
    <row r="3171" spans="1:1" x14ac:dyDescent="0.2">
      <c r="A3171" s="36"/>
    </row>
    <row r="3172" spans="1:1" x14ac:dyDescent="0.2">
      <c r="A3172" s="36"/>
    </row>
    <row r="3173" spans="1:1" x14ac:dyDescent="0.2">
      <c r="A3173" s="36"/>
    </row>
    <row r="3174" spans="1:1" x14ac:dyDescent="0.2">
      <c r="A3174" s="36"/>
    </row>
    <row r="3175" spans="1:1" x14ac:dyDescent="0.2">
      <c r="A3175" s="36"/>
    </row>
    <row r="3176" spans="1:1" x14ac:dyDescent="0.2">
      <c r="A3176" s="36"/>
    </row>
    <row r="3177" spans="1:1" x14ac:dyDescent="0.2">
      <c r="A3177" s="36"/>
    </row>
    <row r="3178" spans="1:1" x14ac:dyDescent="0.2">
      <c r="A3178" s="36"/>
    </row>
    <row r="3179" spans="1:1" x14ac:dyDescent="0.2">
      <c r="A3179" s="36"/>
    </row>
    <row r="3180" spans="1:1" x14ac:dyDescent="0.2">
      <c r="A3180" s="36"/>
    </row>
    <row r="3181" spans="1:1" x14ac:dyDescent="0.2">
      <c r="A3181" s="36"/>
    </row>
    <row r="3182" spans="1:1" x14ac:dyDescent="0.2">
      <c r="A3182" s="36"/>
    </row>
    <row r="3183" spans="1:1" x14ac:dyDescent="0.2">
      <c r="A3183" s="36"/>
    </row>
    <row r="3184" spans="1:1" x14ac:dyDescent="0.2">
      <c r="A3184" s="36"/>
    </row>
    <row r="3185" spans="1:1" x14ac:dyDescent="0.2">
      <c r="A3185" s="36"/>
    </row>
    <row r="3186" spans="1:1" x14ac:dyDescent="0.2">
      <c r="A3186" s="36"/>
    </row>
    <row r="3187" spans="1:1" x14ac:dyDescent="0.2">
      <c r="A3187" s="36"/>
    </row>
    <row r="3188" spans="1:1" x14ac:dyDescent="0.2">
      <c r="A3188" s="36"/>
    </row>
    <row r="3189" spans="1:1" x14ac:dyDescent="0.2">
      <c r="A3189" s="36"/>
    </row>
    <row r="3190" spans="1:1" x14ac:dyDescent="0.2">
      <c r="A3190" s="36"/>
    </row>
    <row r="3191" spans="1:1" x14ac:dyDescent="0.2">
      <c r="A3191" s="36"/>
    </row>
    <row r="3192" spans="1:1" x14ac:dyDescent="0.2">
      <c r="A3192" s="36"/>
    </row>
    <row r="3193" spans="1:1" x14ac:dyDescent="0.2">
      <c r="A3193" s="36"/>
    </row>
    <row r="3194" spans="1:1" x14ac:dyDescent="0.2">
      <c r="A3194" s="36"/>
    </row>
    <row r="3195" spans="1:1" x14ac:dyDescent="0.2">
      <c r="A3195" s="36"/>
    </row>
    <row r="3196" spans="1:1" x14ac:dyDescent="0.2">
      <c r="A3196" s="36"/>
    </row>
    <row r="3197" spans="1:1" x14ac:dyDescent="0.2">
      <c r="A3197" s="36"/>
    </row>
    <row r="3198" spans="1:1" x14ac:dyDescent="0.2">
      <c r="A3198" s="36"/>
    </row>
    <row r="3199" spans="1:1" x14ac:dyDescent="0.2">
      <c r="A3199" s="36"/>
    </row>
    <row r="3200" spans="1:1" x14ac:dyDescent="0.2">
      <c r="A3200" s="36"/>
    </row>
    <row r="3201" spans="1:1" x14ac:dyDescent="0.2">
      <c r="A3201" s="36"/>
    </row>
    <row r="3202" spans="1:1" x14ac:dyDescent="0.2">
      <c r="A3202" s="36"/>
    </row>
    <row r="3203" spans="1:1" x14ac:dyDescent="0.2">
      <c r="A3203" s="36"/>
    </row>
    <row r="3204" spans="1:1" x14ac:dyDescent="0.2">
      <c r="A3204" s="36"/>
    </row>
    <row r="3205" spans="1:1" x14ac:dyDescent="0.2">
      <c r="A3205" s="36"/>
    </row>
    <row r="3206" spans="1:1" x14ac:dyDescent="0.2">
      <c r="A3206" s="36"/>
    </row>
    <row r="3207" spans="1:1" x14ac:dyDescent="0.2">
      <c r="A3207" s="36"/>
    </row>
    <row r="3208" spans="1:1" x14ac:dyDescent="0.2">
      <c r="A3208" s="36"/>
    </row>
    <row r="3209" spans="1:1" x14ac:dyDescent="0.2">
      <c r="A3209" s="36"/>
    </row>
    <row r="3210" spans="1:1" x14ac:dyDescent="0.2">
      <c r="A3210" s="36"/>
    </row>
    <row r="3211" spans="1:1" x14ac:dyDescent="0.2">
      <c r="A3211" s="36"/>
    </row>
    <row r="3212" spans="1:1" x14ac:dyDescent="0.2">
      <c r="A3212" s="36"/>
    </row>
    <row r="3213" spans="1:1" x14ac:dyDescent="0.2">
      <c r="A3213" s="36"/>
    </row>
    <row r="3214" spans="1:1" x14ac:dyDescent="0.2">
      <c r="A3214" s="36"/>
    </row>
    <row r="3215" spans="1:1" x14ac:dyDescent="0.2">
      <c r="A3215" s="36"/>
    </row>
    <row r="3216" spans="1:1" x14ac:dyDescent="0.2">
      <c r="A3216" s="36"/>
    </row>
    <row r="3217" spans="1:1" x14ac:dyDescent="0.2">
      <c r="A3217" s="36"/>
    </row>
    <row r="3218" spans="1:1" x14ac:dyDescent="0.2">
      <c r="A3218" s="36"/>
    </row>
    <row r="3219" spans="1:1" x14ac:dyDescent="0.2">
      <c r="A3219" s="36"/>
    </row>
    <row r="3220" spans="1:1" x14ac:dyDescent="0.2">
      <c r="A3220" s="36"/>
    </row>
    <row r="3221" spans="1:1" x14ac:dyDescent="0.2">
      <c r="A3221" s="36"/>
    </row>
    <row r="3222" spans="1:1" x14ac:dyDescent="0.2">
      <c r="A3222" s="36"/>
    </row>
    <row r="3223" spans="1:1" x14ac:dyDescent="0.2">
      <c r="A3223" s="36"/>
    </row>
    <row r="3224" spans="1:1" x14ac:dyDescent="0.2">
      <c r="A3224" s="36"/>
    </row>
    <row r="3225" spans="1:1" x14ac:dyDescent="0.2">
      <c r="A3225" s="36"/>
    </row>
    <row r="3226" spans="1:1" x14ac:dyDescent="0.2">
      <c r="A3226" s="36"/>
    </row>
    <row r="3227" spans="1:1" x14ac:dyDescent="0.2">
      <c r="A3227" s="36"/>
    </row>
    <row r="3228" spans="1:1" x14ac:dyDescent="0.2">
      <c r="A3228" s="36"/>
    </row>
    <row r="3229" spans="1:1" x14ac:dyDescent="0.2">
      <c r="A3229" s="36"/>
    </row>
    <row r="3230" spans="1:1" x14ac:dyDescent="0.2">
      <c r="A3230" s="36"/>
    </row>
    <row r="3231" spans="1:1" x14ac:dyDescent="0.2">
      <c r="A3231" s="36"/>
    </row>
    <row r="3232" spans="1:1" x14ac:dyDescent="0.2">
      <c r="A3232" s="36"/>
    </row>
    <row r="3233" spans="1:1" x14ac:dyDescent="0.2">
      <c r="A3233" s="36"/>
    </row>
    <row r="3234" spans="1:1" x14ac:dyDescent="0.2">
      <c r="A3234" s="36"/>
    </row>
    <row r="3235" spans="1:1" x14ac:dyDescent="0.2">
      <c r="A3235" s="36"/>
    </row>
    <row r="3236" spans="1:1" x14ac:dyDescent="0.2">
      <c r="A3236" s="36"/>
    </row>
    <row r="3237" spans="1:1" x14ac:dyDescent="0.2">
      <c r="A3237" s="36"/>
    </row>
    <row r="3238" spans="1:1" x14ac:dyDescent="0.2">
      <c r="A3238" s="36"/>
    </row>
    <row r="3239" spans="1:1" x14ac:dyDescent="0.2">
      <c r="A3239" s="36"/>
    </row>
    <row r="3240" spans="1:1" x14ac:dyDescent="0.2">
      <c r="A3240" s="36"/>
    </row>
    <row r="3241" spans="1:1" x14ac:dyDescent="0.2">
      <c r="A3241" s="36"/>
    </row>
    <row r="3242" spans="1:1" x14ac:dyDescent="0.2">
      <c r="A3242" s="36"/>
    </row>
    <row r="3243" spans="1:1" x14ac:dyDescent="0.2">
      <c r="A3243" s="36"/>
    </row>
    <row r="3244" spans="1:1" x14ac:dyDescent="0.2">
      <c r="A3244" s="36"/>
    </row>
    <row r="3245" spans="1:1" x14ac:dyDescent="0.2">
      <c r="A3245" s="36"/>
    </row>
    <row r="3246" spans="1:1" x14ac:dyDescent="0.2">
      <c r="A3246" s="36"/>
    </row>
    <row r="3247" spans="1:1" x14ac:dyDescent="0.2">
      <c r="A3247" s="36"/>
    </row>
    <row r="3248" spans="1:1" x14ac:dyDescent="0.2">
      <c r="A3248" s="36"/>
    </row>
    <row r="3249" spans="1:1" x14ac:dyDescent="0.2">
      <c r="A3249" s="36"/>
    </row>
    <row r="3250" spans="1:1" x14ac:dyDescent="0.2">
      <c r="A3250" s="36"/>
    </row>
    <row r="3251" spans="1:1" x14ac:dyDescent="0.2">
      <c r="A3251" s="36"/>
    </row>
    <row r="3252" spans="1:1" x14ac:dyDescent="0.2">
      <c r="A3252" s="36"/>
    </row>
    <row r="3253" spans="1:1" x14ac:dyDescent="0.2">
      <c r="A3253" s="36"/>
    </row>
    <row r="3254" spans="1:1" x14ac:dyDescent="0.2">
      <c r="A3254" s="36"/>
    </row>
    <row r="3255" spans="1:1" x14ac:dyDescent="0.2">
      <c r="A3255" s="36"/>
    </row>
    <row r="3256" spans="1:1" x14ac:dyDescent="0.2">
      <c r="A3256" s="36"/>
    </row>
    <row r="3257" spans="1:1" x14ac:dyDescent="0.2">
      <c r="A3257" s="36"/>
    </row>
    <row r="3258" spans="1:1" x14ac:dyDescent="0.2">
      <c r="A3258" s="36"/>
    </row>
    <row r="3259" spans="1:1" x14ac:dyDescent="0.2">
      <c r="A3259" s="36"/>
    </row>
    <row r="3260" spans="1:1" x14ac:dyDescent="0.2">
      <c r="A3260" s="36"/>
    </row>
    <row r="3261" spans="1:1" x14ac:dyDescent="0.2">
      <c r="A3261" s="36"/>
    </row>
    <row r="3262" spans="1:1" x14ac:dyDescent="0.2">
      <c r="A3262" s="36"/>
    </row>
    <row r="3263" spans="1:1" x14ac:dyDescent="0.2">
      <c r="A3263" s="36"/>
    </row>
    <row r="3264" spans="1:1" x14ac:dyDescent="0.2">
      <c r="A3264" s="36"/>
    </row>
    <row r="3265" spans="1:1" x14ac:dyDescent="0.2">
      <c r="A3265" s="36"/>
    </row>
    <row r="3266" spans="1:1" x14ac:dyDescent="0.2">
      <c r="A3266" s="36"/>
    </row>
    <row r="3267" spans="1:1" x14ac:dyDescent="0.2">
      <c r="A3267" s="36"/>
    </row>
    <row r="3268" spans="1:1" x14ac:dyDescent="0.2">
      <c r="A3268" s="36"/>
    </row>
    <row r="3269" spans="1:1" x14ac:dyDescent="0.2">
      <c r="A3269" s="36"/>
    </row>
    <row r="3270" spans="1:1" x14ac:dyDescent="0.2">
      <c r="A3270" s="36"/>
    </row>
    <row r="3271" spans="1:1" x14ac:dyDescent="0.2">
      <c r="A3271" s="36"/>
    </row>
    <row r="3272" spans="1:1" x14ac:dyDescent="0.2">
      <c r="A3272" s="36"/>
    </row>
    <row r="3273" spans="1:1" x14ac:dyDescent="0.2">
      <c r="A3273" s="36"/>
    </row>
    <row r="3274" spans="1:1" x14ac:dyDescent="0.2">
      <c r="A3274" s="36"/>
    </row>
    <row r="3275" spans="1:1" x14ac:dyDescent="0.2">
      <c r="A3275" s="36"/>
    </row>
    <row r="3276" spans="1:1" x14ac:dyDescent="0.2">
      <c r="A3276" s="36"/>
    </row>
    <row r="3277" spans="1:1" x14ac:dyDescent="0.2">
      <c r="A3277" s="36"/>
    </row>
    <row r="3278" spans="1:1" x14ac:dyDescent="0.2">
      <c r="A3278" s="36"/>
    </row>
    <row r="3279" spans="1:1" x14ac:dyDescent="0.2">
      <c r="A3279" s="36"/>
    </row>
    <row r="3280" spans="1:1" x14ac:dyDescent="0.2">
      <c r="A3280" s="36"/>
    </row>
    <row r="3281" spans="1:1" x14ac:dyDescent="0.2">
      <c r="A3281" s="36"/>
    </row>
    <row r="3282" spans="1:1" x14ac:dyDescent="0.2">
      <c r="A3282" s="36"/>
    </row>
    <row r="3283" spans="1:1" x14ac:dyDescent="0.2">
      <c r="A3283" s="36"/>
    </row>
    <row r="3284" spans="1:1" x14ac:dyDescent="0.2">
      <c r="A3284" s="36"/>
    </row>
    <row r="3285" spans="1:1" x14ac:dyDescent="0.2">
      <c r="A3285" s="36"/>
    </row>
    <row r="3286" spans="1:1" x14ac:dyDescent="0.2">
      <c r="A3286" s="36"/>
    </row>
    <row r="3287" spans="1:1" x14ac:dyDescent="0.2">
      <c r="A3287" s="36"/>
    </row>
    <row r="3288" spans="1:1" x14ac:dyDescent="0.2">
      <c r="A3288" s="36"/>
    </row>
    <row r="3289" spans="1:1" x14ac:dyDescent="0.2">
      <c r="A3289" s="36"/>
    </row>
    <row r="3290" spans="1:1" x14ac:dyDescent="0.2">
      <c r="A3290" s="36"/>
    </row>
    <row r="3291" spans="1:1" x14ac:dyDescent="0.2">
      <c r="A3291" s="36"/>
    </row>
    <row r="3292" spans="1:1" x14ac:dyDescent="0.2">
      <c r="A3292" s="36"/>
    </row>
    <row r="3293" spans="1:1" x14ac:dyDescent="0.2">
      <c r="A3293" s="36"/>
    </row>
    <row r="3294" spans="1:1" x14ac:dyDescent="0.2">
      <c r="A3294" s="36"/>
    </row>
    <row r="3295" spans="1:1" x14ac:dyDescent="0.2">
      <c r="A3295" s="36"/>
    </row>
    <row r="3296" spans="1:1" x14ac:dyDescent="0.2">
      <c r="A3296" s="36"/>
    </row>
    <row r="3297" spans="1:1" x14ac:dyDescent="0.2">
      <c r="A3297" s="36"/>
    </row>
    <row r="3298" spans="1:1" x14ac:dyDescent="0.2">
      <c r="A3298" s="36"/>
    </row>
    <row r="3299" spans="1:1" x14ac:dyDescent="0.2">
      <c r="A3299" s="36"/>
    </row>
    <row r="3300" spans="1:1" x14ac:dyDescent="0.2">
      <c r="A3300" s="36"/>
    </row>
    <row r="3301" spans="1:1" x14ac:dyDescent="0.2">
      <c r="A3301" s="36"/>
    </row>
    <row r="3302" spans="1:1" x14ac:dyDescent="0.2">
      <c r="A3302" s="36"/>
    </row>
    <row r="3303" spans="1:1" x14ac:dyDescent="0.2">
      <c r="A3303" s="36"/>
    </row>
    <row r="3304" spans="1:1" x14ac:dyDescent="0.2">
      <c r="A3304" s="36"/>
    </row>
    <row r="3305" spans="1:1" x14ac:dyDescent="0.2">
      <c r="A3305" s="36"/>
    </row>
    <row r="3306" spans="1:1" x14ac:dyDescent="0.2">
      <c r="A3306" s="36"/>
    </row>
    <row r="3307" spans="1:1" x14ac:dyDescent="0.2">
      <c r="A3307" s="36"/>
    </row>
    <row r="3308" spans="1:1" x14ac:dyDescent="0.2">
      <c r="A3308" s="36"/>
    </row>
    <row r="3309" spans="1:1" x14ac:dyDescent="0.2">
      <c r="A3309" s="36"/>
    </row>
    <row r="3310" spans="1:1" x14ac:dyDescent="0.2">
      <c r="A3310" s="36"/>
    </row>
    <row r="3311" spans="1:1" x14ac:dyDescent="0.2">
      <c r="A3311" s="36"/>
    </row>
    <row r="3312" spans="1:1" x14ac:dyDescent="0.2">
      <c r="A3312" s="36"/>
    </row>
    <row r="3313" spans="1:1" x14ac:dyDescent="0.2">
      <c r="A3313" s="36"/>
    </row>
    <row r="3314" spans="1:1" x14ac:dyDescent="0.2">
      <c r="A3314" s="36"/>
    </row>
    <row r="3315" spans="1:1" x14ac:dyDescent="0.2">
      <c r="A3315" s="36"/>
    </row>
    <row r="3316" spans="1:1" x14ac:dyDescent="0.2">
      <c r="A3316" s="36"/>
    </row>
    <row r="3317" spans="1:1" x14ac:dyDescent="0.2">
      <c r="A3317" s="36"/>
    </row>
    <row r="3318" spans="1:1" x14ac:dyDescent="0.2">
      <c r="A3318" s="36"/>
    </row>
    <row r="3319" spans="1:1" x14ac:dyDescent="0.2">
      <c r="A3319" s="36"/>
    </row>
    <row r="3320" spans="1:1" x14ac:dyDescent="0.2">
      <c r="A3320" s="36"/>
    </row>
    <row r="3321" spans="1:1" x14ac:dyDescent="0.2">
      <c r="A3321" s="36"/>
    </row>
    <row r="3322" spans="1:1" x14ac:dyDescent="0.2">
      <c r="A3322" s="36"/>
    </row>
    <row r="3323" spans="1:1" x14ac:dyDescent="0.2">
      <c r="A3323" s="36"/>
    </row>
    <row r="3324" spans="1:1" x14ac:dyDescent="0.2">
      <c r="A3324" s="36"/>
    </row>
    <row r="3325" spans="1:1" x14ac:dyDescent="0.2">
      <c r="A3325" s="36"/>
    </row>
    <row r="3326" spans="1:1" x14ac:dyDescent="0.2">
      <c r="A3326" s="36"/>
    </row>
    <row r="3327" spans="1:1" x14ac:dyDescent="0.2">
      <c r="A3327" s="36"/>
    </row>
    <row r="3328" spans="1:1" x14ac:dyDescent="0.2">
      <c r="A3328" s="36"/>
    </row>
    <row r="3329" spans="1:1" x14ac:dyDescent="0.2">
      <c r="A3329" s="36"/>
    </row>
    <row r="3330" spans="1:1" x14ac:dyDescent="0.2">
      <c r="A3330" s="36"/>
    </row>
    <row r="3331" spans="1:1" x14ac:dyDescent="0.2">
      <c r="A3331" s="36"/>
    </row>
    <row r="3332" spans="1:1" x14ac:dyDescent="0.2">
      <c r="A3332" s="36"/>
    </row>
    <row r="3333" spans="1:1" x14ac:dyDescent="0.2">
      <c r="A3333" s="36"/>
    </row>
    <row r="3334" spans="1:1" x14ac:dyDescent="0.2">
      <c r="A3334" s="36"/>
    </row>
    <row r="3335" spans="1:1" x14ac:dyDescent="0.2">
      <c r="A3335" s="36"/>
    </row>
    <row r="3336" spans="1:1" x14ac:dyDescent="0.2">
      <c r="A3336" s="36"/>
    </row>
    <row r="3337" spans="1:1" x14ac:dyDescent="0.2">
      <c r="A3337" s="36"/>
    </row>
    <row r="3338" spans="1:1" x14ac:dyDescent="0.2">
      <c r="A3338" s="36"/>
    </row>
    <row r="3339" spans="1:1" x14ac:dyDescent="0.2">
      <c r="A3339" s="36"/>
    </row>
    <row r="3340" spans="1:1" x14ac:dyDescent="0.2">
      <c r="A3340" s="36"/>
    </row>
    <row r="3341" spans="1:1" x14ac:dyDescent="0.2">
      <c r="A3341" s="36"/>
    </row>
    <row r="3342" spans="1:1" x14ac:dyDescent="0.2">
      <c r="A3342" s="36"/>
    </row>
    <row r="3343" spans="1:1" x14ac:dyDescent="0.2">
      <c r="A3343" s="36"/>
    </row>
    <row r="3344" spans="1:1" x14ac:dyDescent="0.2">
      <c r="A3344" s="36"/>
    </row>
    <row r="3345" spans="1:1" x14ac:dyDescent="0.2">
      <c r="A3345" s="36"/>
    </row>
    <row r="3346" spans="1:1" x14ac:dyDescent="0.2">
      <c r="A3346" s="36"/>
    </row>
    <row r="3347" spans="1:1" x14ac:dyDescent="0.2">
      <c r="A3347" s="36"/>
    </row>
    <row r="3348" spans="1:1" x14ac:dyDescent="0.2">
      <c r="A3348" s="36"/>
    </row>
    <row r="3349" spans="1:1" x14ac:dyDescent="0.2">
      <c r="A3349" s="36"/>
    </row>
    <row r="3350" spans="1:1" x14ac:dyDescent="0.2">
      <c r="A3350" s="36"/>
    </row>
    <row r="3351" spans="1:1" x14ac:dyDescent="0.2">
      <c r="A3351" s="36"/>
    </row>
    <row r="3352" spans="1:1" x14ac:dyDescent="0.2">
      <c r="A3352" s="36"/>
    </row>
    <row r="3353" spans="1:1" x14ac:dyDescent="0.2">
      <c r="A3353" s="36"/>
    </row>
    <row r="3354" spans="1:1" x14ac:dyDescent="0.2">
      <c r="A3354" s="36"/>
    </row>
    <row r="3355" spans="1:1" x14ac:dyDescent="0.2">
      <c r="A3355" s="36"/>
    </row>
    <row r="3356" spans="1:1" x14ac:dyDescent="0.2">
      <c r="A3356" s="36"/>
    </row>
    <row r="3357" spans="1:1" x14ac:dyDescent="0.2">
      <c r="A3357" s="36"/>
    </row>
    <row r="3358" spans="1:1" x14ac:dyDescent="0.2">
      <c r="A3358" s="36"/>
    </row>
    <row r="3359" spans="1:1" x14ac:dyDescent="0.2">
      <c r="A3359" s="36"/>
    </row>
    <row r="3360" spans="1:1" x14ac:dyDescent="0.2">
      <c r="A3360" s="36"/>
    </row>
    <row r="3361" spans="1:1" x14ac:dyDescent="0.2">
      <c r="A3361" s="36"/>
    </row>
    <row r="3362" spans="1:1" x14ac:dyDescent="0.2">
      <c r="A3362" s="36"/>
    </row>
    <row r="3363" spans="1:1" x14ac:dyDescent="0.2">
      <c r="A3363" s="36"/>
    </row>
    <row r="3364" spans="1:1" x14ac:dyDescent="0.2">
      <c r="A3364" s="36"/>
    </row>
    <row r="3365" spans="1:1" x14ac:dyDescent="0.2">
      <c r="A3365" s="36"/>
    </row>
    <row r="3366" spans="1:1" x14ac:dyDescent="0.2">
      <c r="A3366" s="36"/>
    </row>
    <row r="3367" spans="1:1" x14ac:dyDescent="0.2">
      <c r="A3367" s="36"/>
    </row>
    <row r="3368" spans="1:1" x14ac:dyDescent="0.2">
      <c r="A3368" s="36"/>
    </row>
    <row r="3369" spans="1:1" x14ac:dyDescent="0.2">
      <c r="A3369" s="36"/>
    </row>
    <row r="3370" spans="1:1" x14ac:dyDescent="0.2">
      <c r="A3370" s="36"/>
    </row>
    <row r="3371" spans="1:1" x14ac:dyDescent="0.2">
      <c r="A3371" s="36"/>
    </row>
    <row r="3372" spans="1:1" x14ac:dyDescent="0.2">
      <c r="A3372" s="36"/>
    </row>
    <row r="3373" spans="1:1" x14ac:dyDescent="0.2">
      <c r="A3373" s="36"/>
    </row>
    <row r="3374" spans="1:1" x14ac:dyDescent="0.2">
      <c r="A3374" s="36"/>
    </row>
    <row r="3375" spans="1:1" x14ac:dyDescent="0.2">
      <c r="A3375" s="36"/>
    </row>
    <row r="3376" spans="1:1" x14ac:dyDescent="0.2">
      <c r="A3376" s="36"/>
    </row>
    <row r="3377" spans="1:1" x14ac:dyDescent="0.2">
      <c r="A3377" s="36"/>
    </row>
    <row r="3378" spans="1:1" x14ac:dyDescent="0.2">
      <c r="A3378" s="36"/>
    </row>
    <row r="3379" spans="1:1" x14ac:dyDescent="0.2">
      <c r="A3379" s="36"/>
    </row>
    <row r="3380" spans="1:1" x14ac:dyDescent="0.2">
      <c r="A3380" s="36"/>
    </row>
    <row r="3381" spans="1:1" x14ac:dyDescent="0.2">
      <c r="A3381" s="36"/>
    </row>
    <row r="3382" spans="1:1" x14ac:dyDescent="0.2">
      <c r="A3382" s="36"/>
    </row>
    <row r="3383" spans="1:1" x14ac:dyDescent="0.2">
      <c r="A3383" s="36"/>
    </row>
    <row r="3384" spans="1:1" x14ac:dyDescent="0.2">
      <c r="A3384" s="36"/>
    </row>
    <row r="3385" spans="1:1" x14ac:dyDescent="0.2">
      <c r="A3385" s="36"/>
    </row>
    <row r="3386" spans="1:1" x14ac:dyDescent="0.2">
      <c r="A3386" s="36"/>
    </row>
    <row r="3387" spans="1:1" x14ac:dyDescent="0.2">
      <c r="A3387" s="36"/>
    </row>
    <row r="3388" spans="1:1" x14ac:dyDescent="0.2">
      <c r="A3388" s="36"/>
    </row>
    <row r="3389" spans="1:1" x14ac:dyDescent="0.2">
      <c r="A3389" s="36"/>
    </row>
    <row r="3390" spans="1:1" x14ac:dyDescent="0.2">
      <c r="A3390" s="36"/>
    </row>
    <row r="3391" spans="1:1" x14ac:dyDescent="0.2">
      <c r="A3391" s="36"/>
    </row>
    <row r="3392" spans="1:1" x14ac:dyDescent="0.2">
      <c r="A3392" s="36"/>
    </row>
    <row r="3393" spans="1:1" x14ac:dyDescent="0.2">
      <c r="A3393" s="36"/>
    </row>
    <row r="3394" spans="1:1" x14ac:dyDescent="0.2">
      <c r="A3394" s="36"/>
    </row>
    <row r="3395" spans="1:1" x14ac:dyDescent="0.2">
      <c r="A3395" s="36"/>
    </row>
    <row r="3396" spans="1:1" x14ac:dyDescent="0.2">
      <c r="A3396" s="36"/>
    </row>
    <row r="3397" spans="1:1" x14ac:dyDescent="0.2">
      <c r="A3397" s="36"/>
    </row>
    <row r="3398" spans="1:1" x14ac:dyDescent="0.2">
      <c r="A3398" s="36"/>
    </row>
    <row r="3399" spans="1:1" x14ac:dyDescent="0.2">
      <c r="A3399" s="36"/>
    </row>
    <row r="3400" spans="1:1" x14ac:dyDescent="0.2">
      <c r="A3400" s="36"/>
    </row>
    <row r="3401" spans="1:1" x14ac:dyDescent="0.2">
      <c r="A3401" s="36"/>
    </row>
    <row r="3402" spans="1:1" x14ac:dyDescent="0.2">
      <c r="A3402" s="36"/>
    </row>
    <row r="3403" spans="1:1" x14ac:dyDescent="0.2">
      <c r="A3403" s="36"/>
    </row>
    <row r="3404" spans="1:1" x14ac:dyDescent="0.2">
      <c r="A3404" s="36"/>
    </row>
    <row r="3405" spans="1:1" x14ac:dyDescent="0.2">
      <c r="A3405" s="36"/>
    </row>
    <row r="3406" spans="1:1" x14ac:dyDescent="0.2">
      <c r="A3406" s="36"/>
    </row>
    <row r="3407" spans="1:1" x14ac:dyDescent="0.2">
      <c r="A3407" s="36"/>
    </row>
    <row r="3408" spans="1:1" x14ac:dyDescent="0.2">
      <c r="A3408" s="36"/>
    </row>
    <row r="3409" spans="1:1" x14ac:dyDescent="0.2">
      <c r="A3409" s="36"/>
    </row>
    <row r="3410" spans="1:1" x14ac:dyDescent="0.2">
      <c r="A3410" s="36"/>
    </row>
    <row r="3411" spans="1:1" x14ac:dyDescent="0.2">
      <c r="A3411" s="36"/>
    </row>
    <row r="3412" spans="1:1" x14ac:dyDescent="0.2">
      <c r="A3412" s="36"/>
    </row>
    <row r="3413" spans="1:1" x14ac:dyDescent="0.2">
      <c r="A3413" s="36"/>
    </row>
    <row r="3414" spans="1:1" x14ac:dyDescent="0.2">
      <c r="A3414" s="36"/>
    </row>
    <row r="3415" spans="1:1" x14ac:dyDescent="0.2">
      <c r="A3415" s="36"/>
    </row>
    <row r="3416" spans="1:1" x14ac:dyDescent="0.2">
      <c r="A3416" s="36"/>
    </row>
    <row r="3417" spans="1:1" x14ac:dyDescent="0.2">
      <c r="A3417" s="36"/>
    </row>
    <row r="3418" spans="1:1" x14ac:dyDescent="0.2">
      <c r="A3418" s="36"/>
    </row>
    <row r="3419" spans="1:1" x14ac:dyDescent="0.2">
      <c r="A3419" s="36"/>
    </row>
    <row r="3420" spans="1:1" x14ac:dyDescent="0.2">
      <c r="A3420" s="36"/>
    </row>
    <row r="3421" spans="1:1" x14ac:dyDescent="0.2">
      <c r="A3421" s="36"/>
    </row>
    <row r="3422" spans="1:1" x14ac:dyDescent="0.2">
      <c r="A3422" s="36"/>
    </row>
    <row r="3423" spans="1:1" x14ac:dyDescent="0.2">
      <c r="A3423" s="36"/>
    </row>
    <row r="3424" spans="1:1" x14ac:dyDescent="0.2">
      <c r="A3424" s="36"/>
    </row>
    <row r="3425" spans="1:1" x14ac:dyDescent="0.2">
      <c r="A3425" s="36"/>
    </row>
    <row r="3426" spans="1:1" x14ac:dyDescent="0.2">
      <c r="A3426" s="36"/>
    </row>
    <row r="3427" spans="1:1" x14ac:dyDescent="0.2">
      <c r="A3427" s="36"/>
    </row>
    <row r="3428" spans="1:1" x14ac:dyDescent="0.2">
      <c r="A3428" s="36"/>
    </row>
    <row r="3429" spans="1:1" x14ac:dyDescent="0.2">
      <c r="A3429" s="36"/>
    </row>
    <row r="3430" spans="1:1" x14ac:dyDescent="0.2">
      <c r="A3430" s="36"/>
    </row>
    <row r="3431" spans="1:1" x14ac:dyDescent="0.2">
      <c r="A3431" s="36"/>
    </row>
    <row r="3432" spans="1:1" x14ac:dyDescent="0.2">
      <c r="A3432" s="36"/>
    </row>
    <row r="3433" spans="1:1" x14ac:dyDescent="0.2">
      <c r="A3433" s="36"/>
    </row>
    <row r="3434" spans="1:1" x14ac:dyDescent="0.2">
      <c r="A3434" s="36"/>
    </row>
    <row r="3435" spans="1:1" x14ac:dyDescent="0.2">
      <c r="A3435" s="36"/>
    </row>
    <row r="3436" spans="1:1" x14ac:dyDescent="0.2">
      <c r="A3436" s="36"/>
    </row>
    <row r="3437" spans="1:1" x14ac:dyDescent="0.2">
      <c r="A3437" s="36"/>
    </row>
    <row r="3438" spans="1:1" x14ac:dyDescent="0.2">
      <c r="A3438" s="36"/>
    </row>
    <row r="3439" spans="1:1" x14ac:dyDescent="0.2">
      <c r="A3439" s="36"/>
    </row>
    <row r="3440" spans="1:1" x14ac:dyDescent="0.2">
      <c r="A3440" s="36"/>
    </row>
    <row r="3441" spans="1:1" x14ac:dyDescent="0.2">
      <c r="A3441" s="36"/>
    </row>
    <row r="3442" spans="1:1" x14ac:dyDescent="0.2">
      <c r="A3442" s="36"/>
    </row>
    <row r="3443" spans="1:1" x14ac:dyDescent="0.2">
      <c r="A3443" s="36"/>
    </row>
    <row r="3444" spans="1:1" x14ac:dyDescent="0.2">
      <c r="A3444" s="36"/>
    </row>
    <row r="3445" spans="1:1" x14ac:dyDescent="0.2">
      <c r="A3445" s="36"/>
    </row>
    <row r="3446" spans="1:1" x14ac:dyDescent="0.2">
      <c r="A3446" s="36"/>
    </row>
    <row r="3447" spans="1:1" x14ac:dyDescent="0.2">
      <c r="A3447" s="36"/>
    </row>
    <row r="3448" spans="1:1" x14ac:dyDescent="0.2">
      <c r="A3448" s="36"/>
    </row>
    <row r="3449" spans="1:1" x14ac:dyDescent="0.2">
      <c r="A3449" s="36"/>
    </row>
    <row r="3450" spans="1:1" x14ac:dyDescent="0.2">
      <c r="A3450" s="36"/>
    </row>
    <row r="3451" spans="1:1" x14ac:dyDescent="0.2">
      <c r="A3451" s="36"/>
    </row>
    <row r="3452" spans="1:1" x14ac:dyDescent="0.2">
      <c r="A3452" s="36"/>
    </row>
    <row r="3453" spans="1:1" x14ac:dyDescent="0.2">
      <c r="A3453" s="36"/>
    </row>
    <row r="3454" spans="1:1" x14ac:dyDescent="0.2">
      <c r="A3454" s="36"/>
    </row>
    <row r="3455" spans="1:1" x14ac:dyDescent="0.2">
      <c r="A3455" s="36"/>
    </row>
    <row r="3456" spans="1:1" x14ac:dyDescent="0.2">
      <c r="A3456" s="36"/>
    </row>
    <row r="3457" spans="1:1" x14ac:dyDescent="0.2">
      <c r="A3457" s="36"/>
    </row>
    <row r="3458" spans="1:1" x14ac:dyDescent="0.2">
      <c r="A3458" s="36"/>
    </row>
    <row r="3459" spans="1:1" x14ac:dyDescent="0.2">
      <c r="A3459" s="36"/>
    </row>
    <row r="3460" spans="1:1" x14ac:dyDescent="0.2">
      <c r="A3460" s="36"/>
    </row>
    <row r="3461" spans="1:1" x14ac:dyDescent="0.2">
      <c r="A3461" s="36"/>
    </row>
    <row r="3462" spans="1:1" x14ac:dyDescent="0.2">
      <c r="A3462" s="36"/>
    </row>
    <row r="3463" spans="1:1" x14ac:dyDescent="0.2">
      <c r="A3463" s="36"/>
    </row>
    <row r="3464" spans="1:1" x14ac:dyDescent="0.2">
      <c r="A3464" s="36"/>
    </row>
    <row r="3465" spans="1:1" x14ac:dyDescent="0.2">
      <c r="A3465" s="36"/>
    </row>
    <row r="3466" spans="1:1" x14ac:dyDescent="0.2">
      <c r="A3466" s="36"/>
    </row>
    <row r="3467" spans="1:1" x14ac:dyDescent="0.2">
      <c r="A3467" s="36"/>
    </row>
    <row r="3468" spans="1:1" x14ac:dyDescent="0.2">
      <c r="A3468" s="36"/>
    </row>
    <row r="3469" spans="1:1" x14ac:dyDescent="0.2">
      <c r="A3469" s="36"/>
    </row>
    <row r="3470" spans="1:1" x14ac:dyDescent="0.2">
      <c r="A3470" s="36"/>
    </row>
    <row r="3471" spans="1:1" x14ac:dyDescent="0.2">
      <c r="A3471" s="36"/>
    </row>
    <row r="3472" spans="1:1" x14ac:dyDescent="0.2">
      <c r="A3472" s="36"/>
    </row>
    <row r="3473" spans="1:1" x14ac:dyDescent="0.2">
      <c r="A3473" s="36"/>
    </row>
    <row r="3474" spans="1:1" x14ac:dyDescent="0.2">
      <c r="A3474" s="36"/>
    </row>
    <row r="3475" spans="1:1" x14ac:dyDescent="0.2">
      <c r="A3475" s="36"/>
    </row>
    <row r="3476" spans="1:1" x14ac:dyDescent="0.2">
      <c r="A3476" s="36"/>
    </row>
    <row r="3477" spans="1:1" x14ac:dyDescent="0.2">
      <c r="A3477" s="36"/>
    </row>
    <row r="3478" spans="1:1" x14ac:dyDescent="0.2">
      <c r="A3478" s="36"/>
    </row>
    <row r="3479" spans="1:1" x14ac:dyDescent="0.2">
      <c r="A3479" s="36"/>
    </row>
    <row r="3480" spans="1:1" x14ac:dyDescent="0.2">
      <c r="A3480" s="36"/>
    </row>
    <row r="3481" spans="1:1" x14ac:dyDescent="0.2">
      <c r="A3481" s="36"/>
    </row>
    <row r="3482" spans="1:1" x14ac:dyDescent="0.2">
      <c r="A3482" s="36"/>
    </row>
    <row r="3483" spans="1:1" x14ac:dyDescent="0.2">
      <c r="A3483" s="36"/>
    </row>
    <row r="3484" spans="1:1" x14ac:dyDescent="0.2">
      <c r="A3484" s="36"/>
    </row>
    <row r="3485" spans="1:1" x14ac:dyDescent="0.2">
      <c r="A3485" s="36"/>
    </row>
    <row r="3486" spans="1:1" x14ac:dyDescent="0.2">
      <c r="A3486" s="36"/>
    </row>
    <row r="3487" spans="1:1" x14ac:dyDescent="0.2">
      <c r="A3487" s="36"/>
    </row>
    <row r="3488" spans="1:1" x14ac:dyDescent="0.2">
      <c r="A3488" s="36"/>
    </row>
    <row r="3489" spans="1:1" x14ac:dyDescent="0.2">
      <c r="A3489" s="36"/>
    </row>
    <row r="3490" spans="1:1" x14ac:dyDescent="0.2">
      <c r="A3490" s="36"/>
    </row>
    <row r="3491" spans="1:1" x14ac:dyDescent="0.2">
      <c r="A3491" s="36"/>
    </row>
    <row r="3492" spans="1:1" x14ac:dyDescent="0.2">
      <c r="A3492" s="36"/>
    </row>
    <row r="3493" spans="1:1" x14ac:dyDescent="0.2">
      <c r="A3493" s="36"/>
    </row>
    <row r="3494" spans="1:1" x14ac:dyDescent="0.2">
      <c r="A3494" s="36"/>
    </row>
    <row r="3495" spans="1:1" x14ac:dyDescent="0.2">
      <c r="A3495" s="36"/>
    </row>
    <row r="3496" spans="1:1" x14ac:dyDescent="0.2">
      <c r="A3496" s="36"/>
    </row>
    <row r="3497" spans="1:1" x14ac:dyDescent="0.2">
      <c r="A3497" s="36"/>
    </row>
    <row r="3498" spans="1:1" x14ac:dyDescent="0.2">
      <c r="A3498" s="36"/>
    </row>
    <row r="3499" spans="1:1" x14ac:dyDescent="0.2">
      <c r="A3499" s="36"/>
    </row>
    <row r="3500" spans="1:1" x14ac:dyDescent="0.2">
      <c r="A3500" s="36"/>
    </row>
    <row r="3501" spans="1:1" x14ac:dyDescent="0.2">
      <c r="A3501" s="36"/>
    </row>
    <row r="3502" spans="1:1" x14ac:dyDescent="0.2">
      <c r="A3502" s="36"/>
    </row>
    <row r="3503" spans="1:1" x14ac:dyDescent="0.2">
      <c r="A3503" s="36"/>
    </row>
    <row r="3504" spans="1:1" x14ac:dyDescent="0.2">
      <c r="A3504" s="36"/>
    </row>
    <row r="3505" spans="1:1" x14ac:dyDescent="0.2">
      <c r="A3505" s="36"/>
    </row>
    <row r="3506" spans="1:1" x14ac:dyDescent="0.2">
      <c r="A3506" s="36"/>
    </row>
    <row r="3507" spans="1:1" x14ac:dyDescent="0.2">
      <c r="A3507" s="36"/>
    </row>
    <row r="3508" spans="1:1" x14ac:dyDescent="0.2">
      <c r="A3508" s="36"/>
    </row>
    <row r="3509" spans="1:1" x14ac:dyDescent="0.2">
      <c r="A3509" s="36"/>
    </row>
    <row r="3510" spans="1:1" x14ac:dyDescent="0.2">
      <c r="A3510" s="36"/>
    </row>
    <row r="3511" spans="1:1" x14ac:dyDescent="0.2">
      <c r="A3511" s="36"/>
    </row>
    <row r="3512" spans="1:1" x14ac:dyDescent="0.2">
      <c r="A3512" s="36"/>
    </row>
    <row r="3513" spans="1:1" x14ac:dyDescent="0.2">
      <c r="A3513" s="36"/>
    </row>
    <row r="3514" spans="1:1" x14ac:dyDescent="0.2">
      <c r="A3514" s="36"/>
    </row>
    <row r="3515" spans="1:1" x14ac:dyDescent="0.2">
      <c r="A3515" s="36"/>
    </row>
    <row r="3516" spans="1:1" x14ac:dyDescent="0.2">
      <c r="A3516" s="36"/>
    </row>
    <row r="3517" spans="1:1" x14ac:dyDescent="0.2">
      <c r="A3517" s="36"/>
    </row>
    <row r="3518" spans="1:1" x14ac:dyDescent="0.2">
      <c r="A3518" s="36"/>
    </row>
    <row r="3519" spans="1:1" x14ac:dyDescent="0.2">
      <c r="A3519" s="36"/>
    </row>
    <row r="3520" spans="1:1" x14ac:dyDescent="0.2">
      <c r="A3520" s="36"/>
    </row>
    <row r="3521" spans="1:1" x14ac:dyDescent="0.2">
      <c r="A3521" s="36"/>
    </row>
    <row r="3522" spans="1:1" x14ac:dyDescent="0.2">
      <c r="A3522" s="36"/>
    </row>
    <row r="3523" spans="1:1" x14ac:dyDescent="0.2">
      <c r="A3523" s="36"/>
    </row>
    <row r="3524" spans="1:1" x14ac:dyDescent="0.2">
      <c r="A3524" s="36"/>
    </row>
    <row r="3525" spans="1:1" x14ac:dyDescent="0.2">
      <c r="A3525" s="36"/>
    </row>
    <row r="3526" spans="1:1" x14ac:dyDescent="0.2">
      <c r="A3526" s="36"/>
    </row>
    <row r="3527" spans="1:1" x14ac:dyDescent="0.2">
      <c r="A3527" s="36"/>
    </row>
    <row r="3528" spans="1:1" x14ac:dyDescent="0.2">
      <c r="A3528" s="36"/>
    </row>
    <row r="3529" spans="1:1" x14ac:dyDescent="0.2">
      <c r="A3529" s="36"/>
    </row>
    <row r="3530" spans="1:1" x14ac:dyDescent="0.2">
      <c r="A3530" s="36"/>
    </row>
    <row r="3531" spans="1:1" x14ac:dyDescent="0.2">
      <c r="A3531" s="36"/>
    </row>
    <row r="3532" spans="1:1" x14ac:dyDescent="0.2">
      <c r="A3532" s="36"/>
    </row>
    <row r="3533" spans="1:1" x14ac:dyDescent="0.2">
      <c r="A3533" s="36"/>
    </row>
    <row r="3534" spans="1:1" x14ac:dyDescent="0.2">
      <c r="A3534" s="36"/>
    </row>
    <row r="3535" spans="1:1" x14ac:dyDescent="0.2">
      <c r="A3535" s="36"/>
    </row>
    <row r="3536" spans="1:1" x14ac:dyDescent="0.2">
      <c r="A3536" s="36"/>
    </row>
    <row r="3537" spans="1:1" x14ac:dyDescent="0.2">
      <c r="A3537" s="36"/>
    </row>
    <row r="3538" spans="1:1" x14ac:dyDescent="0.2">
      <c r="A3538" s="36"/>
    </row>
    <row r="3539" spans="1:1" x14ac:dyDescent="0.2">
      <c r="A3539" s="36"/>
    </row>
    <row r="3540" spans="1:1" x14ac:dyDescent="0.2">
      <c r="A3540" s="36"/>
    </row>
    <row r="3541" spans="1:1" x14ac:dyDescent="0.2">
      <c r="A3541" s="36"/>
    </row>
    <row r="3542" spans="1:1" x14ac:dyDescent="0.2">
      <c r="A3542" s="36"/>
    </row>
    <row r="3543" spans="1:1" x14ac:dyDescent="0.2">
      <c r="A3543" s="36"/>
    </row>
    <row r="3544" spans="1:1" x14ac:dyDescent="0.2">
      <c r="A3544" s="36"/>
    </row>
    <row r="3545" spans="1:1" x14ac:dyDescent="0.2">
      <c r="A3545" s="36"/>
    </row>
    <row r="3546" spans="1:1" x14ac:dyDescent="0.2">
      <c r="A3546" s="36"/>
    </row>
    <row r="3547" spans="1:1" x14ac:dyDescent="0.2">
      <c r="A3547" s="36"/>
    </row>
    <row r="3548" spans="1:1" x14ac:dyDescent="0.2">
      <c r="A3548" s="36"/>
    </row>
    <row r="3549" spans="1:1" x14ac:dyDescent="0.2">
      <c r="A3549" s="36"/>
    </row>
    <row r="3550" spans="1:1" x14ac:dyDescent="0.2">
      <c r="A3550" s="36"/>
    </row>
    <row r="3551" spans="1:1" x14ac:dyDescent="0.2">
      <c r="A3551" s="36"/>
    </row>
    <row r="3552" spans="1:1" x14ac:dyDescent="0.2">
      <c r="A3552" s="36"/>
    </row>
    <row r="3553" spans="1:1" x14ac:dyDescent="0.2">
      <c r="A3553" s="36"/>
    </row>
    <row r="3554" spans="1:1" x14ac:dyDescent="0.2">
      <c r="A3554" s="36"/>
    </row>
    <row r="3555" spans="1:1" x14ac:dyDescent="0.2">
      <c r="A3555" s="36"/>
    </row>
    <row r="3556" spans="1:1" x14ac:dyDescent="0.2">
      <c r="A3556" s="36"/>
    </row>
    <row r="3557" spans="1:1" x14ac:dyDescent="0.2">
      <c r="A3557" s="36"/>
    </row>
    <row r="3558" spans="1:1" x14ac:dyDescent="0.2">
      <c r="A3558" s="36"/>
    </row>
    <row r="3559" spans="1:1" x14ac:dyDescent="0.2">
      <c r="A3559" s="36"/>
    </row>
    <row r="3560" spans="1:1" x14ac:dyDescent="0.2">
      <c r="A3560" s="36"/>
    </row>
    <row r="3561" spans="1:1" x14ac:dyDescent="0.2">
      <c r="A3561" s="36"/>
    </row>
    <row r="3562" spans="1:1" x14ac:dyDescent="0.2">
      <c r="A3562" s="36"/>
    </row>
    <row r="3563" spans="1:1" x14ac:dyDescent="0.2">
      <c r="A3563" s="36"/>
    </row>
    <row r="3564" spans="1:1" x14ac:dyDescent="0.2">
      <c r="A3564" s="36"/>
    </row>
    <row r="3565" spans="1:1" x14ac:dyDescent="0.2">
      <c r="A3565" s="36"/>
    </row>
    <row r="3566" spans="1:1" x14ac:dyDescent="0.2">
      <c r="A3566" s="36"/>
    </row>
    <row r="3567" spans="1:1" x14ac:dyDescent="0.2">
      <c r="A3567" s="36"/>
    </row>
    <row r="3568" spans="1:1" x14ac:dyDescent="0.2">
      <c r="A3568" s="36"/>
    </row>
    <row r="3569" spans="1:1" x14ac:dyDescent="0.2">
      <c r="A3569" s="36"/>
    </row>
    <row r="3570" spans="1:1" x14ac:dyDescent="0.2">
      <c r="A3570" s="36"/>
    </row>
    <row r="3571" spans="1:1" x14ac:dyDescent="0.2">
      <c r="A3571" s="36"/>
    </row>
    <row r="3572" spans="1:1" x14ac:dyDescent="0.2">
      <c r="A3572" s="36"/>
    </row>
    <row r="3573" spans="1:1" x14ac:dyDescent="0.2">
      <c r="A3573" s="36"/>
    </row>
    <row r="3574" spans="1:1" x14ac:dyDescent="0.2">
      <c r="A3574" s="36"/>
    </row>
    <row r="3575" spans="1:1" x14ac:dyDescent="0.2">
      <c r="A3575" s="36"/>
    </row>
    <row r="3576" spans="1:1" x14ac:dyDescent="0.2">
      <c r="A3576" s="36"/>
    </row>
    <row r="3577" spans="1:1" x14ac:dyDescent="0.2">
      <c r="A3577" s="36"/>
    </row>
    <row r="3578" spans="1:1" x14ac:dyDescent="0.2">
      <c r="A3578" s="36"/>
    </row>
    <row r="3579" spans="1:1" x14ac:dyDescent="0.2">
      <c r="A3579" s="36"/>
    </row>
    <row r="3580" spans="1:1" x14ac:dyDescent="0.2">
      <c r="A3580" s="36"/>
    </row>
    <row r="3581" spans="1:1" x14ac:dyDescent="0.2">
      <c r="A3581" s="36"/>
    </row>
    <row r="3582" spans="1:1" x14ac:dyDescent="0.2">
      <c r="A3582" s="36"/>
    </row>
    <row r="3583" spans="1:1" x14ac:dyDescent="0.2">
      <c r="A3583" s="36"/>
    </row>
    <row r="3584" spans="1:1" x14ac:dyDescent="0.2">
      <c r="A3584" s="36"/>
    </row>
    <row r="3585" spans="1:1" x14ac:dyDescent="0.2">
      <c r="A3585" s="36"/>
    </row>
    <row r="3586" spans="1:1" x14ac:dyDescent="0.2">
      <c r="A3586" s="36"/>
    </row>
    <row r="3587" spans="1:1" x14ac:dyDescent="0.2">
      <c r="A3587" s="36"/>
    </row>
    <row r="3588" spans="1:1" x14ac:dyDescent="0.2">
      <c r="A3588" s="36"/>
    </row>
    <row r="3589" spans="1:1" x14ac:dyDescent="0.2">
      <c r="A3589" s="36"/>
    </row>
    <row r="3590" spans="1:1" x14ac:dyDescent="0.2">
      <c r="A3590" s="36"/>
    </row>
    <row r="3591" spans="1:1" x14ac:dyDescent="0.2">
      <c r="A3591" s="36"/>
    </row>
    <row r="3592" spans="1:1" x14ac:dyDescent="0.2">
      <c r="A3592" s="36"/>
    </row>
    <row r="3593" spans="1:1" x14ac:dyDescent="0.2">
      <c r="A3593" s="36"/>
    </row>
    <row r="3594" spans="1:1" x14ac:dyDescent="0.2">
      <c r="A3594" s="36"/>
    </row>
    <row r="3595" spans="1:1" x14ac:dyDescent="0.2">
      <c r="A3595" s="36"/>
    </row>
    <row r="3596" spans="1:1" x14ac:dyDescent="0.2">
      <c r="A3596" s="36"/>
    </row>
    <row r="3597" spans="1:1" x14ac:dyDescent="0.2">
      <c r="A3597" s="36"/>
    </row>
    <row r="3598" spans="1:1" x14ac:dyDescent="0.2">
      <c r="A3598" s="36"/>
    </row>
    <row r="3599" spans="1:1" x14ac:dyDescent="0.2">
      <c r="A3599" s="36"/>
    </row>
    <row r="3600" spans="1:1" x14ac:dyDescent="0.2">
      <c r="A3600" s="36"/>
    </row>
    <row r="3601" spans="1:1" x14ac:dyDescent="0.2">
      <c r="A3601" s="36"/>
    </row>
    <row r="3602" spans="1:1" x14ac:dyDescent="0.2">
      <c r="A3602" s="36"/>
    </row>
    <row r="3603" spans="1:1" x14ac:dyDescent="0.2">
      <c r="A3603" s="36"/>
    </row>
    <row r="3604" spans="1:1" x14ac:dyDescent="0.2">
      <c r="A3604" s="36"/>
    </row>
    <row r="3605" spans="1:1" x14ac:dyDescent="0.2">
      <c r="A3605" s="36"/>
    </row>
    <row r="3606" spans="1:1" x14ac:dyDescent="0.2">
      <c r="A3606" s="36"/>
    </row>
    <row r="3607" spans="1:1" x14ac:dyDescent="0.2">
      <c r="A3607" s="36"/>
    </row>
    <row r="3608" spans="1:1" x14ac:dyDescent="0.2">
      <c r="A3608" s="36"/>
    </row>
    <row r="3609" spans="1:1" x14ac:dyDescent="0.2">
      <c r="A3609" s="36"/>
    </row>
    <row r="3610" spans="1:1" x14ac:dyDescent="0.2">
      <c r="A3610" s="36"/>
    </row>
    <row r="3611" spans="1:1" x14ac:dyDescent="0.2">
      <c r="A3611" s="36"/>
    </row>
    <row r="3612" spans="1:1" x14ac:dyDescent="0.2">
      <c r="A3612" s="36"/>
    </row>
    <row r="3613" spans="1:1" x14ac:dyDescent="0.2">
      <c r="A3613" s="36"/>
    </row>
    <row r="3614" spans="1:1" x14ac:dyDescent="0.2">
      <c r="A3614" s="36"/>
    </row>
    <row r="3615" spans="1:1" x14ac:dyDescent="0.2">
      <c r="A3615" s="36"/>
    </row>
    <row r="3616" spans="1:1" x14ac:dyDescent="0.2">
      <c r="A3616" s="36"/>
    </row>
    <row r="3617" spans="1:1" x14ac:dyDescent="0.2">
      <c r="A3617" s="36"/>
    </row>
    <row r="3618" spans="1:1" x14ac:dyDescent="0.2">
      <c r="A3618" s="36"/>
    </row>
    <row r="3619" spans="1:1" x14ac:dyDescent="0.2">
      <c r="A3619" s="36"/>
    </row>
    <row r="3620" spans="1:1" x14ac:dyDescent="0.2">
      <c r="A3620" s="36"/>
    </row>
    <row r="3621" spans="1:1" x14ac:dyDescent="0.2">
      <c r="A3621" s="36"/>
    </row>
    <row r="3622" spans="1:1" x14ac:dyDescent="0.2">
      <c r="A3622" s="36"/>
    </row>
    <row r="3623" spans="1:1" x14ac:dyDescent="0.2">
      <c r="A3623" s="36"/>
    </row>
    <row r="3624" spans="1:1" x14ac:dyDescent="0.2">
      <c r="A3624" s="36"/>
    </row>
    <row r="3625" spans="1:1" x14ac:dyDescent="0.2">
      <c r="A3625" s="36"/>
    </row>
    <row r="3626" spans="1:1" x14ac:dyDescent="0.2">
      <c r="A3626" s="36"/>
    </row>
    <row r="3627" spans="1:1" x14ac:dyDescent="0.2">
      <c r="A3627" s="36"/>
    </row>
    <row r="3628" spans="1:1" x14ac:dyDescent="0.2">
      <c r="A3628" s="36"/>
    </row>
    <row r="3629" spans="1:1" x14ac:dyDescent="0.2">
      <c r="A3629" s="36"/>
    </row>
    <row r="3630" spans="1:1" x14ac:dyDescent="0.2">
      <c r="A3630" s="36"/>
    </row>
    <row r="3631" spans="1:1" x14ac:dyDescent="0.2">
      <c r="A3631" s="36"/>
    </row>
    <row r="3632" spans="1:1" x14ac:dyDescent="0.2">
      <c r="A3632" s="36"/>
    </row>
    <row r="3633" spans="1:1" x14ac:dyDescent="0.2">
      <c r="A3633" s="36"/>
    </row>
    <row r="3634" spans="1:1" x14ac:dyDescent="0.2">
      <c r="A3634" s="36"/>
    </row>
    <row r="3635" spans="1:1" x14ac:dyDescent="0.2">
      <c r="A3635" s="36"/>
    </row>
    <row r="3636" spans="1:1" x14ac:dyDescent="0.2">
      <c r="A3636" s="36"/>
    </row>
    <row r="3637" spans="1:1" x14ac:dyDescent="0.2">
      <c r="A3637" s="36"/>
    </row>
    <row r="3638" spans="1:1" x14ac:dyDescent="0.2">
      <c r="A3638" s="36"/>
    </row>
    <row r="3639" spans="1:1" x14ac:dyDescent="0.2">
      <c r="A3639" s="36"/>
    </row>
    <row r="3640" spans="1:1" x14ac:dyDescent="0.2">
      <c r="A3640" s="36"/>
    </row>
    <row r="3641" spans="1:1" x14ac:dyDescent="0.2">
      <c r="A3641" s="36"/>
    </row>
    <row r="3642" spans="1:1" x14ac:dyDescent="0.2">
      <c r="A3642" s="36"/>
    </row>
    <row r="3643" spans="1:1" x14ac:dyDescent="0.2">
      <c r="A3643" s="36"/>
    </row>
    <row r="3644" spans="1:1" x14ac:dyDescent="0.2">
      <c r="A3644" s="36"/>
    </row>
    <row r="3645" spans="1:1" x14ac:dyDescent="0.2">
      <c r="A3645" s="36"/>
    </row>
    <row r="3646" spans="1:1" x14ac:dyDescent="0.2">
      <c r="A3646" s="36"/>
    </row>
    <row r="3647" spans="1:1" x14ac:dyDescent="0.2">
      <c r="A3647" s="36"/>
    </row>
    <row r="3648" spans="1:1" x14ac:dyDescent="0.2">
      <c r="A3648" s="36"/>
    </row>
    <row r="3649" spans="1:1" x14ac:dyDescent="0.2">
      <c r="A3649" s="36"/>
    </row>
    <row r="3650" spans="1:1" x14ac:dyDescent="0.2">
      <c r="A3650" s="36"/>
    </row>
    <row r="3651" spans="1:1" x14ac:dyDescent="0.2">
      <c r="A3651" s="36"/>
    </row>
    <row r="3652" spans="1:1" x14ac:dyDescent="0.2">
      <c r="A3652" s="36"/>
    </row>
    <row r="3653" spans="1:1" x14ac:dyDescent="0.2">
      <c r="A3653" s="36"/>
    </row>
    <row r="3654" spans="1:1" x14ac:dyDescent="0.2">
      <c r="A3654" s="36"/>
    </row>
    <row r="3655" spans="1:1" x14ac:dyDescent="0.2">
      <c r="A3655" s="36"/>
    </row>
    <row r="3656" spans="1:1" x14ac:dyDescent="0.2">
      <c r="A3656" s="36"/>
    </row>
    <row r="3657" spans="1:1" x14ac:dyDescent="0.2">
      <c r="A3657" s="36"/>
    </row>
    <row r="3658" spans="1:1" x14ac:dyDescent="0.2">
      <c r="A3658" s="36"/>
    </row>
    <row r="3659" spans="1:1" x14ac:dyDescent="0.2">
      <c r="A3659" s="36"/>
    </row>
    <row r="3660" spans="1:1" x14ac:dyDescent="0.2">
      <c r="A3660" s="36"/>
    </row>
    <row r="3661" spans="1:1" x14ac:dyDescent="0.2">
      <c r="A3661" s="36"/>
    </row>
    <row r="3662" spans="1:1" x14ac:dyDescent="0.2">
      <c r="A3662" s="36"/>
    </row>
    <row r="3663" spans="1:1" x14ac:dyDescent="0.2">
      <c r="A3663" s="36"/>
    </row>
    <row r="3664" spans="1:1" x14ac:dyDescent="0.2">
      <c r="A3664" s="36"/>
    </row>
    <row r="3665" spans="1:1" x14ac:dyDescent="0.2">
      <c r="A3665" s="36"/>
    </row>
    <row r="3666" spans="1:1" x14ac:dyDescent="0.2">
      <c r="A3666" s="36"/>
    </row>
    <row r="3667" spans="1:1" x14ac:dyDescent="0.2">
      <c r="A3667" s="36"/>
    </row>
    <row r="3668" spans="1:1" x14ac:dyDescent="0.2">
      <c r="A3668" s="36"/>
    </row>
    <row r="3669" spans="1:1" x14ac:dyDescent="0.2">
      <c r="A3669" s="36"/>
    </row>
    <row r="3670" spans="1:1" x14ac:dyDescent="0.2">
      <c r="A3670" s="36"/>
    </row>
    <row r="3671" spans="1:1" x14ac:dyDescent="0.2">
      <c r="A3671" s="36"/>
    </row>
    <row r="3672" spans="1:1" x14ac:dyDescent="0.2">
      <c r="A3672" s="36"/>
    </row>
    <row r="3673" spans="1:1" x14ac:dyDescent="0.2">
      <c r="A3673" s="36"/>
    </row>
    <row r="3674" spans="1:1" x14ac:dyDescent="0.2">
      <c r="A3674" s="36"/>
    </row>
    <row r="3675" spans="1:1" x14ac:dyDescent="0.2">
      <c r="A3675" s="36"/>
    </row>
    <row r="3676" spans="1:1" x14ac:dyDescent="0.2">
      <c r="A3676" s="36"/>
    </row>
    <row r="3677" spans="1:1" x14ac:dyDescent="0.2">
      <c r="A3677" s="36"/>
    </row>
    <row r="3678" spans="1:1" x14ac:dyDescent="0.2">
      <c r="A3678" s="36"/>
    </row>
    <row r="3679" spans="1:1" x14ac:dyDescent="0.2">
      <c r="A3679" s="36"/>
    </row>
    <row r="3680" spans="1:1" x14ac:dyDescent="0.2">
      <c r="A3680" s="36"/>
    </row>
    <row r="3681" spans="1:1" x14ac:dyDescent="0.2">
      <c r="A3681" s="36"/>
    </row>
    <row r="3682" spans="1:1" x14ac:dyDescent="0.2">
      <c r="A3682" s="36"/>
    </row>
    <row r="3683" spans="1:1" x14ac:dyDescent="0.2">
      <c r="A3683" s="36"/>
    </row>
    <row r="3684" spans="1:1" x14ac:dyDescent="0.2">
      <c r="A3684" s="36"/>
    </row>
    <row r="3685" spans="1:1" x14ac:dyDescent="0.2">
      <c r="A3685" s="36"/>
    </row>
    <row r="3686" spans="1:1" x14ac:dyDescent="0.2">
      <c r="A3686" s="36"/>
    </row>
    <row r="3687" spans="1:1" x14ac:dyDescent="0.2">
      <c r="A3687" s="36"/>
    </row>
    <row r="3688" spans="1:1" x14ac:dyDescent="0.2">
      <c r="A3688" s="36"/>
    </row>
    <row r="3689" spans="1:1" x14ac:dyDescent="0.2">
      <c r="A3689" s="36"/>
    </row>
    <row r="3690" spans="1:1" x14ac:dyDescent="0.2">
      <c r="A3690" s="36"/>
    </row>
    <row r="3691" spans="1:1" x14ac:dyDescent="0.2">
      <c r="A3691" s="36"/>
    </row>
    <row r="3692" spans="1:1" x14ac:dyDescent="0.2">
      <c r="A3692" s="36"/>
    </row>
    <row r="3693" spans="1:1" x14ac:dyDescent="0.2">
      <c r="A3693" s="36"/>
    </row>
    <row r="3694" spans="1:1" x14ac:dyDescent="0.2">
      <c r="A3694" s="36"/>
    </row>
    <row r="3695" spans="1:1" x14ac:dyDescent="0.2">
      <c r="A3695" s="36"/>
    </row>
    <row r="3696" spans="1:1" x14ac:dyDescent="0.2">
      <c r="A3696" s="36"/>
    </row>
    <row r="3697" spans="1:1" x14ac:dyDescent="0.2">
      <c r="A3697" s="36"/>
    </row>
    <row r="3698" spans="1:1" x14ac:dyDescent="0.2">
      <c r="A3698" s="36"/>
    </row>
    <row r="3699" spans="1:1" x14ac:dyDescent="0.2">
      <c r="A3699" s="36"/>
    </row>
    <row r="3700" spans="1:1" x14ac:dyDescent="0.2">
      <c r="A3700" s="36"/>
    </row>
    <row r="3701" spans="1:1" x14ac:dyDescent="0.2">
      <c r="A3701" s="36"/>
    </row>
    <row r="3702" spans="1:1" x14ac:dyDescent="0.2">
      <c r="A3702" s="36"/>
    </row>
    <row r="3703" spans="1:1" x14ac:dyDescent="0.2">
      <c r="A3703" s="36"/>
    </row>
    <row r="3704" spans="1:1" x14ac:dyDescent="0.2">
      <c r="A3704" s="36"/>
    </row>
    <row r="3705" spans="1:1" x14ac:dyDescent="0.2">
      <c r="A3705" s="36"/>
    </row>
    <row r="3706" spans="1:1" x14ac:dyDescent="0.2">
      <c r="A3706" s="36"/>
    </row>
    <row r="3707" spans="1:1" x14ac:dyDescent="0.2">
      <c r="A3707" s="36"/>
    </row>
    <row r="3708" spans="1:1" x14ac:dyDescent="0.2">
      <c r="A3708" s="36"/>
    </row>
    <row r="3709" spans="1:1" x14ac:dyDescent="0.2">
      <c r="A3709" s="36"/>
    </row>
    <row r="3710" spans="1:1" x14ac:dyDescent="0.2">
      <c r="A3710" s="36"/>
    </row>
    <row r="3711" spans="1:1" x14ac:dyDescent="0.2">
      <c r="A3711" s="36"/>
    </row>
    <row r="3712" spans="1:1" x14ac:dyDescent="0.2">
      <c r="A3712" s="36"/>
    </row>
    <row r="3713" spans="1:1" x14ac:dyDescent="0.2">
      <c r="A3713" s="36"/>
    </row>
    <row r="3714" spans="1:1" x14ac:dyDescent="0.2">
      <c r="A3714" s="36"/>
    </row>
    <row r="3715" spans="1:1" x14ac:dyDescent="0.2">
      <c r="A3715" s="36"/>
    </row>
    <row r="3716" spans="1:1" x14ac:dyDescent="0.2">
      <c r="A3716" s="36"/>
    </row>
    <row r="3717" spans="1:1" x14ac:dyDescent="0.2">
      <c r="A3717" s="36"/>
    </row>
    <row r="3718" spans="1:1" x14ac:dyDescent="0.2">
      <c r="A3718" s="36"/>
    </row>
    <row r="3719" spans="1:1" x14ac:dyDescent="0.2">
      <c r="A3719" s="36"/>
    </row>
    <row r="3720" spans="1:1" x14ac:dyDescent="0.2">
      <c r="A3720" s="36"/>
    </row>
    <row r="3721" spans="1:1" x14ac:dyDescent="0.2">
      <c r="A3721" s="36"/>
    </row>
    <row r="3722" spans="1:1" x14ac:dyDescent="0.2">
      <c r="A3722" s="36"/>
    </row>
    <row r="3723" spans="1:1" x14ac:dyDescent="0.2">
      <c r="A3723" s="36"/>
    </row>
    <row r="3724" spans="1:1" x14ac:dyDescent="0.2">
      <c r="A3724" s="36"/>
    </row>
    <row r="3725" spans="1:1" x14ac:dyDescent="0.2">
      <c r="A3725" s="36"/>
    </row>
    <row r="3726" spans="1:1" x14ac:dyDescent="0.2">
      <c r="A3726" s="36"/>
    </row>
    <row r="3727" spans="1:1" x14ac:dyDescent="0.2">
      <c r="A3727" s="36"/>
    </row>
    <row r="3728" spans="1:1" x14ac:dyDescent="0.2">
      <c r="A3728" s="36"/>
    </row>
    <row r="3729" spans="1:1" x14ac:dyDescent="0.2">
      <c r="A3729" s="36"/>
    </row>
    <row r="3730" spans="1:1" x14ac:dyDescent="0.2">
      <c r="A3730" s="36"/>
    </row>
    <row r="3731" spans="1:1" x14ac:dyDescent="0.2">
      <c r="A3731" s="36"/>
    </row>
    <row r="3732" spans="1:1" x14ac:dyDescent="0.2">
      <c r="A3732" s="36"/>
    </row>
    <row r="3733" spans="1:1" x14ac:dyDescent="0.2">
      <c r="A3733" s="36"/>
    </row>
    <row r="3734" spans="1:1" x14ac:dyDescent="0.2">
      <c r="A3734" s="36"/>
    </row>
    <row r="3735" spans="1:1" x14ac:dyDescent="0.2">
      <c r="A3735" s="36"/>
    </row>
    <row r="3736" spans="1:1" x14ac:dyDescent="0.2">
      <c r="A3736" s="36"/>
    </row>
    <row r="3737" spans="1:1" x14ac:dyDescent="0.2">
      <c r="A3737" s="36"/>
    </row>
    <row r="3738" spans="1:1" x14ac:dyDescent="0.2">
      <c r="A3738" s="36"/>
    </row>
    <row r="3739" spans="1:1" x14ac:dyDescent="0.2">
      <c r="A3739" s="36"/>
    </row>
    <row r="3740" spans="1:1" x14ac:dyDescent="0.2">
      <c r="A3740" s="36"/>
    </row>
    <row r="3741" spans="1:1" x14ac:dyDescent="0.2">
      <c r="A3741" s="36"/>
    </row>
    <row r="3742" spans="1:1" x14ac:dyDescent="0.2">
      <c r="A3742" s="36"/>
    </row>
    <row r="3743" spans="1:1" x14ac:dyDescent="0.2">
      <c r="A3743" s="36"/>
    </row>
    <row r="3744" spans="1:1" x14ac:dyDescent="0.2">
      <c r="A3744" s="36"/>
    </row>
    <row r="3745" spans="1:1" x14ac:dyDescent="0.2">
      <c r="A3745" s="36"/>
    </row>
    <row r="3746" spans="1:1" x14ac:dyDescent="0.2">
      <c r="A3746" s="36"/>
    </row>
    <row r="3747" spans="1:1" x14ac:dyDescent="0.2">
      <c r="A3747" s="36"/>
    </row>
    <row r="3748" spans="1:1" x14ac:dyDescent="0.2">
      <c r="A3748" s="36"/>
    </row>
    <row r="3749" spans="1:1" x14ac:dyDescent="0.2">
      <c r="A3749" s="36"/>
    </row>
    <row r="3750" spans="1:1" x14ac:dyDescent="0.2">
      <c r="A3750" s="36"/>
    </row>
    <row r="3751" spans="1:1" x14ac:dyDescent="0.2">
      <c r="A3751" s="36"/>
    </row>
    <row r="3752" spans="1:1" x14ac:dyDescent="0.2">
      <c r="A3752" s="36"/>
    </row>
    <row r="3753" spans="1:1" x14ac:dyDescent="0.2">
      <c r="A3753" s="36"/>
    </row>
    <row r="3754" spans="1:1" x14ac:dyDescent="0.2">
      <c r="A3754" s="36"/>
    </row>
    <row r="3755" spans="1:1" x14ac:dyDescent="0.2">
      <c r="A3755" s="36"/>
    </row>
    <row r="3756" spans="1:1" x14ac:dyDescent="0.2">
      <c r="A3756" s="36"/>
    </row>
    <row r="3757" spans="1:1" x14ac:dyDescent="0.2">
      <c r="A3757" s="36"/>
    </row>
    <row r="3758" spans="1:1" x14ac:dyDescent="0.2">
      <c r="A3758" s="36"/>
    </row>
    <row r="3759" spans="1:1" x14ac:dyDescent="0.2">
      <c r="A3759" s="36"/>
    </row>
    <row r="3760" spans="1:1" x14ac:dyDescent="0.2">
      <c r="A3760" s="36"/>
    </row>
    <row r="3761" spans="1:1" x14ac:dyDescent="0.2">
      <c r="A3761" s="36"/>
    </row>
    <row r="3762" spans="1:1" x14ac:dyDescent="0.2">
      <c r="A3762" s="36"/>
    </row>
    <row r="3763" spans="1:1" x14ac:dyDescent="0.2">
      <c r="A3763" s="36"/>
    </row>
    <row r="3764" spans="1:1" x14ac:dyDescent="0.2">
      <c r="A3764" s="36"/>
    </row>
    <row r="3765" spans="1:1" x14ac:dyDescent="0.2">
      <c r="A3765" s="36"/>
    </row>
    <row r="3766" spans="1:1" x14ac:dyDescent="0.2">
      <c r="A3766" s="36"/>
    </row>
    <row r="3767" spans="1:1" x14ac:dyDescent="0.2">
      <c r="A3767" s="36"/>
    </row>
    <row r="3768" spans="1:1" x14ac:dyDescent="0.2">
      <c r="A3768" s="36"/>
    </row>
    <row r="3769" spans="1:1" x14ac:dyDescent="0.2">
      <c r="A3769" s="36"/>
    </row>
    <row r="3770" spans="1:1" x14ac:dyDescent="0.2">
      <c r="A3770" s="36"/>
    </row>
    <row r="3771" spans="1:1" x14ac:dyDescent="0.2">
      <c r="A3771" s="36"/>
    </row>
    <row r="3772" spans="1:1" x14ac:dyDescent="0.2">
      <c r="A3772" s="36"/>
    </row>
    <row r="3773" spans="1:1" x14ac:dyDescent="0.2">
      <c r="A3773" s="36"/>
    </row>
    <row r="3774" spans="1:1" x14ac:dyDescent="0.2">
      <c r="A3774" s="36"/>
    </row>
    <row r="3775" spans="1:1" x14ac:dyDescent="0.2">
      <c r="A3775" s="36"/>
    </row>
    <row r="3776" spans="1:1" x14ac:dyDescent="0.2">
      <c r="A3776" s="36"/>
    </row>
    <row r="3777" spans="1:1" x14ac:dyDescent="0.2">
      <c r="A3777" s="36"/>
    </row>
    <row r="3778" spans="1:1" x14ac:dyDescent="0.2">
      <c r="A3778" s="36"/>
    </row>
    <row r="3779" spans="1:1" x14ac:dyDescent="0.2">
      <c r="A3779" s="36"/>
    </row>
    <row r="3780" spans="1:1" x14ac:dyDescent="0.2">
      <c r="A3780" s="36"/>
    </row>
    <row r="3781" spans="1:1" x14ac:dyDescent="0.2">
      <c r="A3781" s="36"/>
    </row>
    <row r="3782" spans="1:1" x14ac:dyDescent="0.2">
      <c r="A3782" s="36"/>
    </row>
    <row r="3783" spans="1:1" x14ac:dyDescent="0.2">
      <c r="A3783" s="36"/>
    </row>
    <row r="3784" spans="1:1" x14ac:dyDescent="0.2">
      <c r="A3784" s="36"/>
    </row>
    <row r="3785" spans="1:1" x14ac:dyDescent="0.2">
      <c r="A3785" s="36"/>
    </row>
    <row r="3786" spans="1:1" x14ac:dyDescent="0.2">
      <c r="A3786" s="36"/>
    </row>
    <row r="3787" spans="1:1" x14ac:dyDescent="0.2">
      <c r="A3787" s="36"/>
    </row>
    <row r="3788" spans="1:1" x14ac:dyDescent="0.2">
      <c r="A3788" s="36"/>
    </row>
    <row r="3789" spans="1:1" x14ac:dyDescent="0.2">
      <c r="A3789" s="36"/>
    </row>
    <row r="3790" spans="1:1" x14ac:dyDescent="0.2">
      <c r="A3790" s="36"/>
    </row>
    <row r="3791" spans="1:1" x14ac:dyDescent="0.2">
      <c r="A3791" s="36"/>
    </row>
    <row r="3792" spans="1:1" x14ac:dyDescent="0.2">
      <c r="A3792" s="36"/>
    </row>
    <row r="3793" spans="1:1" x14ac:dyDescent="0.2">
      <c r="A3793" s="36"/>
    </row>
    <row r="3794" spans="1:1" x14ac:dyDescent="0.2">
      <c r="A3794" s="36"/>
    </row>
    <row r="3795" spans="1:1" x14ac:dyDescent="0.2">
      <c r="A3795" s="36"/>
    </row>
    <row r="3796" spans="1:1" x14ac:dyDescent="0.2">
      <c r="A3796" s="36"/>
    </row>
    <row r="3797" spans="1:1" x14ac:dyDescent="0.2">
      <c r="A3797" s="36"/>
    </row>
    <row r="3798" spans="1:1" x14ac:dyDescent="0.2">
      <c r="A3798" s="36"/>
    </row>
    <row r="3799" spans="1:1" x14ac:dyDescent="0.2">
      <c r="A3799" s="36"/>
    </row>
    <row r="3800" spans="1:1" x14ac:dyDescent="0.2">
      <c r="A3800" s="36"/>
    </row>
    <row r="3801" spans="1:1" x14ac:dyDescent="0.2">
      <c r="A3801" s="36"/>
    </row>
    <row r="3802" spans="1:1" x14ac:dyDescent="0.2">
      <c r="A3802" s="36"/>
    </row>
    <row r="3803" spans="1:1" x14ac:dyDescent="0.2">
      <c r="A3803" s="36"/>
    </row>
    <row r="3804" spans="1:1" x14ac:dyDescent="0.2">
      <c r="A3804" s="36"/>
    </row>
    <row r="3805" spans="1:1" x14ac:dyDescent="0.2">
      <c r="A3805" s="36"/>
    </row>
    <row r="3806" spans="1:1" x14ac:dyDescent="0.2">
      <c r="A3806" s="36"/>
    </row>
    <row r="3807" spans="1:1" x14ac:dyDescent="0.2">
      <c r="A3807" s="36"/>
    </row>
    <row r="3808" spans="1:1" x14ac:dyDescent="0.2">
      <c r="A3808" s="36"/>
    </row>
    <row r="3809" spans="1:1" x14ac:dyDescent="0.2">
      <c r="A3809" s="36"/>
    </row>
    <row r="3810" spans="1:1" x14ac:dyDescent="0.2">
      <c r="A3810" s="36"/>
    </row>
    <row r="3811" spans="1:1" x14ac:dyDescent="0.2">
      <c r="A3811" s="36"/>
    </row>
    <row r="3812" spans="1:1" x14ac:dyDescent="0.2">
      <c r="A3812" s="36"/>
    </row>
    <row r="3813" spans="1:1" x14ac:dyDescent="0.2">
      <c r="A3813" s="36"/>
    </row>
    <row r="3814" spans="1:1" x14ac:dyDescent="0.2">
      <c r="A3814" s="36"/>
    </row>
    <row r="3815" spans="1:1" x14ac:dyDescent="0.2">
      <c r="A3815" s="36"/>
    </row>
    <row r="3816" spans="1:1" x14ac:dyDescent="0.2">
      <c r="A3816" s="36"/>
    </row>
    <row r="3817" spans="1:1" x14ac:dyDescent="0.2">
      <c r="A3817" s="36"/>
    </row>
    <row r="3818" spans="1:1" x14ac:dyDescent="0.2">
      <c r="A3818" s="36"/>
    </row>
    <row r="3819" spans="1:1" x14ac:dyDescent="0.2">
      <c r="A3819" s="36"/>
    </row>
    <row r="3820" spans="1:1" x14ac:dyDescent="0.2">
      <c r="A3820" s="36"/>
    </row>
    <row r="3821" spans="1:1" x14ac:dyDescent="0.2">
      <c r="A3821" s="36"/>
    </row>
    <row r="3822" spans="1:1" x14ac:dyDescent="0.2">
      <c r="A3822" s="36"/>
    </row>
    <row r="3823" spans="1:1" x14ac:dyDescent="0.2">
      <c r="A3823" s="36"/>
    </row>
    <row r="3824" spans="1:1" x14ac:dyDescent="0.2">
      <c r="A3824" s="36"/>
    </row>
    <row r="3825" spans="1:1" x14ac:dyDescent="0.2">
      <c r="A3825" s="36"/>
    </row>
    <row r="3826" spans="1:1" x14ac:dyDescent="0.2">
      <c r="A3826" s="36"/>
    </row>
    <row r="3827" spans="1:1" x14ac:dyDescent="0.2">
      <c r="A3827" s="36"/>
    </row>
    <row r="3828" spans="1:1" x14ac:dyDescent="0.2">
      <c r="A3828" s="36"/>
    </row>
    <row r="3829" spans="1:1" x14ac:dyDescent="0.2">
      <c r="A3829" s="36"/>
    </row>
    <row r="3830" spans="1:1" x14ac:dyDescent="0.2">
      <c r="A3830" s="36"/>
    </row>
    <row r="3831" spans="1:1" x14ac:dyDescent="0.2">
      <c r="A3831" s="36"/>
    </row>
    <row r="3832" spans="1:1" x14ac:dyDescent="0.2">
      <c r="A3832" s="36"/>
    </row>
    <row r="3833" spans="1:1" x14ac:dyDescent="0.2">
      <c r="A3833" s="36"/>
    </row>
    <row r="3834" spans="1:1" x14ac:dyDescent="0.2">
      <c r="A3834" s="36"/>
    </row>
    <row r="3835" spans="1:1" x14ac:dyDescent="0.2">
      <c r="A3835" s="36"/>
    </row>
    <row r="3836" spans="1:1" x14ac:dyDescent="0.2">
      <c r="A3836" s="36"/>
    </row>
    <row r="3837" spans="1:1" x14ac:dyDescent="0.2">
      <c r="A3837" s="36"/>
    </row>
    <row r="3838" spans="1:1" x14ac:dyDescent="0.2">
      <c r="A3838" s="36"/>
    </row>
    <row r="3839" spans="1:1" x14ac:dyDescent="0.2">
      <c r="A3839" s="36"/>
    </row>
    <row r="3840" spans="1:1" x14ac:dyDescent="0.2">
      <c r="A3840" s="36"/>
    </row>
    <row r="3841" spans="1:1" x14ac:dyDescent="0.2">
      <c r="A3841" s="36"/>
    </row>
    <row r="3842" spans="1:1" x14ac:dyDescent="0.2">
      <c r="A3842" s="36"/>
    </row>
    <row r="3843" spans="1:1" x14ac:dyDescent="0.2">
      <c r="A3843" s="36"/>
    </row>
    <row r="3844" spans="1:1" x14ac:dyDescent="0.2">
      <c r="A3844" s="36"/>
    </row>
    <row r="3845" spans="1:1" x14ac:dyDescent="0.2">
      <c r="A3845" s="36"/>
    </row>
    <row r="3846" spans="1:1" x14ac:dyDescent="0.2">
      <c r="A3846" s="36"/>
    </row>
    <row r="3847" spans="1:1" x14ac:dyDescent="0.2">
      <c r="A3847" s="36"/>
    </row>
    <row r="3848" spans="1:1" x14ac:dyDescent="0.2">
      <c r="A3848" s="36"/>
    </row>
    <row r="3849" spans="1:1" x14ac:dyDescent="0.2">
      <c r="A3849" s="36"/>
    </row>
    <row r="3850" spans="1:1" x14ac:dyDescent="0.2">
      <c r="A3850" s="36"/>
    </row>
    <row r="3851" spans="1:1" x14ac:dyDescent="0.2">
      <c r="A3851" s="36"/>
    </row>
    <row r="3852" spans="1:1" x14ac:dyDescent="0.2">
      <c r="A3852" s="36"/>
    </row>
    <row r="3853" spans="1:1" x14ac:dyDescent="0.2">
      <c r="A3853" s="36"/>
    </row>
    <row r="3854" spans="1:1" x14ac:dyDescent="0.2">
      <c r="A3854" s="36"/>
    </row>
    <row r="3855" spans="1:1" x14ac:dyDescent="0.2">
      <c r="A3855" s="36"/>
    </row>
    <row r="3856" spans="1:1" x14ac:dyDescent="0.2">
      <c r="A3856" s="36"/>
    </row>
    <row r="3857" spans="1:1" x14ac:dyDescent="0.2">
      <c r="A3857" s="36"/>
    </row>
    <row r="3858" spans="1:1" x14ac:dyDescent="0.2">
      <c r="A3858" s="36"/>
    </row>
    <row r="3859" spans="1:1" x14ac:dyDescent="0.2">
      <c r="A3859" s="36"/>
    </row>
    <row r="3860" spans="1:1" x14ac:dyDescent="0.2">
      <c r="A3860" s="36"/>
    </row>
    <row r="3861" spans="1:1" x14ac:dyDescent="0.2">
      <c r="A3861" s="36"/>
    </row>
    <row r="3862" spans="1:1" x14ac:dyDescent="0.2">
      <c r="A3862" s="36"/>
    </row>
    <row r="3863" spans="1:1" x14ac:dyDescent="0.2">
      <c r="A3863" s="36"/>
    </row>
    <row r="3864" spans="1:1" x14ac:dyDescent="0.2">
      <c r="A3864" s="36"/>
    </row>
    <row r="3865" spans="1:1" x14ac:dyDescent="0.2">
      <c r="A3865" s="36"/>
    </row>
    <row r="3866" spans="1:1" x14ac:dyDescent="0.2">
      <c r="A3866" s="36"/>
    </row>
    <row r="3867" spans="1:1" x14ac:dyDescent="0.2">
      <c r="A3867" s="36"/>
    </row>
    <row r="3868" spans="1:1" x14ac:dyDescent="0.2">
      <c r="A3868" s="36"/>
    </row>
    <row r="3869" spans="1:1" x14ac:dyDescent="0.2">
      <c r="A3869" s="36"/>
    </row>
    <row r="3870" spans="1:1" x14ac:dyDescent="0.2">
      <c r="A3870" s="36"/>
    </row>
    <row r="3871" spans="1:1" x14ac:dyDescent="0.2">
      <c r="A3871" s="36"/>
    </row>
    <row r="3872" spans="1:1" x14ac:dyDescent="0.2">
      <c r="A3872" s="36"/>
    </row>
    <row r="3873" spans="1:1" x14ac:dyDescent="0.2">
      <c r="A3873" s="36"/>
    </row>
    <row r="3874" spans="1:1" x14ac:dyDescent="0.2">
      <c r="A3874" s="36"/>
    </row>
    <row r="3875" spans="1:1" x14ac:dyDescent="0.2">
      <c r="A3875" s="36"/>
    </row>
    <row r="3876" spans="1:1" x14ac:dyDescent="0.2">
      <c r="A3876" s="36"/>
    </row>
    <row r="3877" spans="1:1" x14ac:dyDescent="0.2">
      <c r="A3877" s="36"/>
    </row>
    <row r="3878" spans="1:1" x14ac:dyDescent="0.2">
      <c r="A3878" s="36"/>
    </row>
    <row r="3879" spans="1:1" x14ac:dyDescent="0.2">
      <c r="A3879" s="36"/>
    </row>
    <row r="3880" spans="1:1" x14ac:dyDescent="0.2">
      <c r="A3880" s="36"/>
    </row>
    <row r="3881" spans="1:1" x14ac:dyDescent="0.2">
      <c r="A3881" s="36"/>
    </row>
    <row r="3882" spans="1:1" x14ac:dyDescent="0.2">
      <c r="A3882" s="36"/>
    </row>
    <row r="3883" spans="1:1" x14ac:dyDescent="0.2">
      <c r="A3883" s="36"/>
    </row>
    <row r="3884" spans="1:1" x14ac:dyDescent="0.2">
      <c r="A3884" s="36"/>
    </row>
    <row r="3885" spans="1:1" x14ac:dyDescent="0.2">
      <c r="A3885" s="36"/>
    </row>
    <row r="3886" spans="1:1" x14ac:dyDescent="0.2">
      <c r="A3886" s="36"/>
    </row>
    <row r="3887" spans="1:1" x14ac:dyDescent="0.2">
      <c r="A3887" s="36"/>
    </row>
    <row r="3888" spans="1:1" x14ac:dyDescent="0.2">
      <c r="A3888" s="36"/>
    </row>
    <row r="3889" spans="1:1" x14ac:dyDescent="0.2">
      <c r="A3889" s="36"/>
    </row>
    <row r="3890" spans="1:1" x14ac:dyDescent="0.2">
      <c r="A3890" s="36"/>
    </row>
    <row r="3891" spans="1:1" x14ac:dyDescent="0.2">
      <c r="A3891" s="36"/>
    </row>
    <row r="3892" spans="1:1" x14ac:dyDescent="0.2">
      <c r="A3892" s="36"/>
    </row>
    <row r="3893" spans="1:1" x14ac:dyDescent="0.2">
      <c r="A3893" s="36"/>
    </row>
    <row r="3894" spans="1:1" x14ac:dyDescent="0.2">
      <c r="A3894" s="36"/>
    </row>
    <row r="3895" spans="1:1" x14ac:dyDescent="0.2">
      <c r="A3895" s="36"/>
    </row>
    <row r="3896" spans="1:1" x14ac:dyDescent="0.2">
      <c r="A3896" s="36"/>
    </row>
    <row r="3897" spans="1:1" x14ac:dyDescent="0.2">
      <c r="A3897" s="36"/>
    </row>
    <row r="3898" spans="1:1" x14ac:dyDescent="0.2">
      <c r="A3898" s="36"/>
    </row>
    <row r="3899" spans="1:1" x14ac:dyDescent="0.2">
      <c r="A3899" s="36"/>
    </row>
    <row r="3900" spans="1:1" x14ac:dyDescent="0.2">
      <c r="A3900" s="36"/>
    </row>
    <row r="3901" spans="1:1" x14ac:dyDescent="0.2">
      <c r="A3901" s="36"/>
    </row>
    <row r="3902" spans="1:1" x14ac:dyDescent="0.2">
      <c r="A3902" s="36"/>
    </row>
    <row r="3903" spans="1:1" x14ac:dyDescent="0.2">
      <c r="A3903" s="36"/>
    </row>
    <row r="3904" spans="1:1" x14ac:dyDescent="0.2">
      <c r="A3904" s="36"/>
    </row>
    <row r="3905" spans="1:1" x14ac:dyDescent="0.2">
      <c r="A3905" s="36"/>
    </row>
    <row r="3906" spans="1:1" x14ac:dyDescent="0.2">
      <c r="A3906" s="36"/>
    </row>
    <row r="3907" spans="1:1" x14ac:dyDescent="0.2">
      <c r="A3907" s="36"/>
    </row>
    <row r="3908" spans="1:1" x14ac:dyDescent="0.2">
      <c r="A3908" s="36"/>
    </row>
    <row r="3909" spans="1:1" x14ac:dyDescent="0.2">
      <c r="A3909" s="36"/>
    </row>
    <row r="3910" spans="1:1" x14ac:dyDescent="0.2">
      <c r="A3910" s="36"/>
    </row>
    <row r="3911" spans="1:1" x14ac:dyDescent="0.2">
      <c r="A3911" s="36"/>
    </row>
    <row r="3912" spans="1:1" x14ac:dyDescent="0.2">
      <c r="A3912" s="36"/>
    </row>
    <row r="3913" spans="1:1" x14ac:dyDescent="0.2">
      <c r="A3913" s="36"/>
    </row>
    <row r="3914" spans="1:1" x14ac:dyDescent="0.2">
      <c r="A3914" s="36"/>
    </row>
    <row r="3915" spans="1:1" x14ac:dyDescent="0.2">
      <c r="A3915" s="36"/>
    </row>
    <row r="3916" spans="1:1" x14ac:dyDescent="0.2">
      <c r="A3916" s="36"/>
    </row>
    <row r="3917" spans="1:1" x14ac:dyDescent="0.2">
      <c r="A3917" s="36"/>
    </row>
    <row r="3918" spans="1:1" x14ac:dyDescent="0.2">
      <c r="A3918" s="36"/>
    </row>
    <row r="3919" spans="1:1" x14ac:dyDescent="0.2">
      <c r="A3919" s="36"/>
    </row>
    <row r="3920" spans="1:1" x14ac:dyDescent="0.2">
      <c r="A3920" s="36"/>
    </row>
    <row r="3921" spans="1:1" x14ac:dyDescent="0.2">
      <c r="A3921" s="36"/>
    </row>
    <row r="3922" spans="1:1" x14ac:dyDescent="0.2">
      <c r="A3922" s="36"/>
    </row>
    <row r="3923" spans="1:1" x14ac:dyDescent="0.2">
      <c r="A3923" s="36"/>
    </row>
    <row r="3924" spans="1:1" x14ac:dyDescent="0.2">
      <c r="A3924" s="36"/>
    </row>
    <row r="3925" spans="1:1" x14ac:dyDescent="0.2">
      <c r="A3925" s="36"/>
    </row>
    <row r="3926" spans="1:1" x14ac:dyDescent="0.2">
      <c r="A3926" s="36"/>
    </row>
    <row r="3927" spans="1:1" x14ac:dyDescent="0.2">
      <c r="A3927" s="36"/>
    </row>
    <row r="3928" spans="1:1" x14ac:dyDescent="0.2">
      <c r="A3928" s="36"/>
    </row>
    <row r="3929" spans="1:1" x14ac:dyDescent="0.2">
      <c r="A3929" s="36"/>
    </row>
    <row r="3930" spans="1:1" x14ac:dyDescent="0.2">
      <c r="A3930" s="36"/>
    </row>
    <row r="3931" spans="1:1" x14ac:dyDescent="0.2">
      <c r="A3931" s="36"/>
    </row>
    <row r="3932" spans="1:1" x14ac:dyDescent="0.2">
      <c r="A3932" s="36"/>
    </row>
    <row r="3933" spans="1:1" x14ac:dyDescent="0.2">
      <c r="A3933" s="36"/>
    </row>
    <row r="3934" spans="1:1" x14ac:dyDescent="0.2">
      <c r="A3934" s="36"/>
    </row>
    <row r="3935" spans="1:1" x14ac:dyDescent="0.2">
      <c r="A3935" s="36"/>
    </row>
    <row r="3936" spans="1:1" x14ac:dyDescent="0.2">
      <c r="A3936" s="36"/>
    </row>
    <row r="3937" spans="1:1" x14ac:dyDescent="0.2">
      <c r="A3937" s="36"/>
    </row>
    <row r="3938" spans="1:1" x14ac:dyDescent="0.2">
      <c r="A3938" s="36"/>
    </row>
    <row r="3939" spans="1:1" x14ac:dyDescent="0.2">
      <c r="A3939" s="36"/>
    </row>
    <row r="3940" spans="1:1" x14ac:dyDescent="0.2">
      <c r="A3940" s="36"/>
    </row>
    <row r="3941" spans="1:1" x14ac:dyDescent="0.2">
      <c r="A3941" s="36"/>
    </row>
    <row r="3942" spans="1:1" x14ac:dyDescent="0.2">
      <c r="A3942" s="36"/>
    </row>
    <row r="3943" spans="1:1" x14ac:dyDescent="0.2">
      <c r="A3943" s="36"/>
    </row>
    <row r="3944" spans="1:1" x14ac:dyDescent="0.2">
      <c r="A3944" s="36"/>
    </row>
    <row r="3945" spans="1:1" x14ac:dyDescent="0.2">
      <c r="A3945" s="36"/>
    </row>
    <row r="3946" spans="1:1" x14ac:dyDescent="0.2">
      <c r="A3946" s="36"/>
    </row>
    <row r="3947" spans="1:1" x14ac:dyDescent="0.2">
      <c r="A3947" s="36"/>
    </row>
    <row r="3948" spans="1:1" x14ac:dyDescent="0.2">
      <c r="A3948" s="36"/>
    </row>
    <row r="3949" spans="1:1" x14ac:dyDescent="0.2">
      <c r="A3949" s="36"/>
    </row>
    <row r="3950" spans="1:1" x14ac:dyDescent="0.2">
      <c r="A3950" s="36"/>
    </row>
    <row r="3951" spans="1:1" x14ac:dyDescent="0.2">
      <c r="A3951" s="36"/>
    </row>
    <row r="3952" spans="1:1" x14ac:dyDescent="0.2">
      <c r="A3952" s="36"/>
    </row>
    <row r="3953" spans="1:1" x14ac:dyDescent="0.2">
      <c r="A3953" s="36"/>
    </row>
    <row r="3954" spans="1:1" x14ac:dyDescent="0.2">
      <c r="A3954" s="36"/>
    </row>
    <row r="3955" spans="1:1" x14ac:dyDescent="0.2">
      <c r="A3955" s="36"/>
    </row>
    <row r="3956" spans="1:1" x14ac:dyDescent="0.2">
      <c r="A3956" s="36"/>
    </row>
    <row r="3957" spans="1:1" x14ac:dyDescent="0.2">
      <c r="A3957" s="36"/>
    </row>
    <row r="3958" spans="1:1" x14ac:dyDescent="0.2">
      <c r="A3958" s="36"/>
    </row>
    <row r="3959" spans="1:1" x14ac:dyDescent="0.2">
      <c r="A3959" s="36"/>
    </row>
    <row r="3960" spans="1:1" x14ac:dyDescent="0.2">
      <c r="A3960" s="36"/>
    </row>
    <row r="3961" spans="1:1" x14ac:dyDescent="0.2">
      <c r="A3961" s="36"/>
    </row>
    <row r="3962" spans="1:1" x14ac:dyDescent="0.2">
      <c r="A3962" s="36"/>
    </row>
    <row r="3963" spans="1:1" x14ac:dyDescent="0.2">
      <c r="A3963" s="36"/>
    </row>
    <row r="3964" spans="1:1" x14ac:dyDescent="0.2">
      <c r="A3964" s="36"/>
    </row>
    <row r="3965" spans="1:1" x14ac:dyDescent="0.2">
      <c r="A3965" s="36"/>
    </row>
    <row r="3966" spans="1:1" x14ac:dyDescent="0.2">
      <c r="A3966" s="36"/>
    </row>
    <row r="3967" spans="1:1" x14ac:dyDescent="0.2">
      <c r="A3967" s="36"/>
    </row>
    <row r="3968" spans="1:1" x14ac:dyDescent="0.2">
      <c r="A3968" s="36"/>
    </row>
    <row r="3969" spans="1:1" x14ac:dyDescent="0.2">
      <c r="A3969" s="36"/>
    </row>
    <row r="3970" spans="1:1" x14ac:dyDescent="0.2">
      <c r="A3970" s="36"/>
    </row>
    <row r="3971" spans="1:1" x14ac:dyDescent="0.2">
      <c r="A3971" s="36"/>
    </row>
    <row r="3972" spans="1:1" x14ac:dyDescent="0.2">
      <c r="A3972" s="36"/>
    </row>
    <row r="3973" spans="1:1" x14ac:dyDescent="0.2">
      <c r="A3973" s="36"/>
    </row>
    <row r="3974" spans="1:1" x14ac:dyDescent="0.2">
      <c r="A3974" s="36"/>
    </row>
    <row r="3975" spans="1:1" x14ac:dyDescent="0.2">
      <c r="A3975" s="36"/>
    </row>
    <row r="3976" spans="1:1" x14ac:dyDescent="0.2">
      <c r="A3976" s="36"/>
    </row>
    <row r="3977" spans="1:1" x14ac:dyDescent="0.2">
      <c r="A3977" s="36"/>
    </row>
    <row r="3978" spans="1:1" x14ac:dyDescent="0.2">
      <c r="A3978" s="36"/>
    </row>
    <row r="3979" spans="1:1" x14ac:dyDescent="0.2">
      <c r="A3979" s="36"/>
    </row>
    <row r="3980" spans="1:1" x14ac:dyDescent="0.2">
      <c r="A3980" s="36"/>
    </row>
    <row r="3981" spans="1:1" x14ac:dyDescent="0.2">
      <c r="A3981" s="36"/>
    </row>
    <row r="3982" spans="1:1" x14ac:dyDescent="0.2">
      <c r="A3982" s="36"/>
    </row>
    <row r="3983" spans="1:1" x14ac:dyDescent="0.2">
      <c r="A3983" s="36"/>
    </row>
    <row r="3984" spans="1:1" x14ac:dyDescent="0.2">
      <c r="A3984" s="36"/>
    </row>
    <row r="3985" spans="1:1" x14ac:dyDescent="0.2">
      <c r="A3985" s="36"/>
    </row>
    <row r="3986" spans="1:1" x14ac:dyDescent="0.2">
      <c r="A3986" s="36"/>
    </row>
    <row r="3987" spans="1:1" x14ac:dyDescent="0.2">
      <c r="A3987" s="36"/>
    </row>
    <row r="3988" spans="1:1" x14ac:dyDescent="0.2">
      <c r="A3988" s="36"/>
    </row>
    <row r="3989" spans="1:1" x14ac:dyDescent="0.2">
      <c r="A3989" s="36"/>
    </row>
    <row r="3990" spans="1:1" x14ac:dyDescent="0.2">
      <c r="A3990" s="36"/>
    </row>
    <row r="3991" spans="1:1" x14ac:dyDescent="0.2">
      <c r="A3991" s="36"/>
    </row>
    <row r="3992" spans="1:1" x14ac:dyDescent="0.2">
      <c r="A3992" s="36"/>
    </row>
    <row r="3993" spans="1:1" x14ac:dyDescent="0.2">
      <c r="A3993" s="36"/>
    </row>
    <row r="3994" spans="1:1" x14ac:dyDescent="0.2">
      <c r="A3994" s="36"/>
    </row>
    <row r="3995" spans="1:1" x14ac:dyDescent="0.2">
      <c r="A3995" s="36"/>
    </row>
    <row r="3996" spans="1:1" x14ac:dyDescent="0.2">
      <c r="A3996" s="36"/>
    </row>
    <row r="3997" spans="1:1" x14ac:dyDescent="0.2">
      <c r="A3997" s="36"/>
    </row>
    <row r="3998" spans="1:1" x14ac:dyDescent="0.2">
      <c r="A3998" s="36"/>
    </row>
    <row r="3999" spans="1:1" x14ac:dyDescent="0.2">
      <c r="A3999" s="36"/>
    </row>
    <row r="4000" spans="1:1" x14ac:dyDescent="0.2">
      <c r="A4000" s="36"/>
    </row>
    <row r="4001" spans="1:1" x14ac:dyDescent="0.2">
      <c r="A4001" s="36"/>
    </row>
    <row r="4002" spans="1:1" x14ac:dyDescent="0.2">
      <c r="A4002" s="36"/>
    </row>
    <row r="4003" spans="1:1" x14ac:dyDescent="0.2">
      <c r="A4003" s="36"/>
    </row>
    <row r="4004" spans="1:1" x14ac:dyDescent="0.2">
      <c r="A4004" s="36"/>
    </row>
    <row r="4005" spans="1:1" x14ac:dyDescent="0.2">
      <c r="A4005" s="36"/>
    </row>
    <row r="4006" spans="1:1" x14ac:dyDescent="0.2">
      <c r="A4006" s="36"/>
    </row>
    <row r="4007" spans="1:1" x14ac:dyDescent="0.2">
      <c r="A4007" s="36"/>
    </row>
    <row r="4008" spans="1:1" x14ac:dyDescent="0.2">
      <c r="A4008" s="36"/>
    </row>
    <row r="4009" spans="1:1" x14ac:dyDescent="0.2">
      <c r="A4009" s="36"/>
    </row>
    <row r="4010" spans="1:1" x14ac:dyDescent="0.2">
      <c r="A4010" s="36"/>
    </row>
    <row r="4011" spans="1:1" x14ac:dyDescent="0.2">
      <c r="A4011" s="36"/>
    </row>
    <row r="4012" spans="1:1" x14ac:dyDescent="0.2">
      <c r="A4012" s="36"/>
    </row>
    <row r="4013" spans="1:1" x14ac:dyDescent="0.2">
      <c r="A4013" s="36"/>
    </row>
    <row r="4014" spans="1:1" x14ac:dyDescent="0.2">
      <c r="A4014" s="36"/>
    </row>
    <row r="4015" spans="1:1" x14ac:dyDescent="0.2">
      <c r="A4015" s="36"/>
    </row>
    <row r="4016" spans="1:1" x14ac:dyDescent="0.2">
      <c r="A4016" s="36"/>
    </row>
    <row r="4017" spans="1:1" x14ac:dyDescent="0.2">
      <c r="A4017" s="36"/>
    </row>
    <row r="4018" spans="1:1" x14ac:dyDescent="0.2">
      <c r="A4018" s="36"/>
    </row>
    <row r="4019" spans="1:1" x14ac:dyDescent="0.2">
      <c r="A4019" s="36"/>
    </row>
    <row r="4020" spans="1:1" x14ac:dyDescent="0.2">
      <c r="A4020" s="36"/>
    </row>
    <row r="4021" spans="1:1" x14ac:dyDescent="0.2">
      <c r="A4021" s="36"/>
    </row>
    <row r="4022" spans="1:1" x14ac:dyDescent="0.2">
      <c r="A4022" s="36"/>
    </row>
    <row r="4023" spans="1:1" x14ac:dyDescent="0.2">
      <c r="A4023" s="36"/>
    </row>
    <row r="4024" spans="1:1" x14ac:dyDescent="0.2">
      <c r="A4024" s="36"/>
    </row>
    <row r="4025" spans="1:1" x14ac:dyDescent="0.2">
      <c r="A4025" s="36"/>
    </row>
    <row r="4026" spans="1:1" x14ac:dyDescent="0.2">
      <c r="A4026" s="36"/>
    </row>
    <row r="4027" spans="1:1" x14ac:dyDescent="0.2">
      <c r="A4027" s="36"/>
    </row>
    <row r="4028" spans="1:1" x14ac:dyDescent="0.2">
      <c r="A4028" s="36"/>
    </row>
    <row r="4029" spans="1:1" x14ac:dyDescent="0.2">
      <c r="A4029" s="36"/>
    </row>
    <row r="4030" spans="1:1" x14ac:dyDescent="0.2">
      <c r="A4030" s="36"/>
    </row>
    <row r="4031" spans="1:1" x14ac:dyDescent="0.2">
      <c r="A4031" s="36"/>
    </row>
    <row r="4032" spans="1:1" x14ac:dyDescent="0.2">
      <c r="A4032" s="36"/>
    </row>
    <row r="4033" spans="1:1" x14ac:dyDescent="0.2">
      <c r="A4033" s="36"/>
    </row>
    <row r="4034" spans="1:1" x14ac:dyDescent="0.2">
      <c r="A4034" s="36"/>
    </row>
    <row r="4035" spans="1:1" x14ac:dyDescent="0.2">
      <c r="A4035" s="36"/>
    </row>
    <row r="4036" spans="1:1" x14ac:dyDescent="0.2">
      <c r="A4036" s="36"/>
    </row>
    <row r="4037" spans="1:1" x14ac:dyDescent="0.2">
      <c r="A4037" s="36"/>
    </row>
    <row r="4038" spans="1:1" x14ac:dyDescent="0.2">
      <c r="A4038" s="36"/>
    </row>
    <row r="4039" spans="1:1" x14ac:dyDescent="0.2">
      <c r="A4039" s="36"/>
    </row>
    <row r="4040" spans="1:1" x14ac:dyDescent="0.2">
      <c r="A4040" s="36"/>
    </row>
    <row r="4041" spans="1:1" x14ac:dyDescent="0.2">
      <c r="A4041" s="36"/>
    </row>
    <row r="4042" spans="1:1" x14ac:dyDescent="0.2">
      <c r="A4042" s="36"/>
    </row>
    <row r="4043" spans="1:1" x14ac:dyDescent="0.2">
      <c r="A4043" s="36"/>
    </row>
    <row r="4044" spans="1:1" x14ac:dyDescent="0.2">
      <c r="A4044" s="36"/>
    </row>
    <row r="4045" spans="1:1" x14ac:dyDescent="0.2">
      <c r="A4045" s="36"/>
    </row>
    <row r="4046" spans="1:1" x14ac:dyDescent="0.2">
      <c r="A4046" s="36"/>
    </row>
    <row r="4047" spans="1:1" x14ac:dyDescent="0.2">
      <c r="A4047" s="36"/>
    </row>
    <row r="4048" spans="1:1" x14ac:dyDescent="0.2">
      <c r="A4048" s="36"/>
    </row>
    <row r="4049" spans="1:1" x14ac:dyDescent="0.2">
      <c r="A4049" s="36"/>
    </row>
    <row r="4050" spans="1:1" x14ac:dyDescent="0.2">
      <c r="A4050" s="36"/>
    </row>
    <row r="4051" spans="1:1" x14ac:dyDescent="0.2">
      <c r="A4051" s="36"/>
    </row>
    <row r="4052" spans="1:1" x14ac:dyDescent="0.2">
      <c r="A4052" s="36"/>
    </row>
    <row r="4053" spans="1:1" x14ac:dyDescent="0.2">
      <c r="A4053" s="36"/>
    </row>
    <row r="4054" spans="1:1" x14ac:dyDescent="0.2">
      <c r="A4054" s="36"/>
    </row>
    <row r="4055" spans="1:1" x14ac:dyDescent="0.2">
      <c r="A4055" s="36"/>
    </row>
    <row r="4056" spans="1:1" x14ac:dyDescent="0.2">
      <c r="A4056" s="36"/>
    </row>
    <row r="4057" spans="1:1" x14ac:dyDescent="0.2">
      <c r="A4057" s="36"/>
    </row>
    <row r="4058" spans="1:1" x14ac:dyDescent="0.2">
      <c r="A4058" s="36"/>
    </row>
    <row r="4059" spans="1:1" x14ac:dyDescent="0.2">
      <c r="A4059" s="36"/>
    </row>
    <row r="4060" spans="1:1" x14ac:dyDescent="0.2">
      <c r="A4060" s="36"/>
    </row>
    <row r="4061" spans="1:1" x14ac:dyDescent="0.2">
      <c r="A4061" s="36"/>
    </row>
    <row r="4062" spans="1:1" x14ac:dyDescent="0.2">
      <c r="A4062" s="36"/>
    </row>
    <row r="4063" spans="1:1" x14ac:dyDescent="0.2">
      <c r="A4063" s="36"/>
    </row>
    <row r="4064" spans="1:1" x14ac:dyDescent="0.2">
      <c r="A4064" s="36"/>
    </row>
    <row r="4065" spans="1:1" x14ac:dyDescent="0.2">
      <c r="A4065" s="36"/>
    </row>
    <row r="4066" spans="1:1" x14ac:dyDescent="0.2">
      <c r="A4066" s="36"/>
    </row>
    <row r="4067" spans="1:1" x14ac:dyDescent="0.2">
      <c r="A4067" s="36"/>
    </row>
    <row r="4068" spans="1:1" x14ac:dyDescent="0.2">
      <c r="A4068" s="36"/>
    </row>
    <row r="4069" spans="1:1" x14ac:dyDescent="0.2">
      <c r="A4069" s="36"/>
    </row>
    <row r="4070" spans="1:1" x14ac:dyDescent="0.2">
      <c r="A4070" s="36"/>
    </row>
    <row r="4071" spans="1:1" x14ac:dyDescent="0.2">
      <c r="A4071" s="36"/>
    </row>
    <row r="4072" spans="1:1" x14ac:dyDescent="0.2">
      <c r="A4072" s="36"/>
    </row>
    <row r="4073" spans="1:1" x14ac:dyDescent="0.2">
      <c r="A4073" s="36"/>
    </row>
    <row r="4074" spans="1:1" x14ac:dyDescent="0.2">
      <c r="A4074" s="36"/>
    </row>
    <row r="4075" spans="1:1" x14ac:dyDescent="0.2">
      <c r="A4075" s="36"/>
    </row>
    <row r="4076" spans="1:1" x14ac:dyDescent="0.2">
      <c r="A4076" s="36"/>
    </row>
    <row r="4077" spans="1:1" x14ac:dyDescent="0.2">
      <c r="A4077" s="36"/>
    </row>
    <row r="4078" spans="1:1" x14ac:dyDescent="0.2">
      <c r="A4078" s="36"/>
    </row>
    <row r="4079" spans="1:1" x14ac:dyDescent="0.2">
      <c r="A4079" s="36"/>
    </row>
    <row r="4080" spans="1:1" x14ac:dyDescent="0.2">
      <c r="A4080" s="36"/>
    </row>
    <row r="4081" spans="1:1" x14ac:dyDescent="0.2">
      <c r="A4081" s="36"/>
    </row>
    <row r="4082" spans="1:1" x14ac:dyDescent="0.2">
      <c r="A4082" s="36"/>
    </row>
    <row r="4083" spans="1:1" x14ac:dyDescent="0.2">
      <c r="A4083" s="36"/>
    </row>
    <row r="4084" spans="1:1" x14ac:dyDescent="0.2">
      <c r="A4084" s="36"/>
    </row>
    <row r="4085" spans="1:1" x14ac:dyDescent="0.2">
      <c r="A4085" s="36"/>
    </row>
    <row r="4086" spans="1:1" x14ac:dyDescent="0.2">
      <c r="A4086" s="36"/>
    </row>
    <row r="4087" spans="1:1" x14ac:dyDescent="0.2">
      <c r="A4087" s="36"/>
    </row>
    <row r="4088" spans="1:1" x14ac:dyDescent="0.2">
      <c r="A4088" s="36"/>
    </row>
    <row r="4089" spans="1:1" x14ac:dyDescent="0.2">
      <c r="A4089" s="36"/>
    </row>
    <row r="4090" spans="1:1" x14ac:dyDescent="0.2">
      <c r="A4090" s="36"/>
    </row>
    <row r="4091" spans="1:1" x14ac:dyDescent="0.2">
      <c r="A4091" s="36"/>
    </row>
    <row r="4092" spans="1:1" x14ac:dyDescent="0.2">
      <c r="A4092" s="36"/>
    </row>
    <row r="4093" spans="1:1" x14ac:dyDescent="0.2">
      <c r="A4093" s="36"/>
    </row>
    <row r="4094" spans="1:1" x14ac:dyDescent="0.2">
      <c r="A4094" s="36"/>
    </row>
    <row r="4095" spans="1:1" x14ac:dyDescent="0.2">
      <c r="A4095" s="36"/>
    </row>
    <row r="4096" spans="1:1" x14ac:dyDescent="0.2">
      <c r="A4096" s="36"/>
    </row>
    <row r="4097" spans="1:1" x14ac:dyDescent="0.2">
      <c r="A4097" s="36"/>
    </row>
    <row r="4098" spans="1:1" x14ac:dyDescent="0.2">
      <c r="A4098" s="36"/>
    </row>
    <row r="4099" spans="1:1" x14ac:dyDescent="0.2">
      <c r="A4099" s="36"/>
    </row>
    <row r="4100" spans="1:1" x14ac:dyDescent="0.2">
      <c r="A4100" s="36"/>
    </row>
    <row r="4101" spans="1:1" x14ac:dyDescent="0.2">
      <c r="A4101" s="36"/>
    </row>
    <row r="4102" spans="1:1" x14ac:dyDescent="0.2">
      <c r="A4102" s="36"/>
    </row>
    <row r="4103" spans="1:1" x14ac:dyDescent="0.2">
      <c r="A4103" s="36"/>
    </row>
    <row r="4104" spans="1:1" x14ac:dyDescent="0.2">
      <c r="A4104" s="36"/>
    </row>
    <row r="4105" spans="1:1" x14ac:dyDescent="0.2">
      <c r="A4105" s="36"/>
    </row>
    <row r="4106" spans="1:1" x14ac:dyDescent="0.2">
      <c r="A4106" s="36"/>
    </row>
    <row r="4107" spans="1:1" x14ac:dyDescent="0.2">
      <c r="A4107" s="36"/>
    </row>
    <row r="4108" spans="1:1" x14ac:dyDescent="0.2">
      <c r="A4108" s="36"/>
    </row>
    <row r="4109" spans="1:1" x14ac:dyDescent="0.2">
      <c r="A4109" s="36"/>
    </row>
    <row r="4110" spans="1:1" x14ac:dyDescent="0.2">
      <c r="A4110" s="36"/>
    </row>
    <row r="4111" spans="1:1" x14ac:dyDescent="0.2">
      <c r="A4111" s="36"/>
    </row>
    <row r="4112" spans="1:1" x14ac:dyDescent="0.2">
      <c r="A4112" s="36"/>
    </row>
    <row r="4113" spans="1:1" x14ac:dyDescent="0.2">
      <c r="A4113" s="36"/>
    </row>
    <row r="4114" spans="1:1" x14ac:dyDescent="0.2">
      <c r="A4114" s="36"/>
    </row>
    <row r="4115" spans="1:1" x14ac:dyDescent="0.2">
      <c r="A4115" s="36"/>
    </row>
    <row r="4116" spans="1:1" x14ac:dyDescent="0.2">
      <c r="A4116" s="36"/>
    </row>
    <row r="4117" spans="1:1" x14ac:dyDescent="0.2">
      <c r="A4117" s="36"/>
    </row>
    <row r="4118" spans="1:1" x14ac:dyDescent="0.2">
      <c r="A4118" s="36"/>
    </row>
    <row r="4119" spans="1:1" x14ac:dyDescent="0.2">
      <c r="A4119" s="36"/>
    </row>
    <row r="4120" spans="1:1" x14ac:dyDescent="0.2">
      <c r="A4120" s="36"/>
    </row>
    <row r="4121" spans="1:1" x14ac:dyDescent="0.2">
      <c r="A4121" s="36"/>
    </row>
    <row r="4122" spans="1:1" x14ac:dyDescent="0.2">
      <c r="A4122" s="36"/>
    </row>
    <row r="4123" spans="1:1" x14ac:dyDescent="0.2">
      <c r="A4123" s="36"/>
    </row>
    <row r="4124" spans="1:1" x14ac:dyDescent="0.2">
      <c r="A4124" s="36"/>
    </row>
    <row r="4125" spans="1:1" x14ac:dyDescent="0.2">
      <c r="A4125" s="36"/>
    </row>
    <row r="4126" spans="1:1" x14ac:dyDescent="0.2">
      <c r="A4126" s="36"/>
    </row>
    <row r="4127" spans="1:1" x14ac:dyDescent="0.2">
      <c r="A4127" s="36"/>
    </row>
    <row r="4128" spans="1:1" x14ac:dyDescent="0.2">
      <c r="A4128" s="36"/>
    </row>
    <row r="4129" spans="1:1" x14ac:dyDescent="0.2">
      <c r="A4129" s="36"/>
    </row>
    <row r="4130" spans="1:1" x14ac:dyDescent="0.2">
      <c r="A4130" s="36"/>
    </row>
    <row r="4131" spans="1:1" x14ac:dyDescent="0.2">
      <c r="A4131" s="36"/>
    </row>
    <row r="4132" spans="1:1" x14ac:dyDescent="0.2">
      <c r="A4132" s="36"/>
    </row>
    <row r="4133" spans="1:1" x14ac:dyDescent="0.2">
      <c r="A4133" s="36"/>
    </row>
    <row r="4134" spans="1:1" x14ac:dyDescent="0.2">
      <c r="A4134" s="36"/>
    </row>
    <row r="4135" spans="1:1" x14ac:dyDescent="0.2">
      <c r="A4135" s="36"/>
    </row>
    <row r="4136" spans="1:1" x14ac:dyDescent="0.2">
      <c r="A4136" s="36"/>
    </row>
    <row r="4137" spans="1:1" x14ac:dyDescent="0.2">
      <c r="A4137" s="36"/>
    </row>
    <row r="4138" spans="1:1" x14ac:dyDescent="0.2">
      <c r="A4138" s="36"/>
    </row>
    <row r="4139" spans="1:1" x14ac:dyDescent="0.2">
      <c r="A4139" s="36"/>
    </row>
    <row r="4140" spans="1:1" x14ac:dyDescent="0.2">
      <c r="A4140" s="36"/>
    </row>
    <row r="4141" spans="1:1" x14ac:dyDescent="0.2">
      <c r="A4141" s="36"/>
    </row>
    <row r="4142" spans="1:1" x14ac:dyDescent="0.2">
      <c r="A4142" s="36"/>
    </row>
    <row r="4143" spans="1:1" x14ac:dyDescent="0.2">
      <c r="A4143" s="36"/>
    </row>
    <row r="4144" spans="1:1" x14ac:dyDescent="0.2">
      <c r="A4144" s="36"/>
    </row>
    <row r="4145" spans="1:1" x14ac:dyDescent="0.2">
      <c r="A4145" s="36"/>
    </row>
    <row r="4146" spans="1:1" x14ac:dyDescent="0.2">
      <c r="A4146" s="36"/>
    </row>
    <row r="4147" spans="1:1" x14ac:dyDescent="0.2">
      <c r="A4147" s="36"/>
    </row>
    <row r="4148" spans="1:1" x14ac:dyDescent="0.2">
      <c r="A4148" s="36"/>
    </row>
    <row r="4149" spans="1:1" x14ac:dyDescent="0.2">
      <c r="A4149" s="36"/>
    </row>
    <row r="4150" spans="1:1" x14ac:dyDescent="0.2">
      <c r="A4150" s="36"/>
    </row>
    <row r="4151" spans="1:1" x14ac:dyDescent="0.2">
      <c r="A4151" s="36"/>
    </row>
    <row r="4152" spans="1:1" x14ac:dyDescent="0.2">
      <c r="A4152" s="36"/>
    </row>
    <row r="4153" spans="1:1" x14ac:dyDescent="0.2">
      <c r="A4153" s="36"/>
    </row>
    <row r="4154" spans="1:1" x14ac:dyDescent="0.2">
      <c r="A4154" s="36"/>
    </row>
    <row r="4155" spans="1:1" x14ac:dyDescent="0.2">
      <c r="A4155" s="36"/>
    </row>
    <row r="4156" spans="1:1" x14ac:dyDescent="0.2">
      <c r="A4156" s="36"/>
    </row>
    <row r="4157" spans="1:1" x14ac:dyDescent="0.2">
      <c r="A4157" s="36"/>
    </row>
    <row r="4158" spans="1:1" x14ac:dyDescent="0.2">
      <c r="A4158" s="36"/>
    </row>
    <row r="4159" spans="1:1" x14ac:dyDescent="0.2">
      <c r="A4159" s="36"/>
    </row>
    <row r="4160" spans="1:1" x14ac:dyDescent="0.2">
      <c r="A4160" s="36"/>
    </row>
    <row r="4161" spans="1:1" x14ac:dyDescent="0.2">
      <c r="A4161" s="36"/>
    </row>
    <row r="4162" spans="1:1" x14ac:dyDescent="0.2">
      <c r="A4162" s="36"/>
    </row>
    <row r="4163" spans="1:1" x14ac:dyDescent="0.2">
      <c r="A4163" s="36"/>
    </row>
    <row r="4164" spans="1:1" x14ac:dyDescent="0.2">
      <c r="A4164" s="36"/>
    </row>
    <row r="4165" spans="1:1" x14ac:dyDescent="0.2">
      <c r="A4165" s="36"/>
    </row>
    <row r="4166" spans="1:1" x14ac:dyDescent="0.2">
      <c r="A4166" s="36"/>
    </row>
    <row r="4167" spans="1:1" x14ac:dyDescent="0.2">
      <c r="A4167" s="36"/>
    </row>
    <row r="4168" spans="1:1" x14ac:dyDescent="0.2">
      <c r="A4168" s="36"/>
    </row>
    <row r="4169" spans="1:1" x14ac:dyDescent="0.2">
      <c r="A4169" s="36"/>
    </row>
    <row r="4170" spans="1:1" x14ac:dyDescent="0.2">
      <c r="A4170" s="36"/>
    </row>
    <row r="4171" spans="1:1" x14ac:dyDescent="0.2">
      <c r="A4171" s="36"/>
    </row>
    <row r="4172" spans="1:1" x14ac:dyDescent="0.2">
      <c r="A4172" s="36"/>
    </row>
    <row r="4173" spans="1:1" x14ac:dyDescent="0.2">
      <c r="A4173" s="36"/>
    </row>
    <row r="4174" spans="1:1" x14ac:dyDescent="0.2">
      <c r="A4174" s="36"/>
    </row>
    <row r="4175" spans="1:1" x14ac:dyDescent="0.2">
      <c r="A4175" s="36"/>
    </row>
    <row r="4176" spans="1:1" x14ac:dyDescent="0.2">
      <c r="A4176" s="36"/>
    </row>
    <row r="4177" spans="1:1" x14ac:dyDescent="0.2">
      <c r="A4177" s="36"/>
    </row>
    <row r="4178" spans="1:1" x14ac:dyDescent="0.2">
      <c r="A4178" s="36"/>
    </row>
    <row r="4179" spans="1:1" x14ac:dyDescent="0.2">
      <c r="A4179" s="36"/>
    </row>
    <row r="4180" spans="1:1" x14ac:dyDescent="0.2">
      <c r="A4180" s="36"/>
    </row>
    <row r="4181" spans="1:1" x14ac:dyDescent="0.2">
      <c r="A4181" s="36"/>
    </row>
    <row r="4182" spans="1:1" x14ac:dyDescent="0.2">
      <c r="A4182" s="36"/>
    </row>
    <row r="4183" spans="1:1" x14ac:dyDescent="0.2">
      <c r="A4183" s="36"/>
    </row>
    <row r="4184" spans="1:1" x14ac:dyDescent="0.2">
      <c r="A4184" s="36"/>
    </row>
    <row r="4185" spans="1:1" x14ac:dyDescent="0.2">
      <c r="A4185" s="36"/>
    </row>
    <row r="4186" spans="1:1" x14ac:dyDescent="0.2">
      <c r="A4186" s="36"/>
    </row>
    <row r="4187" spans="1:1" x14ac:dyDescent="0.2">
      <c r="A4187" s="36"/>
    </row>
    <row r="4188" spans="1:1" x14ac:dyDescent="0.2">
      <c r="A4188" s="36"/>
    </row>
    <row r="4189" spans="1:1" x14ac:dyDescent="0.2">
      <c r="A4189" s="36"/>
    </row>
    <row r="4190" spans="1:1" x14ac:dyDescent="0.2">
      <c r="A4190" s="36"/>
    </row>
    <row r="4191" spans="1:1" x14ac:dyDescent="0.2">
      <c r="A4191" s="36"/>
    </row>
    <row r="4192" spans="1:1" x14ac:dyDescent="0.2">
      <c r="A4192" s="36"/>
    </row>
    <row r="4193" spans="1:1" x14ac:dyDescent="0.2">
      <c r="A4193" s="36"/>
    </row>
    <row r="4194" spans="1:1" x14ac:dyDescent="0.2">
      <c r="A4194" s="36"/>
    </row>
    <row r="4195" spans="1:1" x14ac:dyDescent="0.2">
      <c r="A4195" s="36"/>
    </row>
    <row r="4196" spans="1:1" x14ac:dyDescent="0.2">
      <c r="A4196" s="36"/>
    </row>
    <row r="4197" spans="1:1" x14ac:dyDescent="0.2">
      <c r="A4197" s="36"/>
    </row>
    <row r="4198" spans="1:1" x14ac:dyDescent="0.2">
      <c r="A4198" s="36"/>
    </row>
    <row r="4199" spans="1:1" x14ac:dyDescent="0.2">
      <c r="A4199" s="36"/>
    </row>
    <row r="4200" spans="1:1" x14ac:dyDescent="0.2">
      <c r="A4200" s="36"/>
    </row>
    <row r="4201" spans="1:1" x14ac:dyDescent="0.2">
      <c r="A4201" s="36"/>
    </row>
    <row r="4202" spans="1:1" x14ac:dyDescent="0.2">
      <c r="A4202" s="36"/>
    </row>
    <row r="4203" spans="1:1" x14ac:dyDescent="0.2">
      <c r="A4203" s="36"/>
    </row>
    <row r="4204" spans="1:1" x14ac:dyDescent="0.2">
      <c r="A4204" s="36"/>
    </row>
    <row r="4205" spans="1:1" x14ac:dyDescent="0.2">
      <c r="A4205" s="36"/>
    </row>
    <row r="4206" spans="1:1" x14ac:dyDescent="0.2">
      <c r="A4206" s="36"/>
    </row>
    <row r="4207" spans="1:1" x14ac:dyDescent="0.2">
      <c r="A4207" s="36"/>
    </row>
    <row r="4208" spans="1:1" x14ac:dyDescent="0.2">
      <c r="A4208" s="36"/>
    </row>
    <row r="4209" spans="1:1" x14ac:dyDescent="0.2">
      <c r="A4209" s="36"/>
    </row>
    <row r="4210" spans="1:1" x14ac:dyDescent="0.2">
      <c r="A4210" s="36"/>
    </row>
    <row r="4211" spans="1:1" x14ac:dyDescent="0.2">
      <c r="A4211" s="36"/>
    </row>
    <row r="4212" spans="1:1" x14ac:dyDescent="0.2">
      <c r="A4212" s="36"/>
    </row>
    <row r="4213" spans="1:1" x14ac:dyDescent="0.2">
      <c r="A4213" s="36"/>
    </row>
    <row r="4214" spans="1:1" x14ac:dyDescent="0.2">
      <c r="A4214" s="36"/>
    </row>
    <row r="4215" spans="1:1" x14ac:dyDescent="0.2">
      <c r="A4215" s="36"/>
    </row>
    <row r="4216" spans="1:1" x14ac:dyDescent="0.2">
      <c r="A4216" s="36"/>
    </row>
    <row r="4217" spans="1:1" x14ac:dyDescent="0.2">
      <c r="A4217" s="36"/>
    </row>
    <row r="4218" spans="1:1" x14ac:dyDescent="0.2">
      <c r="A4218" s="36"/>
    </row>
    <row r="4219" spans="1:1" x14ac:dyDescent="0.2">
      <c r="A4219" s="36"/>
    </row>
    <row r="4220" spans="1:1" x14ac:dyDescent="0.2">
      <c r="A4220" s="36"/>
    </row>
    <row r="4221" spans="1:1" x14ac:dyDescent="0.2">
      <c r="A4221" s="36"/>
    </row>
    <row r="4222" spans="1:1" x14ac:dyDescent="0.2">
      <c r="A4222" s="36"/>
    </row>
    <row r="4223" spans="1:1" x14ac:dyDescent="0.2">
      <c r="A4223" s="36"/>
    </row>
    <row r="4224" spans="1:1" x14ac:dyDescent="0.2">
      <c r="A4224" s="36"/>
    </row>
    <row r="4225" spans="1:1" x14ac:dyDescent="0.2">
      <c r="A4225" s="36"/>
    </row>
    <row r="4226" spans="1:1" x14ac:dyDescent="0.2">
      <c r="A4226" s="36"/>
    </row>
    <row r="4227" spans="1:1" x14ac:dyDescent="0.2">
      <c r="A4227" s="36"/>
    </row>
    <row r="4228" spans="1:1" x14ac:dyDescent="0.2">
      <c r="A4228" s="36"/>
    </row>
    <row r="4229" spans="1:1" x14ac:dyDescent="0.2">
      <c r="A4229" s="36"/>
    </row>
    <row r="4230" spans="1:1" x14ac:dyDescent="0.2">
      <c r="A4230" s="36"/>
    </row>
    <row r="4231" spans="1:1" x14ac:dyDescent="0.2">
      <c r="A4231" s="36"/>
    </row>
    <row r="4232" spans="1:1" x14ac:dyDescent="0.2">
      <c r="A4232" s="36"/>
    </row>
    <row r="4233" spans="1:1" x14ac:dyDescent="0.2">
      <c r="A4233" s="36"/>
    </row>
    <row r="4234" spans="1:1" x14ac:dyDescent="0.2">
      <c r="A4234" s="36"/>
    </row>
    <row r="4235" spans="1:1" x14ac:dyDescent="0.2">
      <c r="A4235" s="36"/>
    </row>
    <row r="4236" spans="1:1" x14ac:dyDescent="0.2">
      <c r="A4236" s="36"/>
    </row>
    <row r="4237" spans="1:1" x14ac:dyDescent="0.2">
      <c r="A4237" s="36"/>
    </row>
    <row r="4238" spans="1:1" x14ac:dyDescent="0.2">
      <c r="A4238" s="36"/>
    </row>
    <row r="4239" spans="1:1" x14ac:dyDescent="0.2">
      <c r="A4239" s="36"/>
    </row>
    <row r="4240" spans="1:1" x14ac:dyDescent="0.2">
      <c r="A4240" s="36"/>
    </row>
    <row r="4241" spans="1:1" x14ac:dyDescent="0.2">
      <c r="A4241" s="36"/>
    </row>
    <row r="4242" spans="1:1" x14ac:dyDescent="0.2">
      <c r="A4242" s="36"/>
    </row>
    <row r="4243" spans="1:1" x14ac:dyDescent="0.2">
      <c r="A4243" s="36"/>
    </row>
    <row r="4244" spans="1:1" x14ac:dyDescent="0.2">
      <c r="A4244" s="36"/>
    </row>
    <row r="4245" spans="1:1" x14ac:dyDescent="0.2">
      <c r="A4245" s="36"/>
    </row>
    <row r="4246" spans="1:1" x14ac:dyDescent="0.2">
      <c r="A4246" s="36"/>
    </row>
    <row r="4247" spans="1:1" x14ac:dyDescent="0.2">
      <c r="A4247" s="36"/>
    </row>
    <row r="4248" spans="1:1" x14ac:dyDescent="0.2">
      <c r="A4248" s="36"/>
    </row>
    <row r="4249" spans="1:1" x14ac:dyDescent="0.2">
      <c r="A4249" s="36"/>
    </row>
    <row r="4250" spans="1:1" x14ac:dyDescent="0.2">
      <c r="A4250" s="36"/>
    </row>
    <row r="4251" spans="1:1" x14ac:dyDescent="0.2">
      <c r="A4251" s="36"/>
    </row>
    <row r="4252" spans="1:1" x14ac:dyDescent="0.2">
      <c r="A4252" s="36"/>
    </row>
    <row r="4253" spans="1:1" x14ac:dyDescent="0.2">
      <c r="A4253" s="36"/>
    </row>
    <row r="4254" spans="1:1" x14ac:dyDescent="0.2">
      <c r="A4254" s="36"/>
    </row>
    <row r="4255" spans="1:1" x14ac:dyDescent="0.2">
      <c r="A4255" s="36"/>
    </row>
    <row r="4256" spans="1:1" x14ac:dyDescent="0.2">
      <c r="A4256" s="36"/>
    </row>
    <row r="4257" spans="1:1" x14ac:dyDescent="0.2">
      <c r="A4257" s="36"/>
    </row>
    <row r="4258" spans="1:1" x14ac:dyDescent="0.2">
      <c r="A4258" s="36"/>
    </row>
    <row r="4259" spans="1:1" x14ac:dyDescent="0.2">
      <c r="A4259" s="36"/>
    </row>
    <row r="4260" spans="1:1" x14ac:dyDescent="0.2">
      <c r="A4260" s="36"/>
    </row>
    <row r="4261" spans="1:1" x14ac:dyDescent="0.2">
      <c r="A4261" s="36"/>
    </row>
    <row r="4262" spans="1:1" x14ac:dyDescent="0.2">
      <c r="A4262" s="36"/>
    </row>
    <row r="4263" spans="1:1" x14ac:dyDescent="0.2">
      <c r="A4263" s="36"/>
    </row>
    <row r="4264" spans="1:1" x14ac:dyDescent="0.2">
      <c r="A4264" s="36"/>
    </row>
    <row r="4265" spans="1:1" x14ac:dyDescent="0.2">
      <c r="A4265" s="36"/>
    </row>
    <row r="4266" spans="1:1" x14ac:dyDescent="0.2">
      <c r="A4266" s="36"/>
    </row>
    <row r="4267" spans="1:1" x14ac:dyDescent="0.2">
      <c r="A4267" s="36"/>
    </row>
    <row r="4268" spans="1:1" x14ac:dyDescent="0.2">
      <c r="A4268" s="36"/>
    </row>
    <row r="4269" spans="1:1" x14ac:dyDescent="0.2">
      <c r="A4269" s="36"/>
    </row>
    <row r="4270" spans="1:1" x14ac:dyDescent="0.2">
      <c r="A4270" s="36"/>
    </row>
    <row r="4271" spans="1:1" x14ac:dyDescent="0.2">
      <c r="A4271" s="36"/>
    </row>
    <row r="4272" spans="1:1" x14ac:dyDescent="0.2">
      <c r="A4272" s="36"/>
    </row>
    <row r="4273" spans="1:1" x14ac:dyDescent="0.2">
      <c r="A4273" s="36"/>
    </row>
    <row r="4274" spans="1:1" x14ac:dyDescent="0.2">
      <c r="A4274" s="36"/>
    </row>
    <row r="4275" spans="1:1" x14ac:dyDescent="0.2">
      <c r="A4275" s="36"/>
    </row>
    <row r="4276" spans="1:1" x14ac:dyDescent="0.2">
      <c r="A4276" s="36"/>
    </row>
    <row r="4277" spans="1:1" x14ac:dyDescent="0.2">
      <c r="A4277" s="36"/>
    </row>
    <row r="4278" spans="1:1" x14ac:dyDescent="0.2">
      <c r="A4278" s="36"/>
    </row>
    <row r="4279" spans="1:1" x14ac:dyDescent="0.2">
      <c r="A4279" s="36"/>
    </row>
    <row r="4280" spans="1:1" x14ac:dyDescent="0.2">
      <c r="A4280" s="36"/>
    </row>
    <row r="4281" spans="1:1" x14ac:dyDescent="0.2">
      <c r="A4281" s="36"/>
    </row>
    <row r="4282" spans="1:1" x14ac:dyDescent="0.2">
      <c r="A4282" s="36"/>
    </row>
    <row r="4283" spans="1:1" x14ac:dyDescent="0.2">
      <c r="A4283" s="36"/>
    </row>
    <row r="4284" spans="1:1" x14ac:dyDescent="0.2">
      <c r="A4284" s="36"/>
    </row>
    <row r="4285" spans="1:1" x14ac:dyDescent="0.2">
      <c r="A4285" s="36"/>
    </row>
    <row r="4286" spans="1:1" x14ac:dyDescent="0.2">
      <c r="A4286" s="36"/>
    </row>
    <row r="4287" spans="1:1" x14ac:dyDescent="0.2">
      <c r="A4287" s="36"/>
    </row>
    <row r="4288" spans="1:1" x14ac:dyDescent="0.2">
      <c r="A4288" s="36"/>
    </row>
    <row r="4289" spans="1:1" x14ac:dyDescent="0.2">
      <c r="A4289" s="36"/>
    </row>
    <row r="4290" spans="1:1" x14ac:dyDescent="0.2">
      <c r="A4290" s="36"/>
    </row>
    <row r="4291" spans="1:1" x14ac:dyDescent="0.2">
      <c r="A4291" s="36"/>
    </row>
    <row r="4292" spans="1:1" x14ac:dyDescent="0.2">
      <c r="A4292" s="36"/>
    </row>
    <row r="4293" spans="1:1" x14ac:dyDescent="0.2">
      <c r="A4293" s="36"/>
    </row>
    <row r="4294" spans="1:1" x14ac:dyDescent="0.2">
      <c r="A4294" s="36"/>
    </row>
    <row r="4295" spans="1:1" x14ac:dyDescent="0.2">
      <c r="A4295" s="36"/>
    </row>
    <row r="4296" spans="1:1" x14ac:dyDescent="0.2">
      <c r="A4296" s="36"/>
    </row>
    <row r="4297" spans="1:1" x14ac:dyDescent="0.2">
      <c r="A4297" s="36"/>
    </row>
    <row r="4298" spans="1:1" x14ac:dyDescent="0.2">
      <c r="A4298" s="36"/>
    </row>
    <row r="4299" spans="1:1" x14ac:dyDescent="0.2">
      <c r="A4299" s="36"/>
    </row>
    <row r="4300" spans="1:1" x14ac:dyDescent="0.2">
      <c r="A4300" s="36"/>
    </row>
    <row r="4301" spans="1:1" x14ac:dyDescent="0.2">
      <c r="A4301" s="36"/>
    </row>
    <row r="4302" spans="1:1" x14ac:dyDescent="0.2">
      <c r="A4302" s="36"/>
    </row>
    <row r="4303" spans="1:1" x14ac:dyDescent="0.2">
      <c r="A4303" s="36"/>
    </row>
    <row r="4304" spans="1:1" x14ac:dyDescent="0.2">
      <c r="A4304" s="36"/>
    </row>
    <row r="4305" spans="1:1" x14ac:dyDescent="0.2">
      <c r="A4305" s="36"/>
    </row>
    <row r="4306" spans="1:1" x14ac:dyDescent="0.2">
      <c r="A4306" s="36"/>
    </row>
    <row r="4307" spans="1:1" x14ac:dyDescent="0.2">
      <c r="A4307" s="36"/>
    </row>
    <row r="4308" spans="1:1" x14ac:dyDescent="0.2">
      <c r="A4308" s="36"/>
    </row>
    <row r="4309" spans="1:1" x14ac:dyDescent="0.2">
      <c r="A4309" s="36"/>
    </row>
    <row r="4310" spans="1:1" x14ac:dyDescent="0.2">
      <c r="A4310" s="36"/>
    </row>
    <row r="4311" spans="1:1" x14ac:dyDescent="0.2">
      <c r="A4311" s="36"/>
    </row>
    <row r="4312" spans="1:1" x14ac:dyDescent="0.2">
      <c r="A4312" s="36"/>
    </row>
    <row r="4313" spans="1:1" x14ac:dyDescent="0.2">
      <c r="A4313" s="36"/>
    </row>
    <row r="4314" spans="1:1" x14ac:dyDescent="0.2">
      <c r="A4314" s="36"/>
    </row>
    <row r="4315" spans="1:1" x14ac:dyDescent="0.2">
      <c r="A4315" s="36"/>
    </row>
    <row r="4316" spans="1:1" x14ac:dyDescent="0.2">
      <c r="A4316" s="36"/>
    </row>
    <row r="4317" spans="1:1" x14ac:dyDescent="0.2">
      <c r="A4317" s="36"/>
    </row>
    <row r="4318" spans="1:1" x14ac:dyDescent="0.2">
      <c r="A4318" s="36"/>
    </row>
    <row r="4319" spans="1:1" x14ac:dyDescent="0.2">
      <c r="A4319" s="36"/>
    </row>
    <row r="4320" spans="1:1" x14ac:dyDescent="0.2">
      <c r="A4320" s="36"/>
    </row>
    <row r="4321" spans="1:1" x14ac:dyDescent="0.2">
      <c r="A4321" s="36"/>
    </row>
    <row r="4322" spans="1:1" x14ac:dyDescent="0.2">
      <c r="A4322" s="36"/>
    </row>
    <row r="4323" spans="1:1" x14ac:dyDescent="0.2">
      <c r="A4323" s="36"/>
    </row>
    <row r="4324" spans="1:1" x14ac:dyDescent="0.2">
      <c r="A4324" s="36"/>
    </row>
    <row r="4325" spans="1:1" x14ac:dyDescent="0.2">
      <c r="A4325" s="36"/>
    </row>
    <row r="4326" spans="1:1" x14ac:dyDescent="0.2">
      <c r="A4326" s="36"/>
    </row>
    <row r="4327" spans="1:1" x14ac:dyDescent="0.2">
      <c r="A4327" s="36"/>
    </row>
    <row r="4328" spans="1:1" x14ac:dyDescent="0.2">
      <c r="A4328" s="36"/>
    </row>
    <row r="4329" spans="1:1" x14ac:dyDescent="0.2">
      <c r="A4329" s="36"/>
    </row>
    <row r="4330" spans="1:1" x14ac:dyDescent="0.2">
      <c r="A4330" s="36"/>
    </row>
    <row r="4331" spans="1:1" x14ac:dyDescent="0.2">
      <c r="A4331" s="36"/>
    </row>
    <row r="4332" spans="1:1" x14ac:dyDescent="0.2">
      <c r="A4332" s="36"/>
    </row>
    <row r="4333" spans="1:1" x14ac:dyDescent="0.2">
      <c r="A4333" s="36"/>
    </row>
    <row r="4334" spans="1:1" x14ac:dyDescent="0.2">
      <c r="A4334" s="36"/>
    </row>
    <row r="4335" spans="1:1" x14ac:dyDescent="0.2">
      <c r="A4335" s="36"/>
    </row>
    <row r="4336" spans="1:1" x14ac:dyDescent="0.2">
      <c r="A4336" s="36"/>
    </row>
    <row r="4337" spans="1:1" x14ac:dyDescent="0.2">
      <c r="A4337" s="36"/>
    </row>
    <row r="4338" spans="1:1" x14ac:dyDescent="0.2">
      <c r="A4338" s="36"/>
    </row>
    <row r="4339" spans="1:1" x14ac:dyDescent="0.2">
      <c r="A4339" s="36"/>
    </row>
    <row r="4340" spans="1:1" x14ac:dyDescent="0.2">
      <c r="A4340" s="36"/>
    </row>
    <row r="4341" spans="1:1" x14ac:dyDescent="0.2">
      <c r="A4341" s="36"/>
    </row>
    <row r="4342" spans="1:1" x14ac:dyDescent="0.2">
      <c r="A4342" s="36"/>
    </row>
    <row r="4343" spans="1:1" x14ac:dyDescent="0.2">
      <c r="A4343" s="36"/>
    </row>
    <row r="4344" spans="1:1" x14ac:dyDescent="0.2">
      <c r="A4344" s="36"/>
    </row>
    <row r="4345" spans="1:1" x14ac:dyDescent="0.2">
      <c r="A4345" s="36"/>
    </row>
    <row r="4346" spans="1:1" x14ac:dyDescent="0.2">
      <c r="A4346" s="36"/>
    </row>
    <row r="4347" spans="1:1" x14ac:dyDescent="0.2">
      <c r="A4347" s="36"/>
    </row>
    <row r="4348" spans="1:1" x14ac:dyDescent="0.2">
      <c r="A4348" s="36"/>
    </row>
    <row r="4349" spans="1:1" x14ac:dyDescent="0.2">
      <c r="A4349" s="36"/>
    </row>
    <row r="4350" spans="1:1" x14ac:dyDescent="0.2">
      <c r="A4350" s="36"/>
    </row>
    <row r="4351" spans="1:1" x14ac:dyDescent="0.2">
      <c r="A4351" s="36"/>
    </row>
    <row r="4352" spans="1:1" x14ac:dyDescent="0.2">
      <c r="A4352" s="36"/>
    </row>
    <row r="4353" spans="1:1" x14ac:dyDescent="0.2">
      <c r="A4353" s="36"/>
    </row>
    <row r="4354" spans="1:1" x14ac:dyDescent="0.2">
      <c r="A4354" s="36"/>
    </row>
    <row r="4355" spans="1:1" x14ac:dyDescent="0.2">
      <c r="A4355" s="36"/>
    </row>
    <row r="4356" spans="1:1" x14ac:dyDescent="0.2">
      <c r="A4356" s="36"/>
    </row>
    <row r="4357" spans="1:1" x14ac:dyDescent="0.2">
      <c r="A4357" s="36"/>
    </row>
    <row r="4358" spans="1:1" x14ac:dyDescent="0.2">
      <c r="A4358" s="36"/>
    </row>
    <row r="4359" spans="1:1" x14ac:dyDescent="0.2">
      <c r="A4359" s="36"/>
    </row>
    <row r="4360" spans="1:1" x14ac:dyDescent="0.2">
      <c r="A4360" s="36"/>
    </row>
    <row r="4361" spans="1:1" x14ac:dyDescent="0.2">
      <c r="A4361" s="36"/>
    </row>
    <row r="4362" spans="1:1" x14ac:dyDescent="0.2">
      <c r="A4362" s="36"/>
    </row>
    <row r="4363" spans="1:1" x14ac:dyDescent="0.2">
      <c r="A4363" s="36"/>
    </row>
    <row r="4364" spans="1:1" x14ac:dyDescent="0.2">
      <c r="A4364" s="36"/>
    </row>
    <row r="4365" spans="1:1" x14ac:dyDescent="0.2">
      <c r="A4365" s="36"/>
    </row>
    <row r="4366" spans="1:1" x14ac:dyDescent="0.2">
      <c r="A4366" s="36"/>
    </row>
    <row r="4367" spans="1:1" x14ac:dyDescent="0.2">
      <c r="A4367" s="36"/>
    </row>
    <row r="4368" spans="1:1" x14ac:dyDescent="0.2">
      <c r="A4368" s="36"/>
    </row>
    <row r="4369" spans="1:1" x14ac:dyDescent="0.2">
      <c r="A4369" s="36"/>
    </row>
    <row r="4370" spans="1:1" x14ac:dyDescent="0.2">
      <c r="A4370" s="36"/>
    </row>
    <row r="4371" spans="1:1" x14ac:dyDescent="0.2">
      <c r="A4371" s="36"/>
    </row>
    <row r="4372" spans="1:1" x14ac:dyDescent="0.2">
      <c r="A4372" s="36"/>
    </row>
    <row r="4373" spans="1:1" x14ac:dyDescent="0.2">
      <c r="A4373" s="36"/>
    </row>
    <row r="4374" spans="1:1" x14ac:dyDescent="0.2">
      <c r="A4374" s="36"/>
    </row>
    <row r="4375" spans="1:1" x14ac:dyDescent="0.2">
      <c r="A4375" s="36"/>
    </row>
    <row r="4376" spans="1:1" x14ac:dyDescent="0.2">
      <c r="A4376" s="36"/>
    </row>
    <row r="4377" spans="1:1" x14ac:dyDescent="0.2">
      <c r="A4377" s="36"/>
    </row>
    <row r="4378" spans="1:1" x14ac:dyDescent="0.2">
      <c r="A4378" s="36"/>
    </row>
    <row r="4379" spans="1:1" x14ac:dyDescent="0.2">
      <c r="A4379" s="36"/>
    </row>
    <row r="4380" spans="1:1" x14ac:dyDescent="0.2">
      <c r="A4380" s="36"/>
    </row>
    <row r="4381" spans="1:1" x14ac:dyDescent="0.2">
      <c r="A4381" s="36"/>
    </row>
    <row r="4382" spans="1:1" x14ac:dyDescent="0.2">
      <c r="A4382" s="36"/>
    </row>
    <row r="4383" spans="1:1" x14ac:dyDescent="0.2">
      <c r="A4383" s="36"/>
    </row>
    <row r="4384" spans="1:1" x14ac:dyDescent="0.2">
      <c r="A4384" s="36"/>
    </row>
    <row r="4385" spans="1:1" x14ac:dyDescent="0.2">
      <c r="A4385" s="36"/>
    </row>
    <row r="4386" spans="1:1" x14ac:dyDescent="0.2">
      <c r="A4386" s="36"/>
    </row>
    <row r="4387" spans="1:1" x14ac:dyDescent="0.2">
      <c r="A4387" s="36"/>
    </row>
    <row r="4388" spans="1:1" x14ac:dyDescent="0.2">
      <c r="A4388" s="36"/>
    </row>
    <row r="4389" spans="1:1" x14ac:dyDescent="0.2">
      <c r="A4389" s="36"/>
    </row>
    <row r="4390" spans="1:1" x14ac:dyDescent="0.2">
      <c r="A4390" s="36"/>
    </row>
    <row r="4391" spans="1:1" x14ac:dyDescent="0.2">
      <c r="A4391" s="36"/>
    </row>
    <row r="4392" spans="1:1" x14ac:dyDescent="0.2">
      <c r="A4392" s="36"/>
    </row>
    <row r="4393" spans="1:1" x14ac:dyDescent="0.2">
      <c r="A4393" s="36"/>
    </row>
    <row r="4394" spans="1:1" x14ac:dyDescent="0.2">
      <c r="A4394" s="36"/>
    </row>
    <row r="4395" spans="1:1" x14ac:dyDescent="0.2">
      <c r="A4395" s="36"/>
    </row>
    <row r="4396" spans="1:1" x14ac:dyDescent="0.2">
      <c r="A4396" s="36"/>
    </row>
    <row r="4397" spans="1:1" x14ac:dyDescent="0.2">
      <c r="A4397" s="36"/>
    </row>
    <row r="4398" spans="1:1" x14ac:dyDescent="0.2">
      <c r="A4398" s="36"/>
    </row>
    <row r="4399" spans="1:1" x14ac:dyDescent="0.2">
      <c r="A4399" s="36"/>
    </row>
    <row r="4400" spans="1:1" x14ac:dyDescent="0.2">
      <c r="A4400" s="36"/>
    </row>
    <row r="4401" spans="1:1" x14ac:dyDescent="0.2">
      <c r="A4401" s="36"/>
    </row>
    <row r="4402" spans="1:1" x14ac:dyDescent="0.2">
      <c r="A4402" s="36"/>
    </row>
    <row r="4403" spans="1:1" x14ac:dyDescent="0.2">
      <c r="A4403" s="36"/>
    </row>
    <row r="4404" spans="1:1" x14ac:dyDescent="0.2">
      <c r="A4404" s="36"/>
    </row>
    <row r="4405" spans="1:1" x14ac:dyDescent="0.2">
      <c r="A4405" s="36"/>
    </row>
    <row r="4406" spans="1:1" x14ac:dyDescent="0.2">
      <c r="A4406" s="36"/>
    </row>
    <row r="4407" spans="1:1" x14ac:dyDescent="0.2">
      <c r="A4407" s="36"/>
    </row>
    <row r="4408" spans="1:1" x14ac:dyDescent="0.2">
      <c r="A4408" s="36"/>
    </row>
    <row r="4409" spans="1:1" x14ac:dyDescent="0.2">
      <c r="A4409" s="36"/>
    </row>
    <row r="4410" spans="1:1" x14ac:dyDescent="0.2">
      <c r="A4410" s="36"/>
    </row>
    <row r="4411" spans="1:1" x14ac:dyDescent="0.2">
      <c r="A4411" s="36"/>
    </row>
    <row r="4412" spans="1:1" x14ac:dyDescent="0.2">
      <c r="A4412" s="36"/>
    </row>
    <row r="4413" spans="1:1" x14ac:dyDescent="0.2">
      <c r="A4413" s="36"/>
    </row>
    <row r="4414" spans="1:1" x14ac:dyDescent="0.2">
      <c r="A4414" s="36"/>
    </row>
    <row r="4415" spans="1:1" x14ac:dyDescent="0.2">
      <c r="A4415" s="36"/>
    </row>
    <row r="4416" spans="1:1" x14ac:dyDescent="0.2">
      <c r="A4416" s="36"/>
    </row>
    <row r="4417" spans="1:1" x14ac:dyDescent="0.2">
      <c r="A4417" s="36"/>
    </row>
    <row r="4418" spans="1:1" x14ac:dyDescent="0.2">
      <c r="A4418" s="36"/>
    </row>
    <row r="4419" spans="1:1" x14ac:dyDescent="0.2">
      <c r="A4419" s="36"/>
    </row>
    <row r="4420" spans="1:1" x14ac:dyDescent="0.2">
      <c r="A4420" s="36"/>
    </row>
    <row r="4421" spans="1:1" x14ac:dyDescent="0.2">
      <c r="A4421" s="36"/>
    </row>
    <row r="4422" spans="1:1" x14ac:dyDescent="0.2">
      <c r="A4422" s="36"/>
    </row>
    <row r="4423" spans="1:1" x14ac:dyDescent="0.2">
      <c r="A4423" s="36"/>
    </row>
    <row r="4424" spans="1:1" x14ac:dyDescent="0.2">
      <c r="A4424" s="36"/>
    </row>
    <row r="4425" spans="1:1" x14ac:dyDescent="0.2">
      <c r="A4425" s="36"/>
    </row>
    <row r="4426" spans="1:1" x14ac:dyDescent="0.2">
      <c r="A4426" s="36"/>
    </row>
    <row r="4427" spans="1:1" x14ac:dyDescent="0.2">
      <c r="A4427" s="36"/>
    </row>
    <row r="4428" spans="1:1" x14ac:dyDescent="0.2">
      <c r="A4428" s="36"/>
    </row>
    <row r="4429" spans="1:1" x14ac:dyDescent="0.2">
      <c r="A4429" s="36"/>
    </row>
    <row r="4430" spans="1:1" x14ac:dyDescent="0.2">
      <c r="A4430" s="36"/>
    </row>
    <row r="4431" spans="1:1" x14ac:dyDescent="0.2">
      <c r="A4431" s="36"/>
    </row>
    <row r="4432" spans="1:1" x14ac:dyDescent="0.2">
      <c r="A4432" s="36"/>
    </row>
    <row r="4433" spans="1:1" x14ac:dyDescent="0.2">
      <c r="A4433" s="36"/>
    </row>
    <row r="4434" spans="1:1" x14ac:dyDescent="0.2">
      <c r="A4434" s="36"/>
    </row>
    <row r="4435" spans="1:1" x14ac:dyDescent="0.2">
      <c r="A4435" s="36"/>
    </row>
    <row r="4436" spans="1:1" x14ac:dyDescent="0.2">
      <c r="A4436" s="36"/>
    </row>
    <row r="4437" spans="1:1" x14ac:dyDescent="0.2">
      <c r="A4437" s="36"/>
    </row>
    <row r="4438" spans="1:1" x14ac:dyDescent="0.2">
      <c r="A4438" s="36"/>
    </row>
    <row r="4439" spans="1:1" x14ac:dyDescent="0.2">
      <c r="A4439" s="36"/>
    </row>
    <row r="4440" spans="1:1" x14ac:dyDescent="0.2">
      <c r="A4440" s="36"/>
    </row>
    <row r="4441" spans="1:1" x14ac:dyDescent="0.2">
      <c r="A4441" s="36"/>
    </row>
    <row r="4442" spans="1:1" x14ac:dyDescent="0.2">
      <c r="A4442" s="36"/>
    </row>
    <row r="4443" spans="1:1" x14ac:dyDescent="0.2">
      <c r="A4443" s="36"/>
    </row>
    <row r="4444" spans="1:1" x14ac:dyDescent="0.2">
      <c r="A4444" s="36"/>
    </row>
    <row r="4445" spans="1:1" x14ac:dyDescent="0.2">
      <c r="A4445" s="36"/>
    </row>
    <row r="4446" spans="1:1" x14ac:dyDescent="0.2">
      <c r="A4446" s="36"/>
    </row>
    <row r="4447" spans="1:1" x14ac:dyDescent="0.2">
      <c r="A4447" s="36"/>
    </row>
    <row r="4448" spans="1:1" x14ac:dyDescent="0.2">
      <c r="A4448" s="36"/>
    </row>
    <row r="4449" spans="1:1" x14ac:dyDescent="0.2">
      <c r="A4449" s="36"/>
    </row>
    <row r="4450" spans="1:1" x14ac:dyDescent="0.2">
      <c r="A4450" s="36"/>
    </row>
    <row r="4451" spans="1:1" x14ac:dyDescent="0.2">
      <c r="A4451" s="36"/>
    </row>
    <row r="4452" spans="1:1" x14ac:dyDescent="0.2">
      <c r="A4452" s="36"/>
    </row>
    <row r="4453" spans="1:1" x14ac:dyDescent="0.2">
      <c r="A4453" s="36"/>
    </row>
    <row r="4454" spans="1:1" x14ac:dyDescent="0.2">
      <c r="A4454" s="36"/>
    </row>
    <row r="4455" spans="1:1" x14ac:dyDescent="0.2">
      <c r="A4455" s="36"/>
    </row>
    <row r="4456" spans="1:1" x14ac:dyDescent="0.2">
      <c r="A4456" s="36"/>
    </row>
    <row r="4457" spans="1:1" x14ac:dyDescent="0.2">
      <c r="A4457" s="36"/>
    </row>
    <row r="4458" spans="1:1" x14ac:dyDescent="0.2">
      <c r="A4458" s="36"/>
    </row>
    <row r="4459" spans="1:1" x14ac:dyDescent="0.2">
      <c r="A4459" s="36"/>
    </row>
    <row r="4460" spans="1:1" x14ac:dyDescent="0.2">
      <c r="A4460" s="36"/>
    </row>
    <row r="4461" spans="1:1" x14ac:dyDescent="0.2">
      <c r="A4461" s="36"/>
    </row>
    <row r="4462" spans="1:1" x14ac:dyDescent="0.2">
      <c r="A4462" s="36"/>
    </row>
    <row r="4463" spans="1:1" x14ac:dyDescent="0.2">
      <c r="A4463" s="36"/>
    </row>
    <row r="4464" spans="1:1" x14ac:dyDescent="0.2">
      <c r="A4464" s="36"/>
    </row>
    <row r="4465" spans="1:1" x14ac:dyDescent="0.2">
      <c r="A4465" s="36"/>
    </row>
    <row r="4466" spans="1:1" x14ac:dyDescent="0.2">
      <c r="A4466" s="36"/>
    </row>
    <row r="4467" spans="1:1" x14ac:dyDescent="0.2">
      <c r="A4467" s="36"/>
    </row>
    <row r="4468" spans="1:1" x14ac:dyDescent="0.2">
      <c r="A4468" s="36"/>
    </row>
    <row r="4469" spans="1:1" x14ac:dyDescent="0.2">
      <c r="A4469" s="36"/>
    </row>
    <row r="4470" spans="1:1" x14ac:dyDescent="0.2">
      <c r="A4470" s="36"/>
    </row>
    <row r="4471" spans="1:1" x14ac:dyDescent="0.2">
      <c r="A4471" s="36"/>
    </row>
    <row r="4472" spans="1:1" x14ac:dyDescent="0.2">
      <c r="A4472" s="36"/>
    </row>
    <row r="4473" spans="1:1" x14ac:dyDescent="0.2">
      <c r="A4473" s="36"/>
    </row>
    <row r="4474" spans="1:1" x14ac:dyDescent="0.2">
      <c r="A4474" s="36"/>
    </row>
    <row r="4475" spans="1:1" x14ac:dyDescent="0.2">
      <c r="A4475" s="36"/>
    </row>
    <row r="4476" spans="1:1" x14ac:dyDescent="0.2">
      <c r="A4476" s="36"/>
    </row>
    <row r="4477" spans="1:1" x14ac:dyDescent="0.2">
      <c r="A4477" s="36"/>
    </row>
    <row r="4478" spans="1:1" x14ac:dyDescent="0.2">
      <c r="A4478" s="36"/>
    </row>
    <row r="4479" spans="1:1" x14ac:dyDescent="0.2">
      <c r="A4479" s="36"/>
    </row>
    <row r="4480" spans="1:1" x14ac:dyDescent="0.2">
      <c r="A4480" s="36"/>
    </row>
    <row r="4481" spans="1:1" x14ac:dyDescent="0.2">
      <c r="A4481" s="36"/>
    </row>
    <row r="4482" spans="1:1" x14ac:dyDescent="0.2">
      <c r="A4482" s="36"/>
    </row>
    <row r="4483" spans="1:1" x14ac:dyDescent="0.2">
      <c r="A4483" s="36"/>
    </row>
    <row r="4484" spans="1:1" x14ac:dyDescent="0.2">
      <c r="A4484" s="36"/>
    </row>
    <row r="4485" spans="1:1" x14ac:dyDescent="0.2">
      <c r="A4485" s="36"/>
    </row>
    <row r="4486" spans="1:1" x14ac:dyDescent="0.2">
      <c r="A4486" s="36"/>
    </row>
    <row r="4487" spans="1:1" x14ac:dyDescent="0.2">
      <c r="A4487" s="36"/>
    </row>
    <row r="4488" spans="1:1" x14ac:dyDescent="0.2">
      <c r="A4488" s="36"/>
    </row>
    <row r="4489" spans="1:1" x14ac:dyDescent="0.2">
      <c r="A4489" s="36"/>
    </row>
    <row r="4490" spans="1:1" x14ac:dyDescent="0.2">
      <c r="A4490" s="36"/>
    </row>
    <row r="4491" spans="1:1" x14ac:dyDescent="0.2">
      <c r="A4491" s="36"/>
    </row>
    <row r="4492" spans="1:1" x14ac:dyDescent="0.2">
      <c r="A4492" s="36"/>
    </row>
    <row r="4493" spans="1:1" x14ac:dyDescent="0.2">
      <c r="A4493" s="36"/>
    </row>
    <row r="4494" spans="1:1" x14ac:dyDescent="0.2">
      <c r="A4494" s="36"/>
    </row>
    <row r="4495" spans="1:1" x14ac:dyDescent="0.2">
      <c r="A4495" s="36"/>
    </row>
    <row r="4496" spans="1:1" x14ac:dyDescent="0.2">
      <c r="A4496" s="36"/>
    </row>
    <row r="4497" spans="1:1" x14ac:dyDescent="0.2">
      <c r="A4497" s="36"/>
    </row>
    <row r="4498" spans="1:1" x14ac:dyDescent="0.2">
      <c r="A4498" s="36"/>
    </row>
    <row r="4499" spans="1:1" x14ac:dyDescent="0.2">
      <c r="A4499" s="36"/>
    </row>
    <row r="4500" spans="1:1" x14ac:dyDescent="0.2">
      <c r="A4500" s="36"/>
    </row>
    <row r="4501" spans="1:1" x14ac:dyDescent="0.2">
      <c r="A4501" s="36"/>
    </row>
    <row r="4502" spans="1:1" x14ac:dyDescent="0.2">
      <c r="A4502" s="36"/>
    </row>
    <row r="4503" spans="1:1" x14ac:dyDescent="0.2">
      <c r="A4503" s="36"/>
    </row>
    <row r="4504" spans="1:1" x14ac:dyDescent="0.2">
      <c r="A4504" s="36"/>
    </row>
    <row r="4505" spans="1:1" x14ac:dyDescent="0.2">
      <c r="A4505" s="36"/>
    </row>
    <row r="4506" spans="1:1" x14ac:dyDescent="0.2">
      <c r="A4506" s="36"/>
    </row>
    <row r="4507" spans="1:1" x14ac:dyDescent="0.2">
      <c r="A4507" s="36"/>
    </row>
    <row r="4508" spans="1:1" x14ac:dyDescent="0.2">
      <c r="A4508" s="36"/>
    </row>
    <row r="4509" spans="1:1" x14ac:dyDescent="0.2">
      <c r="A4509" s="36"/>
    </row>
    <row r="4510" spans="1:1" x14ac:dyDescent="0.2">
      <c r="A4510" s="36"/>
    </row>
    <row r="4511" spans="1:1" x14ac:dyDescent="0.2">
      <c r="A4511" s="36"/>
    </row>
    <row r="4512" spans="1:1" x14ac:dyDescent="0.2">
      <c r="A4512" s="36"/>
    </row>
    <row r="4513" spans="1:1" x14ac:dyDescent="0.2">
      <c r="A4513" s="36"/>
    </row>
    <row r="4514" spans="1:1" x14ac:dyDescent="0.2">
      <c r="A4514" s="36"/>
    </row>
    <row r="4515" spans="1:1" x14ac:dyDescent="0.2">
      <c r="A4515" s="36"/>
    </row>
    <row r="4516" spans="1:1" x14ac:dyDescent="0.2">
      <c r="A4516" s="36"/>
    </row>
    <row r="4517" spans="1:1" x14ac:dyDescent="0.2">
      <c r="A4517" s="36"/>
    </row>
    <row r="4518" spans="1:1" x14ac:dyDescent="0.2">
      <c r="A4518" s="36"/>
    </row>
    <row r="4519" spans="1:1" x14ac:dyDescent="0.2">
      <c r="A4519" s="36"/>
    </row>
    <row r="4520" spans="1:1" x14ac:dyDescent="0.2">
      <c r="A4520" s="36"/>
    </row>
    <row r="4521" spans="1:1" x14ac:dyDescent="0.2">
      <c r="A4521" s="36"/>
    </row>
    <row r="4522" spans="1:1" x14ac:dyDescent="0.2">
      <c r="A4522" s="36"/>
    </row>
    <row r="4523" spans="1:1" x14ac:dyDescent="0.2">
      <c r="A4523" s="36"/>
    </row>
    <row r="4524" spans="1:1" x14ac:dyDescent="0.2">
      <c r="A4524" s="36"/>
    </row>
    <row r="4525" spans="1:1" x14ac:dyDescent="0.2">
      <c r="A4525" s="36"/>
    </row>
    <row r="4526" spans="1:1" x14ac:dyDescent="0.2">
      <c r="A4526" s="36"/>
    </row>
    <row r="4527" spans="1:1" x14ac:dyDescent="0.2">
      <c r="A4527" s="36"/>
    </row>
    <row r="4528" spans="1:1" x14ac:dyDescent="0.2">
      <c r="A4528" s="36"/>
    </row>
    <row r="4529" spans="1:1" x14ac:dyDescent="0.2">
      <c r="A4529" s="36"/>
    </row>
    <row r="4530" spans="1:1" x14ac:dyDescent="0.2">
      <c r="A4530" s="36"/>
    </row>
    <row r="4531" spans="1:1" x14ac:dyDescent="0.2">
      <c r="A4531" s="36"/>
    </row>
    <row r="4532" spans="1:1" x14ac:dyDescent="0.2">
      <c r="A4532" s="36"/>
    </row>
    <row r="4533" spans="1:1" x14ac:dyDescent="0.2">
      <c r="A4533" s="36"/>
    </row>
    <row r="4534" spans="1:1" x14ac:dyDescent="0.2">
      <c r="A4534" s="36"/>
    </row>
    <row r="4535" spans="1:1" x14ac:dyDescent="0.2">
      <c r="A4535" s="36"/>
    </row>
    <row r="4536" spans="1:1" x14ac:dyDescent="0.2">
      <c r="A4536" s="36"/>
    </row>
    <row r="4537" spans="1:1" x14ac:dyDescent="0.2">
      <c r="A4537" s="36"/>
    </row>
    <row r="4538" spans="1:1" x14ac:dyDescent="0.2">
      <c r="A4538" s="36"/>
    </row>
    <row r="4539" spans="1:1" x14ac:dyDescent="0.2">
      <c r="A4539" s="36"/>
    </row>
    <row r="4540" spans="1:1" x14ac:dyDescent="0.2">
      <c r="A4540" s="36"/>
    </row>
    <row r="4541" spans="1:1" x14ac:dyDescent="0.2">
      <c r="A4541" s="36"/>
    </row>
    <row r="4542" spans="1:1" x14ac:dyDescent="0.2">
      <c r="A4542" s="36"/>
    </row>
    <row r="4543" spans="1:1" x14ac:dyDescent="0.2">
      <c r="A4543" s="36"/>
    </row>
    <row r="4544" spans="1:1" x14ac:dyDescent="0.2">
      <c r="A4544" s="36"/>
    </row>
    <row r="4545" spans="1:1" x14ac:dyDescent="0.2">
      <c r="A4545" s="36"/>
    </row>
    <row r="4546" spans="1:1" x14ac:dyDescent="0.2">
      <c r="A4546" s="36"/>
    </row>
    <row r="4547" spans="1:1" x14ac:dyDescent="0.2">
      <c r="A4547" s="36"/>
    </row>
    <row r="4548" spans="1:1" x14ac:dyDescent="0.2">
      <c r="A4548" s="36"/>
    </row>
    <row r="4549" spans="1:1" x14ac:dyDescent="0.2">
      <c r="A4549" s="36"/>
    </row>
    <row r="4550" spans="1:1" x14ac:dyDescent="0.2">
      <c r="A4550" s="36"/>
    </row>
    <row r="4551" spans="1:1" x14ac:dyDescent="0.2">
      <c r="A4551" s="36"/>
    </row>
    <row r="4552" spans="1:1" x14ac:dyDescent="0.2">
      <c r="A4552" s="36"/>
    </row>
    <row r="4553" spans="1:1" x14ac:dyDescent="0.2">
      <c r="A4553" s="36"/>
    </row>
    <row r="4554" spans="1:1" x14ac:dyDescent="0.2">
      <c r="A4554" s="36"/>
    </row>
    <row r="4555" spans="1:1" x14ac:dyDescent="0.2">
      <c r="A4555" s="36"/>
    </row>
    <row r="4556" spans="1:1" x14ac:dyDescent="0.2">
      <c r="A4556" s="36"/>
    </row>
    <row r="4557" spans="1:1" x14ac:dyDescent="0.2">
      <c r="A4557" s="36"/>
    </row>
    <row r="4558" spans="1:1" x14ac:dyDescent="0.2">
      <c r="A4558" s="36"/>
    </row>
    <row r="4559" spans="1:1" x14ac:dyDescent="0.2">
      <c r="A4559" s="36"/>
    </row>
    <row r="4560" spans="1:1" x14ac:dyDescent="0.2">
      <c r="A4560" s="36"/>
    </row>
    <row r="4561" spans="1:1" x14ac:dyDescent="0.2">
      <c r="A4561" s="36"/>
    </row>
    <row r="4562" spans="1:1" x14ac:dyDescent="0.2">
      <c r="A4562" s="36"/>
    </row>
    <row r="4563" spans="1:1" x14ac:dyDescent="0.2">
      <c r="A4563" s="36"/>
    </row>
    <row r="4564" spans="1:1" x14ac:dyDescent="0.2">
      <c r="A4564" s="36"/>
    </row>
    <row r="4565" spans="1:1" x14ac:dyDescent="0.2">
      <c r="A4565" s="36"/>
    </row>
    <row r="4566" spans="1:1" x14ac:dyDescent="0.2">
      <c r="A4566" s="36"/>
    </row>
    <row r="4567" spans="1:1" x14ac:dyDescent="0.2">
      <c r="A4567" s="36"/>
    </row>
    <row r="4568" spans="1:1" x14ac:dyDescent="0.2">
      <c r="A4568" s="36"/>
    </row>
    <row r="4569" spans="1:1" x14ac:dyDescent="0.2">
      <c r="A4569" s="36"/>
    </row>
    <row r="4570" spans="1:1" x14ac:dyDescent="0.2">
      <c r="A4570" s="36"/>
    </row>
    <row r="4571" spans="1:1" x14ac:dyDescent="0.2">
      <c r="A4571" s="36"/>
    </row>
    <row r="4572" spans="1:1" x14ac:dyDescent="0.2">
      <c r="A4572" s="36"/>
    </row>
    <row r="4573" spans="1:1" x14ac:dyDescent="0.2">
      <c r="A4573" s="36"/>
    </row>
    <row r="4574" spans="1:1" x14ac:dyDescent="0.2">
      <c r="A4574" s="36"/>
    </row>
    <row r="4575" spans="1:1" x14ac:dyDescent="0.2">
      <c r="A4575" s="36"/>
    </row>
    <row r="4576" spans="1:1" x14ac:dyDescent="0.2">
      <c r="A4576" s="36"/>
    </row>
    <row r="4577" spans="1:1" x14ac:dyDescent="0.2">
      <c r="A4577" s="36"/>
    </row>
    <row r="4578" spans="1:1" x14ac:dyDescent="0.2">
      <c r="A4578" s="36"/>
    </row>
    <row r="4579" spans="1:1" x14ac:dyDescent="0.2">
      <c r="A4579" s="36"/>
    </row>
    <row r="4580" spans="1:1" x14ac:dyDescent="0.2">
      <c r="A4580" s="36"/>
    </row>
    <row r="4581" spans="1:1" x14ac:dyDescent="0.2">
      <c r="A4581" s="36"/>
    </row>
    <row r="4582" spans="1:1" x14ac:dyDescent="0.2">
      <c r="A4582" s="36"/>
    </row>
    <row r="4583" spans="1:1" x14ac:dyDescent="0.2">
      <c r="A4583" s="36"/>
    </row>
    <row r="4584" spans="1:1" x14ac:dyDescent="0.2">
      <c r="A4584" s="36"/>
    </row>
    <row r="4585" spans="1:1" x14ac:dyDescent="0.2">
      <c r="A4585" s="36"/>
    </row>
    <row r="4586" spans="1:1" x14ac:dyDescent="0.2">
      <c r="A4586" s="36"/>
    </row>
    <row r="4587" spans="1:1" x14ac:dyDescent="0.2">
      <c r="A4587" s="36"/>
    </row>
    <row r="4588" spans="1:1" x14ac:dyDescent="0.2">
      <c r="A4588" s="36"/>
    </row>
    <row r="4589" spans="1:1" x14ac:dyDescent="0.2">
      <c r="A4589" s="36"/>
    </row>
    <row r="4590" spans="1:1" x14ac:dyDescent="0.2">
      <c r="A4590" s="36"/>
    </row>
    <row r="4591" spans="1:1" x14ac:dyDescent="0.2">
      <c r="A4591" s="36"/>
    </row>
    <row r="4592" spans="1:1" x14ac:dyDescent="0.2">
      <c r="A4592" s="36"/>
    </row>
    <row r="4593" spans="1:1" x14ac:dyDescent="0.2">
      <c r="A4593" s="36"/>
    </row>
    <row r="4594" spans="1:1" x14ac:dyDescent="0.2">
      <c r="A4594" s="36"/>
    </row>
    <row r="4595" spans="1:1" x14ac:dyDescent="0.2">
      <c r="A4595" s="36"/>
    </row>
    <row r="4596" spans="1:1" x14ac:dyDescent="0.2">
      <c r="A4596" s="36"/>
    </row>
    <row r="4597" spans="1:1" x14ac:dyDescent="0.2">
      <c r="A4597" s="36"/>
    </row>
    <row r="4598" spans="1:1" x14ac:dyDescent="0.2">
      <c r="A4598" s="36"/>
    </row>
    <row r="4599" spans="1:1" x14ac:dyDescent="0.2">
      <c r="A4599" s="36"/>
    </row>
    <row r="4600" spans="1:1" x14ac:dyDescent="0.2">
      <c r="A4600" s="36"/>
    </row>
    <row r="4601" spans="1:1" x14ac:dyDescent="0.2">
      <c r="A4601" s="36"/>
    </row>
    <row r="4602" spans="1:1" x14ac:dyDescent="0.2">
      <c r="A4602" s="36"/>
    </row>
    <row r="4603" spans="1:1" x14ac:dyDescent="0.2">
      <c r="A4603" s="36"/>
    </row>
    <row r="4604" spans="1:1" x14ac:dyDescent="0.2">
      <c r="A4604" s="36"/>
    </row>
    <row r="4605" spans="1:1" x14ac:dyDescent="0.2">
      <c r="A4605" s="36"/>
    </row>
    <row r="4606" spans="1:1" x14ac:dyDescent="0.2">
      <c r="A4606" s="36"/>
    </row>
    <row r="4607" spans="1:1" x14ac:dyDescent="0.2">
      <c r="A4607" s="36"/>
    </row>
    <row r="4608" spans="1:1" x14ac:dyDescent="0.2">
      <c r="A4608" s="36"/>
    </row>
    <row r="4609" spans="1:1" x14ac:dyDescent="0.2">
      <c r="A4609" s="36"/>
    </row>
    <row r="4610" spans="1:1" x14ac:dyDescent="0.2">
      <c r="A4610" s="36"/>
    </row>
    <row r="4611" spans="1:1" x14ac:dyDescent="0.2">
      <c r="A4611" s="36"/>
    </row>
    <row r="4612" spans="1:1" x14ac:dyDescent="0.2">
      <c r="A4612" s="36"/>
    </row>
    <row r="4613" spans="1:1" x14ac:dyDescent="0.2">
      <c r="A4613" s="36"/>
    </row>
    <row r="4614" spans="1:1" x14ac:dyDescent="0.2">
      <c r="A4614" s="36"/>
    </row>
    <row r="4615" spans="1:1" x14ac:dyDescent="0.2">
      <c r="A4615" s="36"/>
    </row>
    <row r="4616" spans="1:1" x14ac:dyDescent="0.2">
      <c r="A4616" s="36"/>
    </row>
    <row r="4617" spans="1:1" x14ac:dyDescent="0.2">
      <c r="A4617" s="36"/>
    </row>
    <row r="4618" spans="1:1" x14ac:dyDescent="0.2">
      <c r="A4618" s="36"/>
    </row>
    <row r="4619" spans="1:1" x14ac:dyDescent="0.2">
      <c r="A4619" s="36"/>
    </row>
    <row r="4620" spans="1:1" x14ac:dyDescent="0.2">
      <c r="A4620" s="36"/>
    </row>
    <row r="4621" spans="1:1" x14ac:dyDescent="0.2">
      <c r="A4621" s="36"/>
    </row>
    <row r="4622" spans="1:1" x14ac:dyDescent="0.2">
      <c r="A4622" s="36"/>
    </row>
    <row r="4623" spans="1:1" x14ac:dyDescent="0.2">
      <c r="A4623" s="36"/>
    </row>
    <row r="4624" spans="1:1" x14ac:dyDescent="0.2">
      <c r="A4624" s="36"/>
    </row>
    <row r="4625" spans="1:1" x14ac:dyDescent="0.2">
      <c r="A4625" s="36"/>
    </row>
    <row r="4626" spans="1:1" x14ac:dyDescent="0.2">
      <c r="A4626" s="36"/>
    </row>
    <row r="4627" spans="1:1" x14ac:dyDescent="0.2">
      <c r="A4627" s="36"/>
    </row>
    <row r="4628" spans="1:1" x14ac:dyDescent="0.2">
      <c r="A4628" s="36"/>
    </row>
    <row r="4629" spans="1:1" x14ac:dyDescent="0.2">
      <c r="A4629" s="36"/>
    </row>
    <row r="4630" spans="1:1" x14ac:dyDescent="0.2">
      <c r="A4630" s="36"/>
    </row>
    <row r="4631" spans="1:1" x14ac:dyDescent="0.2">
      <c r="A4631" s="36"/>
    </row>
    <row r="4632" spans="1:1" x14ac:dyDescent="0.2">
      <c r="A4632" s="36"/>
    </row>
    <row r="4633" spans="1:1" x14ac:dyDescent="0.2">
      <c r="A4633" s="36"/>
    </row>
    <row r="4634" spans="1:1" x14ac:dyDescent="0.2">
      <c r="A4634" s="36"/>
    </row>
    <row r="4635" spans="1:1" x14ac:dyDescent="0.2">
      <c r="A4635" s="36"/>
    </row>
    <row r="4636" spans="1:1" x14ac:dyDescent="0.2">
      <c r="A4636" s="36"/>
    </row>
    <row r="4637" spans="1:1" x14ac:dyDescent="0.2">
      <c r="A4637" s="36"/>
    </row>
    <row r="4638" spans="1:1" x14ac:dyDescent="0.2">
      <c r="A4638" s="36"/>
    </row>
    <row r="4639" spans="1:1" x14ac:dyDescent="0.2">
      <c r="A4639" s="36"/>
    </row>
    <row r="4640" spans="1:1" x14ac:dyDescent="0.2">
      <c r="A4640" s="36"/>
    </row>
    <row r="4641" spans="1:1" x14ac:dyDescent="0.2">
      <c r="A4641" s="36"/>
    </row>
    <row r="4642" spans="1:1" x14ac:dyDescent="0.2">
      <c r="A4642" s="36"/>
    </row>
    <row r="4643" spans="1:1" x14ac:dyDescent="0.2">
      <c r="A4643" s="36"/>
    </row>
    <row r="4644" spans="1:1" x14ac:dyDescent="0.2">
      <c r="A4644" s="36"/>
    </row>
    <row r="4645" spans="1:1" x14ac:dyDescent="0.2">
      <c r="A4645" s="36"/>
    </row>
    <row r="4646" spans="1:1" x14ac:dyDescent="0.2">
      <c r="A4646" s="36"/>
    </row>
    <row r="4647" spans="1:1" x14ac:dyDescent="0.2">
      <c r="A4647" s="36"/>
    </row>
    <row r="4648" spans="1:1" x14ac:dyDescent="0.2">
      <c r="A4648" s="36"/>
    </row>
    <row r="4649" spans="1:1" x14ac:dyDescent="0.2">
      <c r="A4649" s="36"/>
    </row>
    <row r="4650" spans="1:1" x14ac:dyDescent="0.2">
      <c r="A4650" s="36"/>
    </row>
    <row r="4651" spans="1:1" x14ac:dyDescent="0.2">
      <c r="A4651" s="36"/>
    </row>
    <row r="4652" spans="1:1" x14ac:dyDescent="0.2">
      <c r="A4652" s="36"/>
    </row>
    <row r="4653" spans="1:1" x14ac:dyDescent="0.2">
      <c r="A4653" s="36"/>
    </row>
    <row r="4654" spans="1:1" x14ac:dyDescent="0.2">
      <c r="A4654" s="36"/>
    </row>
    <row r="4655" spans="1:1" x14ac:dyDescent="0.2">
      <c r="A4655" s="36"/>
    </row>
    <row r="4656" spans="1:1" x14ac:dyDescent="0.2">
      <c r="A4656" s="36"/>
    </row>
    <row r="4657" spans="1:1" x14ac:dyDescent="0.2">
      <c r="A4657" s="36"/>
    </row>
    <row r="4658" spans="1:1" x14ac:dyDescent="0.2">
      <c r="A4658" s="36"/>
    </row>
    <row r="4659" spans="1:1" x14ac:dyDescent="0.2">
      <c r="A4659" s="36"/>
    </row>
    <row r="4660" spans="1:1" x14ac:dyDescent="0.2">
      <c r="A4660" s="36"/>
    </row>
    <row r="4661" spans="1:1" x14ac:dyDescent="0.2">
      <c r="A4661" s="36"/>
    </row>
    <row r="4662" spans="1:1" x14ac:dyDescent="0.2">
      <c r="A4662" s="36"/>
    </row>
    <row r="4663" spans="1:1" x14ac:dyDescent="0.2">
      <c r="A4663" s="36"/>
    </row>
    <row r="4664" spans="1:1" x14ac:dyDescent="0.2">
      <c r="A4664" s="36"/>
    </row>
    <row r="4665" spans="1:1" x14ac:dyDescent="0.2">
      <c r="A4665" s="36"/>
    </row>
    <row r="4666" spans="1:1" x14ac:dyDescent="0.2">
      <c r="A4666" s="36"/>
    </row>
    <row r="4667" spans="1:1" x14ac:dyDescent="0.2">
      <c r="A4667" s="36"/>
    </row>
    <row r="4668" spans="1:1" x14ac:dyDescent="0.2">
      <c r="A4668" s="36"/>
    </row>
    <row r="4669" spans="1:1" x14ac:dyDescent="0.2">
      <c r="A4669" s="36"/>
    </row>
    <row r="4670" spans="1:1" x14ac:dyDescent="0.2">
      <c r="A4670" s="36"/>
    </row>
    <row r="4671" spans="1:1" x14ac:dyDescent="0.2">
      <c r="A4671" s="36"/>
    </row>
    <row r="4672" spans="1:1" x14ac:dyDescent="0.2">
      <c r="A4672" s="36"/>
    </row>
    <row r="4673" spans="1:1" x14ac:dyDescent="0.2">
      <c r="A4673" s="36"/>
    </row>
    <row r="4674" spans="1:1" x14ac:dyDescent="0.2">
      <c r="A4674" s="36"/>
    </row>
    <row r="4675" spans="1:1" x14ac:dyDescent="0.2">
      <c r="A4675" s="36"/>
    </row>
    <row r="4676" spans="1:1" x14ac:dyDescent="0.2">
      <c r="A4676" s="36"/>
    </row>
    <row r="4677" spans="1:1" x14ac:dyDescent="0.2">
      <c r="A4677" s="36"/>
    </row>
    <row r="4678" spans="1:1" x14ac:dyDescent="0.2">
      <c r="A4678" s="36"/>
    </row>
    <row r="4679" spans="1:1" x14ac:dyDescent="0.2">
      <c r="A4679" s="36"/>
    </row>
    <row r="4680" spans="1:1" x14ac:dyDescent="0.2">
      <c r="A4680" s="36"/>
    </row>
    <row r="4681" spans="1:1" x14ac:dyDescent="0.2">
      <c r="A4681" s="36"/>
    </row>
    <row r="4682" spans="1:1" x14ac:dyDescent="0.2">
      <c r="A4682" s="36"/>
    </row>
    <row r="4683" spans="1:1" x14ac:dyDescent="0.2">
      <c r="A4683" s="36"/>
    </row>
    <row r="4684" spans="1:1" x14ac:dyDescent="0.2">
      <c r="A4684" s="36"/>
    </row>
    <row r="4685" spans="1:1" x14ac:dyDescent="0.2">
      <c r="A4685" s="36"/>
    </row>
    <row r="4686" spans="1:1" x14ac:dyDescent="0.2">
      <c r="A4686" s="36"/>
    </row>
    <row r="4687" spans="1:1" x14ac:dyDescent="0.2">
      <c r="A4687" s="36"/>
    </row>
    <row r="4688" spans="1:1" x14ac:dyDescent="0.2">
      <c r="A4688" s="36"/>
    </row>
    <row r="4689" spans="1:1" x14ac:dyDescent="0.2">
      <c r="A4689" s="36"/>
    </row>
    <row r="4690" spans="1:1" x14ac:dyDescent="0.2">
      <c r="A4690" s="36"/>
    </row>
    <row r="4691" spans="1:1" x14ac:dyDescent="0.2">
      <c r="A4691" s="36"/>
    </row>
    <row r="4692" spans="1:1" x14ac:dyDescent="0.2">
      <c r="A4692" s="36"/>
    </row>
    <row r="4693" spans="1:1" x14ac:dyDescent="0.2">
      <c r="A4693" s="36"/>
    </row>
    <row r="4694" spans="1:1" x14ac:dyDescent="0.2">
      <c r="A4694" s="36"/>
    </row>
    <row r="4695" spans="1:1" x14ac:dyDescent="0.2">
      <c r="A4695" s="36"/>
    </row>
    <row r="4696" spans="1:1" x14ac:dyDescent="0.2">
      <c r="A4696" s="36"/>
    </row>
    <row r="4697" spans="1:1" x14ac:dyDescent="0.2">
      <c r="A4697" s="36"/>
    </row>
    <row r="4698" spans="1:1" x14ac:dyDescent="0.2">
      <c r="A4698" s="36"/>
    </row>
    <row r="4699" spans="1:1" x14ac:dyDescent="0.2">
      <c r="A4699" s="36"/>
    </row>
    <row r="4700" spans="1:1" x14ac:dyDescent="0.2">
      <c r="A4700" s="36"/>
    </row>
    <row r="4701" spans="1:1" x14ac:dyDescent="0.2">
      <c r="A4701" s="36"/>
    </row>
    <row r="4702" spans="1:1" x14ac:dyDescent="0.2">
      <c r="A4702" s="36"/>
    </row>
    <row r="4703" spans="1:1" x14ac:dyDescent="0.2">
      <c r="A4703" s="36"/>
    </row>
    <row r="4704" spans="1:1" x14ac:dyDescent="0.2">
      <c r="A4704" s="36"/>
    </row>
    <row r="4705" spans="1:1" x14ac:dyDescent="0.2">
      <c r="A4705" s="36"/>
    </row>
    <row r="4706" spans="1:1" x14ac:dyDescent="0.2">
      <c r="A4706" s="36"/>
    </row>
    <row r="4707" spans="1:1" x14ac:dyDescent="0.2">
      <c r="A4707" s="36"/>
    </row>
    <row r="4708" spans="1:1" x14ac:dyDescent="0.2">
      <c r="A4708" s="36"/>
    </row>
    <row r="4709" spans="1:1" x14ac:dyDescent="0.2">
      <c r="A4709" s="36"/>
    </row>
    <row r="4710" spans="1:1" x14ac:dyDescent="0.2">
      <c r="A4710" s="36"/>
    </row>
    <row r="4711" spans="1:1" x14ac:dyDescent="0.2">
      <c r="A4711" s="36"/>
    </row>
    <row r="4712" spans="1:1" x14ac:dyDescent="0.2">
      <c r="A4712" s="36"/>
    </row>
    <row r="4713" spans="1:1" x14ac:dyDescent="0.2">
      <c r="A4713" s="36"/>
    </row>
    <row r="4714" spans="1:1" x14ac:dyDescent="0.2">
      <c r="A4714" s="36"/>
    </row>
    <row r="4715" spans="1:1" x14ac:dyDescent="0.2">
      <c r="A4715" s="36"/>
    </row>
    <row r="4716" spans="1:1" x14ac:dyDescent="0.2">
      <c r="A4716" s="36"/>
    </row>
    <row r="4717" spans="1:1" x14ac:dyDescent="0.2">
      <c r="A4717" s="36"/>
    </row>
    <row r="4718" spans="1:1" x14ac:dyDescent="0.2">
      <c r="A4718" s="36"/>
    </row>
    <row r="4719" spans="1:1" x14ac:dyDescent="0.2">
      <c r="A4719" s="36"/>
    </row>
    <row r="4720" spans="1:1" x14ac:dyDescent="0.2">
      <c r="A4720" s="36"/>
    </row>
    <row r="4721" spans="1:1" x14ac:dyDescent="0.2">
      <c r="A4721" s="36"/>
    </row>
    <row r="4722" spans="1:1" x14ac:dyDescent="0.2">
      <c r="A4722" s="36"/>
    </row>
    <row r="4723" spans="1:1" x14ac:dyDescent="0.2">
      <c r="A4723" s="36"/>
    </row>
    <row r="4724" spans="1:1" x14ac:dyDescent="0.2">
      <c r="A4724" s="36"/>
    </row>
    <row r="4725" spans="1:1" x14ac:dyDescent="0.2">
      <c r="A4725" s="36"/>
    </row>
    <row r="4726" spans="1:1" x14ac:dyDescent="0.2">
      <c r="A4726" s="36"/>
    </row>
    <row r="4727" spans="1:1" x14ac:dyDescent="0.2">
      <c r="A4727" s="36"/>
    </row>
    <row r="4728" spans="1:1" x14ac:dyDescent="0.2">
      <c r="A4728" s="36"/>
    </row>
    <row r="4729" spans="1:1" x14ac:dyDescent="0.2">
      <c r="A4729" s="36"/>
    </row>
    <row r="4730" spans="1:1" x14ac:dyDescent="0.2">
      <c r="A4730" s="36"/>
    </row>
    <row r="4731" spans="1:1" x14ac:dyDescent="0.2">
      <c r="A4731" s="36"/>
    </row>
    <row r="4732" spans="1:1" x14ac:dyDescent="0.2">
      <c r="A4732" s="36"/>
    </row>
    <row r="4733" spans="1:1" x14ac:dyDescent="0.2">
      <c r="A4733" s="36"/>
    </row>
    <row r="4734" spans="1:1" x14ac:dyDescent="0.2">
      <c r="A4734" s="36"/>
    </row>
    <row r="4735" spans="1:1" x14ac:dyDescent="0.2">
      <c r="A4735" s="36"/>
    </row>
    <row r="4736" spans="1:1" x14ac:dyDescent="0.2">
      <c r="A4736" s="36"/>
    </row>
    <row r="4737" spans="1:1" x14ac:dyDescent="0.2">
      <c r="A4737" s="36"/>
    </row>
    <row r="4738" spans="1:1" x14ac:dyDescent="0.2">
      <c r="A4738" s="36"/>
    </row>
    <row r="4739" spans="1:1" x14ac:dyDescent="0.2">
      <c r="A4739" s="36"/>
    </row>
    <row r="4740" spans="1:1" x14ac:dyDescent="0.2">
      <c r="A4740" s="36"/>
    </row>
    <row r="4741" spans="1:1" x14ac:dyDescent="0.2">
      <c r="A4741" s="36"/>
    </row>
    <row r="4742" spans="1:1" x14ac:dyDescent="0.2">
      <c r="A4742" s="36"/>
    </row>
    <row r="4743" spans="1:1" x14ac:dyDescent="0.2">
      <c r="A4743" s="36"/>
    </row>
    <row r="4744" spans="1:1" x14ac:dyDescent="0.2">
      <c r="A4744" s="36"/>
    </row>
    <row r="4745" spans="1:1" x14ac:dyDescent="0.2">
      <c r="A4745" s="36"/>
    </row>
    <row r="4746" spans="1:1" x14ac:dyDescent="0.2">
      <c r="A4746" s="36"/>
    </row>
    <row r="4747" spans="1:1" x14ac:dyDescent="0.2">
      <c r="A4747" s="36"/>
    </row>
    <row r="4748" spans="1:1" x14ac:dyDescent="0.2">
      <c r="A4748" s="36"/>
    </row>
    <row r="4749" spans="1:1" x14ac:dyDescent="0.2">
      <c r="A4749" s="36"/>
    </row>
    <row r="4750" spans="1:1" x14ac:dyDescent="0.2">
      <c r="A4750" s="36"/>
    </row>
    <row r="4751" spans="1:1" x14ac:dyDescent="0.2">
      <c r="A4751" s="36"/>
    </row>
    <row r="4752" spans="1:1" x14ac:dyDescent="0.2">
      <c r="A4752" s="36"/>
    </row>
    <row r="4753" spans="1:1" x14ac:dyDescent="0.2">
      <c r="A4753" s="36"/>
    </row>
    <row r="4754" spans="1:1" x14ac:dyDescent="0.2">
      <c r="A4754" s="36"/>
    </row>
    <row r="4755" spans="1:1" x14ac:dyDescent="0.2">
      <c r="A4755" s="36"/>
    </row>
    <row r="4756" spans="1:1" x14ac:dyDescent="0.2">
      <c r="A4756" s="36"/>
    </row>
    <row r="4757" spans="1:1" x14ac:dyDescent="0.2">
      <c r="A4757" s="36"/>
    </row>
    <row r="4758" spans="1:1" x14ac:dyDescent="0.2">
      <c r="A4758" s="36"/>
    </row>
    <row r="4759" spans="1:1" x14ac:dyDescent="0.2">
      <c r="A4759" s="36"/>
    </row>
    <row r="4760" spans="1:1" x14ac:dyDescent="0.2">
      <c r="A4760" s="36"/>
    </row>
    <row r="4761" spans="1:1" x14ac:dyDescent="0.2">
      <c r="A4761" s="36"/>
    </row>
    <row r="4762" spans="1:1" x14ac:dyDescent="0.2">
      <c r="A4762" s="36"/>
    </row>
    <row r="4763" spans="1:1" x14ac:dyDescent="0.2">
      <c r="A4763" s="36"/>
    </row>
    <row r="4764" spans="1:1" x14ac:dyDescent="0.2">
      <c r="A4764" s="36"/>
    </row>
    <row r="4765" spans="1:1" x14ac:dyDescent="0.2">
      <c r="A4765" s="36"/>
    </row>
    <row r="4766" spans="1:1" x14ac:dyDescent="0.2">
      <c r="A4766" s="36"/>
    </row>
    <row r="4767" spans="1:1" x14ac:dyDescent="0.2">
      <c r="A4767" s="36"/>
    </row>
    <row r="4768" spans="1:1" x14ac:dyDescent="0.2">
      <c r="A4768" s="36"/>
    </row>
    <row r="4769" spans="1:1" x14ac:dyDescent="0.2">
      <c r="A4769" s="36"/>
    </row>
    <row r="4770" spans="1:1" x14ac:dyDescent="0.2">
      <c r="A4770" s="36"/>
    </row>
    <row r="4771" spans="1:1" x14ac:dyDescent="0.2">
      <c r="A4771" s="36"/>
    </row>
    <row r="4772" spans="1:1" x14ac:dyDescent="0.2">
      <c r="A4772" s="36"/>
    </row>
    <row r="4773" spans="1:1" x14ac:dyDescent="0.2">
      <c r="A4773" s="36"/>
    </row>
    <row r="4774" spans="1:1" x14ac:dyDescent="0.2">
      <c r="A4774" s="36"/>
    </row>
    <row r="4775" spans="1:1" x14ac:dyDescent="0.2">
      <c r="A4775" s="36"/>
    </row>
    <row r="4776" spans="1:1" x14ac:dyDescent="0.2">
      <c r="A4776" s="36"/>
    </row>
    <row r="4777" spans="1:1" x14ac:dyDescent="0.2">
      <c r="A4777" s="36"/>
    </row>
    <row r="4778" spans="1:1" x14ac:dyDescent="0.2">
      <c r="A4778" s="36"/>
    </row>
    <row r="4779" spans="1:1" x14ac:dyDescent="0.2">
      <c r="A4779" s="36"/>
    </row>
    <row r="4780" spans="1:1" x14ac:dyDescent="0.2">
      <c r="A4780" s="36"/>
    </row>
    <row r="4781" spans="1:1" x14ac:dyDescent="0.2">
      <c r="A4781" s="36"/>
    </row>
    <row r="4782" spans="1:1" x14ac:dyDescent="0.2">
      <c r="A4782" s="36"/>
    </row>
    <row r="4783" spans="1:1" x14ac:dyDescent="0.2">
      <c r="A4783" s="36"/>
    </row>
    <row r="4784" spans="1:1" x14ac:dyDescent="0.2">
      <c r="A4784" s="36"/>
    </row>
    <row r="4785" spans="1:1" x14ac:dyDescent="0.2">
      <c r="A4785" s="36"/>
    </row>
    <row r="4786" spans="1:1" x14ac:dyDescent="0.2">
      <c r="A4786" s="36"/>
    </row>
    <row r="4787" spans="1:1" x14ac:dyDescent="0.2">
      <c r="A4787" s="36"/>
    </row>
    <row r="4788" spans="1:1" x14ac:dyDescent="0.2">
      <c r="A4788" s="36"/>
    </row>
    <row r="4789" spans="1:1" x14ac:dyDescent="0.2">
      <c r="A4789" s="36"/>
    </row>
    <row r="4790" spans="1:1" x14ac:dyDescent="0.2">
      <c r="A4790" s="36"/>
    </row>
    <row r="4791" spans="1:1" x14ac:dyDescent="0.2">
      <c r="A4791" s="36"/>
    </row>
    <row r="4792" spans="1:1" x14ac:dyDescent="0.2">
      <c r="A4792" s="36"/>
    </row>
    <row r="4793" spans="1:1" x14ac:dyDescent="0.2">
      <c r="A4793" s="36"/>
    </row>
    <row r="4794" spans="1:1" x14ac:dyDescent="0.2">
      <c r="A4794" s="36"/>
    </row>
    <row r="4795" spans="1:1" x14ac:dyDescent="0.2">
      <c r="A4795" s="36"/>
    </row>
    <row r="4796" spans="1:1" x14ac:dyDescent="0.2">
      <c r="A4796" s="36"/>
    </row>
    <row r="4797" spans="1:1" x14ac:dyDescent="0.2">
      <c r="A4797" s="36"/>
    </row>
    <row r="4798" spans="1:1" x14ac:dyDescent="0.2">
      <c r="A4798" s="36"/>
    </row>
    <row r="4799" spans="1:1" x14ac:dyDescent="0.2">
      <c r="A4799" s="36"/>
    </row>
    <row r="4800" spans="1:1" x14ac:dyDescent="0.2">
      <c r="A4800" s="36"/>
    </row>
    <row r="4801" spans="1:1" x14ac:dyDescent="0.2">
      <c r="A4801" s="36"/>
    </row>
    <row r="4802" spans="1:1" x14ac:dyDescent="0.2">
      <c r="A4802" s="36"/>
    </row>
    <row r="4803" spans="1:1" x14ac:dyDescent="0.2">
      <c r="A4803" s="36"/>
    </row>
    <row r="4804" spans="1:1" x14ac:dyDescent="0.2">
      <c r="A4804" s="36"/>
    </row>
    <row r="4805" spans="1:1" x14ac:dyDescent="0.2">
      <c r="A4805" s="36"/>
    </row>
    <row r="4806" spans="1:1" x14ac:dyDescent="0.2">
      <c r="A4806" s="36"/>
    </row>
    <row r="4807" spans="1:1" x14ac:dyDescent="0.2">
      <c r="A4807" s="36"/>
    </row>
    <row r="4808" spans="1:1" x14ac:dyDescent="0.2">
      <c r="A4808" s="36"/>
    </row>
    <row r="4809" spans="1:1" x14ac:dyDescent="0.2">
      <c r="A4809" s="36"/>
    </row>
    <row r="4810" spans="1:1" x14ac:dyDescent="0.2">
      <c r="A4810" s="36"/>
    </row>
    <row r="4811" spans="1:1" x14ac:dyDescent="0.2">
      <c r="A4811" s="36"/>
    </row>
    <row r="4812" spans="1:1" x14ac:dyDescent="0.2">
      <c r="A4812" s="36"/>
    </row>
    <row r="4813" spans="1:1" x14ac:dyDescent="0.2">
      <c r="A4813" s="36"/>
    </row>
    <row r="4814" spans="1:1" x14ac:dyDescent="0.2">
      <c r="A4814" s="36"/>
    </row>
    <row r="4815" spans="1:1" x14ac:dyDescent="0.2">
      <c r="A4815" s="36"/>
    </row>
    <row r="4816" spans="1:1" x14ac:dyDescent="0.2">
      <c r="A4816" s="36"/>
    </row>
    <row r="4817" spans="1:1" x14ac:dyDescent="0.2">
      <c r="A4817" s="36"/>
    </row>
    <row r="4818" spans="1:1" x14ac:dyDescent="0.2">
      <c r="A4818" s="36"/>
    </row>
    <row r="4819" spans="1:1" x14ac:dyDescent="0.2">
      <c r="A4819" s="36"/>
    </row>
    <row r="4820" spans="1:1" x14ac:dyDescent="0.2">
      <c r="A4820" s="36"/>
    </row>
    <row r="4821" spans="1:1" x14ac:dyDescent="0.2">
      <c r="A4821" s="36"/>
    </row>
    <row r="4822" spans="1:1" x14ac:dyDescent="0.2">
      <c r="A4822" s="36"/>
    </row>
    <row r="4823" spans="1:1" x14ac:dyDescent="0.2">
      <c r="A4823" s="36"/>
    </row>
    <row r="4824" spans="1:1" x14ac:dyDescent="0.2">
      <c r="A4824" s="36"/>
    </row>
    <row r="4825" spans="1:1" x14ac:dyDescent="0.2">
      <c r="A4825" s="36"/>
    </row>
    <row r="4826" spans="1:1" x14ac:dyDescent="0.2">
      <c r="A4826" s="36"/>
    </row>
    <row r="4827" spans="1:1" x14ac:dyDescent="0.2">
      <c r="A4827" s="36"/>
    </row>
    <row r="4828" spans="1:1" x14ac:dyDescent="0.2">
      <c r="A4828" s="36"/>
    </row>
    <row r="4829" spans="1:1" x14ac:dyDescent="0.2">
      <c r="A4829" s="36"/>
    </row>
    <row r="4830" spans="1:1" x14ac:dyDescent="0.2">
      <c r="A4830" s="36"/>
    </row>
    <row r="4831" spans="1:1" x14ac:dyDescent="0.2">
      <c r="A4831" s="36"/>
    </row>
    <row r="4832" spans="1:1" x14ac:dyDescent="0.2">
      <c r="A4832" s="36"/>
    </row>
    <row r="4833" spans="1:1" x14ac:dyDescent="0.2">
      <c r="A4833" s="36"/>
    </row>
    <row r="4834" spans="1:1" x14ac:dyDescent="0.2">
      <c r="A4834" s="36"/>
    </row>
    <row r="4835" spans="1:1" x14ac:dyDescent="0.2">
      <c r="A4835" s="36"/>
    </row>
    <row r="4836" spans="1:1" x14ac:dyDescent="0.2">
      <c r="A4836" s="36"/>
    </row>
    <row r="4837" spans="1:1" x14ac:dyDescent="0.2">
      <c r="A4837" s="36"/>
    </row>
    <row r="4838" spans="1:1" x14ac:dyDescent="0.2">
      <c r="A4838" s="36"/>
    </row>
    <row r="4839" spans="1:1" x14ac:dyDescent="0.2">
      <c r="A4839" s="36"/>
    </row>
    <row r="4840" spans="1:1" x14ac:dyDescent="0.2">
      <c r="A4840" s="36"/>
    </row>
    <row r="4841" spans="1:1" x14ac:dyDescent="0.2">
      <c r="A4841" s="36"/>
    </row>
    <row r="4842" spans="1:1" x14ac:dyDescent="0.2">
      <c r="A4842" s="36"/>
    </row>
    <row r="4843" spans="1:1" x14ac:dyDescent="0.2">
      <c r="A4843" s="36"/>
    </row>
    <row r="4844" spans="1:1" x14ac:dyDescent="0.2">
      <c r="A4844" s="36"/>
    </row>
    <row r="4845" spans="1:1" x14ac:dyDescent="0.2">
      <c r="A4845" s="36"/>
    </row>
    <row r="4846" spans="1:1" x14ac:dyDescent="0.2">
      <c r="A4846" s="36"/>
    </row>
    <row r="4847" spans="1:1" x14ac:dyDescent="0.2">
      <c r="A4847" s="36"/>
    </row>
    <row r="4848" spans="1:1" x14ac:dyDescent="0.2">
      <c r="A4848" s="36"/>
    </row>
    <row r="4849" spans="1:1" x14ac:dyDescent="0.2">
      <c r="A4849" s="36"/>
    </row>
    <row r="4850" spans="1:1" x14ac:dyDescent="0.2">
      <c r="A4850" s="36"/>
    </row>
    <row r="4851" spans="1:1" x14ac:dyDescent="0.2">
      <c r="A4851" s="36"/>
    </row>
    <row r="4852" spans="1:1" x14ac:dyDescent="0.2">
      <c r="A4852" s="36"/>
    </row>
    <row r="4853" spans="1:1" x14ac:dyDescent="0.2">
      <c r="A4853" s="36"/>
    </row>
    <row r="4854" spans="1:1" x14ac:dyDescent="0.2">
      <c r="A4854" s="36"/>
    </row>
    <row r="4855" spans="1:1" x14ac:dyDescent="0.2">
      <c r="A4855" s="36"/>
    </row>
    <row r="4856" spans="1:1" x14ac:dyDescent="0.2">
      <c r="A4856" s="36"/>
    </row>
    <row r="4857" spans="1:1" x14ac:dyDescent="0.2">
      <c r="A4857" s="36"/>
    </row>
    <row r="4858" spans="1:1" x14ac:dyDescent="0.2">
      <c r="A4858" s="36"/>
    </row>
    <row r="4859" spans="1:1" x14ac:dyDescent="0.2">
      <c r="A4859" s="36"/>
    </row>
    <row r="4860" spans="1:1" x14ac:dyDescent="0.2">
      <c r="A4860" s="36"/>
    </row>
    <row r="4861" spans="1:1" x14ac:dyDescent="0.2">
      <c r="A4861" s="36"/>
    </row>
    <row r="4862" spans="1:1" x14ac:dyDescent="0.2">
      <c r="A4862" s="36"/>
    </row>
    <row r="4863" spans="1:1" x14ac:dyDescent="0.2">
      <c r="A4863" s="36"/>
    </row>
    <row r="4864" spans="1:1" x14ac:dyDescent="0.2">
      <c r="A4864" s="36"/>
    </row>
    <row r="4865" spans="1:1" x14ac:dyDescent="0.2">
      <c r="A4865" s="36"/>
    </row>
    <row r="4866" spans="1:1" x14ac:dyDescent="0.2">
      <c r="A4866" s="36"/>
    </row>
    <row r="4867" spans="1:1" x14ac:dyDescent="0.2">
      <c r="A4867" s="36"/>
    </row>
    <row r="4868" spans="1:1" x14ac:dyDescent="0.2">
      <c r="A4868" s="36"/>
    </row>
    <row r="4869" spans="1:1" x14ac:dyDescent="0.2">
      <c r="A4869" s="36"/>
    </row>
    <row r="4870" spans="1:1" x14ac:dyDescent="0.2">
      <c r="A4870" s="36"/>
    </row>
    <row r="4871" spans="1:1" x14ac:dyDescent="0.2">
      <c r="A4871" s="36"/>
    </row>
    <row r="4872" spans="1:1" x14ac:dyDescent="0.2">
      <c r="A4872" s="36"/>
    </row>
    <row r="4873" spans="1:1" x14ac:dyDescent="0.2">
      <c r="A4873" s="36"/>
    </row>
    <row r="4874" spans="1:1" x14ac:dyDescent="0.2">
      <c r="A4874" s="36"/>
    </row>
    <row r="4875" spans="1:1" x14ac:dyDescent="0.2">
      <c r="A4875" s="36"/>
    </row>
    <row r="4876" spans="1:1" x14ac:dyDescent="0.2">
      <c r="A4876" s="36"/>
    </row>
    <row r="4877" spans="1:1" x14ac:dyDescent="0.2">
      <c r="A4877" s="36"/>
    </row>
    <row r="4878" spans="1:1" x14ac:dyDescent="0.2">
      <c r="A4878" s="36"/>
    </row>
    <row r="4879" spans="1:1" x14ac:dyDescent="0.2">
      <c r="A4879" s="36"/>
    </row>
    <row r="4880" spans="1:1" x14ac:dyDescent="0.2">
      <c r="A4880" s="36"/>
    </row>
    <row r="4881" spans="1:1" x14ac:dyDescent="0.2">
      <c r="A4881" s="36"/>
    </row>
    <row r="4882" spans="1:1" x14ac:dyDescent="0.2">
      <c r="A4882" s="36"/>
    </row>
    <row r="4883" spans="1:1" x14ac:dyDescent="0.2">
      <c r="A4883" s="36"/>
    </row>
    <row r="4884" spans="1:1" x14ac:dyDescent="0.2">
      <c r="A4884" s="36"/>
    </row>
    <row r="4885" spans="1:1" x14ac:dyDescent="0.2">
      <c r="A4885" s="36"/>
    </row>
    <row r="4886" spans="1:1" x14ac:dyDescent="0.2">
      <c r="A4886" s="36"/>
    </row>
    <row r="4887" spans="1:1" x14ac:dyDescent="0.2">
      <c r="A4887" s="36"/>
    </row>
    <row r="4888" spans="1:1" x14ac:dyDescent="0.2">
      <c r="A4888" s="36"/>
    </row>
    <row r="4889" spans="1:1" x14ac:dyDescent="0.2">
      <c r="A4889" s="36"/>
    </row>
    <row r="4890" spans="1:1" x14ac:dyDescent="0.2">
      <c r="A4890" s="36"/>
    </row>
    <row r="4891" spans="1:1" x14ac:dyDescent="0.2">
      <c r="A4891" s="36"/>
    </row>
    <row r="4892" spans="1:1" x14ac:dyDescent="0.2">
      <c r="A4892" s="36"/>
    </row>
    <row r="4893" spans="1:1" x14ac:dyDescent="0.2">
      <c r="A4893" s="36"/>
    </row>
    <row r="4894" spans="1:1" x14ac:dyDescent="0.2">
      <c r="A4894" s="36"/>
    </row>
    <row r="4895" spans="1:1" x14ac:dyDescent="0.2">
      <c r="A4895" s="36"/>
    </row>
    <row r="4896" spans="1:1" x14ac:dyDescent="0.2">
      <c r="A4896" s="36"/>
    </row>
    <row r="4897" spans="1:1" x14ac:dyDescent="0.2">
      <c r="A4897" s="36"/>
    </row>
    <row r="4898" spans="1:1" x14ac:dyDescent="0.2">
      <c r="A4898" s="36"/>
    </row>
    <row r="4899" spans="1:1" x14ac:dyDescent="0.2">
      <c r="A4899" s="36"/>
    </row>
    <row r="4900" spans="1:1" x14ac:dyDescent="0.2">
      <c r="A4900" s="36"/>
    </row>
    <row r="4901" spans="1:1" x14ac:dyDescent="0.2">
      <c r="A4901" s="36"/>
    </row>
    <row r="4902" spans="1:1" x14ac:dyDescent="0.2">
      <c r="A4902" s="36"/>
    </row>
    <row r="4903" spans="1:1" x14ac:dyDescent="0.2">
      <c r="A4903" s="36"/>
    </row>
    <row r="4904" spans="1:1" x14ac:dyDescent="0.2">
      <c r="A4904" s="36"/>
    </row>
    <row r="4905" spans="1:1" x14ac:dyDescent="0.2">
      <c r="A4905" s="36"/>
    </row>
    <row r="4906" spans="1:1" x14ac:dyDescent="0.2">
      <c r="A4906" s="36"/>
    </row>
    <row r="4907" spans="1:1" x14ac:dyDescent="0.2">
      <c r="A4907" s="36"/>
    </row>
    <row r="4908" spans="1:1" x14ac:dyDescent="0.2">
      <c r="A4908" s="36"/>
    </row>
    <row r="4909" spans="1:1" x14ac:dyDescent="0.2">
      <c r="A4909" s="36"/>
    </row>
    <row r="4910" spans="1:1" x14ac:dyDescent="0.2">
      <c r="A4910" s="36"/>
    </row>
    <row r="4911" spans="1:1" x14ac:dyDescent="0.2">
      <c r="A4911" s="36"/>
    </row>
    <row r="4912" spans="1:1" x14ac:dyDescent="0.2">
      <c r="A4912" s="36"/>
    </row>
    <row r="4913" spans="1:1" x14ac:dyDescent="0.2">
      <c r="A4913" s="36"/>
    </row>
    <row r="4914" spans="1:1" x14ac:dyDescent="0.2">
      <c r="A4914" s="36"/>
    </row>
    <row r="4915" spans="1:1" x14ac:dyDescent="0.2">
      <c r="A4915" s="36"/>
    </row>
    <row r="4916" spans="1:1" x14ac:dyDescent="0.2">
      <c r="A4916" s="36"/>
    </row>
    <row r="4917" spans="1:1" x14ac:dyDescent="0.2">
      <c r="A4917" s="36"/>
    </row>
    <row r="4918" spans="1:1" x14ac:dyDescent="0.2">
      <c r="A4918" s="36"/>
    </row>
    <row r="4919" spans="1:1" x14ac:dyDescent="0.2">
      <c r="A4919" s="36"/>
    </row>
    <row r="4920" spans="1:1" x14ac:dyDescent="0.2">
      <c r="A4920" s="36"/>
    </row>
    <row r="4921" spans="1:1" x14ac:dyDescent="0.2">
      <c r="A4921" s="36"/>
    </row>
    <row r="4922" spans="1:1" x14ac:dyDescent="0.2">
      <c r="A4922" s="36"/>
    </row>
    <row r="4923" spans="1:1" x14ac:dyDescent="0.2">
      <c r="A4923" s="36"/>
    </row>
    <row r="4924" spans="1:1" x14ac:dyDescent="0.2">
      <c r="A4924" s="36"/>
    </row>
    <row r="4925" spans="1:1" x14ac:dyDescent="0.2">
      <c r="A4925" s="36"/>
    </row>
    <row r="4926" spans="1:1" x14ac:dyDescent="0.2">
      <c r="A4926" s="36"/>
    </row>
    <row r="4927" spans="1:1" x14ac:dyDescent="0.2">
      <c r="A4927" s="36"/>
    </row>
    <row r="4928" spans="1:1" x14ac:dyDescent="0.2">
      <c r="A4928" s="36"/>
    </row>
    <row r="4929" spans="1:1" x14ac:dyDescent="0.2">
      <c r="A4929" s="36"/>
    </row>
    <row r="4930" spans="1:1" x14ac:dyDescent="0.2">
      <c r="A4930" s="36"/>
    </row>
    <row r="4931" spans="1:1" x14ac:dyDescent="0.2">
      <c r="A4931" s="36"/>
    </row>
    <row r="4932" spans="1:1" x14ac:dyDescent="0.2">
      <c r="A4932" s="36"/>
    </row>
    <row r="4933" spans="1:1" x14ac:dyDescent="0.2">
      <c r="A4933" s="36"/>
    </row>
    <row r="4934" spans="1:1" x14ac:dyDescent="0.2">
      <c r="A4934" s="36"/>
    </row>
    <row r="4935" spans="1:1" x14ac:dyDescent="0.2">
      <c r="A4935" s="36"/>
    </row>
    <row r="4936" spans="1:1" x14ac:dyDescent="0.2">
      <c r="A4936" s="36"/>
    </row>
    <row r="4937" spans="1:1" x14ac:dyDescent="0.2">
      <c r="A4937" s="36"/>
    </row>
    <row r="4938" spans="1:1" x14ac:dyDescent="0.2">
      <c r="A4938" s="36"/>
    </row>
    <row r="4939" spans="1:1" x14ac:dyDescent="0.2">
      <c r="A4939" s="36"/>
    </row>
    <row r="4940" spans="1:1" x14ac:dyDescent="0.2">
      <c r="A4940" s="36"/>
    </row>
    <row r="4941" spans="1:1" x14ac:dyDescent="0.2">
      <c r="A4941" s="36"/>
    </row>
    <row r="4942" spans="1:1" x14ac:dyDescent="0.2">
      <c r="A4942" s="36"/>
    </row>
    <row r="4943" spans="1:1" x14ac:dyDescent="0.2">
      <c r="A4943" s="36"/>
    </row>
    <row r="4944" spans="1:1" x14ac:dyDescent="0.2">
      <c r="A4944" s="36"/>
    </row>
    <row r="4945" spans="1:1" x14ac:dyDescent="0.2">
      <c r="A4945" s="36"/>
    </row>
    <row r="4946" spans="1:1" x14ac:dyDescent="0.2">
      <c r="A4946" s="36"/>
    </row>
    <row r="4947" spans="1:1" x14ac:dyDescent="0.2">
      <c r="A4947" s="36"/>
    </row>
    <row r="4948" spans="1:1" x14ac:dyDescent="0.2">
      <c r="A4948" s="36"/>
    </row>
    <row r="4949" spans="1:1" x14ac:dyDescent="0.2">
      <c r="A4949" s="36"/>
    </row>
    <row r="4950" spans="1:1" x14ac:dyDescent="0.2">
      <c r="A4950" s="36"/>
    </row>
    <row r="4951" spans="1:1" x14ac:dyDescent="0.2">
      <c r="A4951" s="36"/>
    </row>
    <row r="4952" spans="1:1" x14ac:dyDescent="0.2">
      <c r="A4952" s="36"/>
    </row>
    <row r="4953" spans="1:1" x14ac:dyDescent="0.2">
      <c r="A4953" s="36"/>
    </row>
    <row r="4954" spans="1:1" x14ac:dyDescent="0.2">
      <c r="A4954" s="36"/>
    </row>
    <row r="4955" spans="1:1" x14ac:dyDescent="0.2">
      <c r="A4955" s="36"/>
    </row>
    <row r="4956" spans="1:1" x14ac:dyDescent="0.2">
      <c r="A4956" s="36"/>
    </row>
    <row r="4957" spans="1:1" x14ac:dyDescent="0.2">
      <c r="A4957" s="36"/>
    </row>
    <row r="4958" spans="1:1" x14ac:dyDescent="0.2">
      <c r="A4958" s="36"/>
    </row>
    <row r="4959" spans="1:1" x14ac:dyDescent="0.2">
      <c r="A4959" s="36"/>
    </row>
    <row r="4960" spans="1:1" x14ac:dyDescent="0.2">
      <c r="A4960" s="36"/>
    </row>
    <row r="4961" spans="1:1" x14ac:dyDescent="0.2">
      <c r="A4961" s="36"/>
    </row>
    <row r="4962" spans="1:1" x14ac:dyDescent="0.2">
      <c r="A4962" s="36"/>
    </row>
    <row r="4963" spans="1:1" x14ac:dyDescent="0.2">
      <c r="A4963" s="36"/>
    </row>
    <row r="4964" spans="1:1" x14ac:dyDescent="0.2">
      <c r="A4964" s="36"/>
    </row>
    <row r="4965" spans="1:1" x14ac:dyDescent="0.2">
      <c r="A4965" s="36"/>
    </row>
    <row r="4966" spans="1:1" x14ac:dyDescent="0.2">
      <c r="A4966" s="36"/>
    </row>
    <row r="4967" spans="1:1" x14ac:dyDescent="0.2">
      <c r="A4967" s="36"/>
    </row>
    <row r="4968" spans="1:1" x14ac:dyDescent="0.2">
      <c r="A4968" s="36"/>
    </row>
    <row r="4969" spans="1:1" x14ac:dyDescent="0.2">
      <c r="A4969" s="36"/>
    </row>
    <row r="4970" spans="1:1" x14ac:dyDescent="0.2">
      <c r="A4970" s="36"/>
    </row>
    <row r="4971" spans="1:1" x14ac:dyDescent="0.2">
      <c r="A4971" s="36"/>
    </row>
    <row r="4972" spans="1:1" x14ac:dyDescent="0.2">
      <c r="A4972" s="36"/>
    </row>
    <row r="4973" spans="1:1" x14ac:dyDescent="0.2">
      <c r="A4973" s="36"/>
    </row>
    <row r="4974" spans="1:1" x14ac:dyDescent="0.2">
      <c r="A4974" s="36"/>
    </row>
    <row r="4975" spans="1:1" x14ac:dyDescent="0.2">
      <c r="A4975" s="36"/>
    </row>
    <row r="4976" spans="1:1" x14ac:dyDescent="0.2">
      <c r="A4976" s="36"/>
    </row>
    <row r="4977" spans="1:1" x14ac:dyDescent="0.2">
      <c r="A4977" s="36"/>
    </row>
    <row r="4978" spans="1:1" x14ac:dyDescent="0.2">
      <c r="A4978" s="36"/>
    </row>
    <row r="4979" spans="1:1" x14ac:dyDescent="0.2">
      <c r="A4979" s="36"/>
    </row>
    <row r="4980" spans="1:1" x14ac:dyDescent="0.2">
      <c r="A4980" s="36"/>
    </row>
    <row r="4981" spans="1:1" x14ac:dyDescent="0.2">
      <c r="A4981" s="36"/>
    </row>
    <row r="4982" spans="1:1" x14ac:dyDescent="0.2">
      <c r="A4982" s="36"/>
    </row>
    <row r="4983" spans="1:1" x14ac:dyDescent="0.2">
      <c r="A4983" s="36"/>
    </row>
    <row r="4984" spans="1:1" x14ac:dyDescent="0.2">
      <c r="A4984" s="36"/>
    </row>
    <row r="4985" spans="1:1" x14ac:dyDescent="0.2">
      <c r="A4985" s="36"/>
    </row>
    <row r="4986" spans="1:1" x14ac:dyDescent="0.2">
      <c r="A4986" s="36"/>
    </row>
    <row r="4987" spans="1:1" x14ac:dyDescent="0.2">
      <c r="A4987" s="36"/>
    </row>
    <row r="4988" spans="1:1" x14ac:dyDescent="0.2">
      <c r="A4988" s="36"/>
    </row>
    <row r="4989" spans="1:1" x14ac:dyDescent="0.2">
      <c r="A4989" s="36"/>
    </row>
    <row r="4990" spans="1:1" x14ac:dyDescent="0.2">
      <c r="A4990" s="36"/>
    </row>
    <row r="4991" spans="1:1" x14ac:dyDescent="0.2">
      <c r="A4991" s="36"/>
    </row>
    <row r="4992" spans="1:1" x14ac:dyDescent="0.2">
      <c r="A4992" s="36"/>
    </row>
    <row r="4993" spans="1:1" x14ac:dyDescent="0.2">
      <c r="A4993" s="36"/>
    </row>
    <row r="4994" spans="1:1" x14ac:dyDescent="0.2">
      <c r="A4994" s="36"/>
    </row>
    <row r="4995" spans="1:1" x14ac:dyDescent="0.2">
      <c r="A4995" s="36"/>
    </row>
    <row r="4996" spans="1:1" x14ac:dyDescent="0.2">
      <c r="A4996" s="36"/>
    </row>
    <row r="4997" spans="1:1" x14ac:dyDescent="0.2">
      <c r="A4997" s="36"/>
    </row>
    <row r="4998" spans="1:1" x14ac:dyDescent="0.2">
      <c r="A4998" s="36"/>
    </row>
  </sheetData>
  <autoFilter ref="A10:AJ1082">
    <filterColumn colId="0">
      <colorFilter dxfId="0"/>
    </filterColumn>
  </autoFilter>
  <sortState ref="A11:AJ27">
    <sortCondition descending="1" ref="AC11:AC27"/>
  </sortState>
  <mergeCells count="1">
    <mergeCell ref="AH1:AJ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sqref="A1:XFD1048576"/>
    </sheetView>
  </sheetViews>
  <sheetFormatPr defaultRowHeight="15" x14ac:dyDescent="0.25"/>
  <cols>
    <col min="1" max="6" width="7.7109375" customWidth="1"/>
    <col min="7" max="8" width="3" customWidth="1"/>
    <col min="9" max="11" width="6" customWidth="1"/>
    <col min="12" max="12" width="6.5703125" customWidth="1"/>
    <col min="13" max="14" width="4.42578125" customWidth="1"/>
    <col min="15" max="15" width="3.42578125" customWidth="1"/>
    <col min="16" max="17" width="4.42578125" customWidth="1"/>
    <col min="18" max="20" width="6.28515625" customWidth="1"/>
    <col min="21" max="30" width="6.7109375" customWidth="1"/>
    <col min="31" max="33" width="6.85546875" customWidth="1"/>
    <col min="34" max="36" width="9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Criteria</vt:lpstr>
      <vt:lpstr>BetList</vt:lpstr>
      <vt:lpstr>Format</vt:lpstr>
      <vt:lpstr>BetList!betanalysis_2019_05_08T21</vt:lpstr>
      <vt:lpstr>BetList!mbetlist_2019_05_03T21_1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2019-05-04T14:35:17Z</dcterms:created>
  <dcterms:modified xsi:type="dcterms:W3CDTF">2019-05-10T06:21:41Z</dcterms:modified>
</cp:coreProperties>
</file>