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/>
  </bookViews>
  <sheets>
    <sheet name="BetList" sheetId="1" r:id="rId1"/>
  </sheets>
  <definedNames>
    <definedName name="_xlnm._FilterDatabase" localSheetId="0" hidden="1">BetList!$A$10:$AJ$1082</definedName>
    <definedName name="mbetlist_2019_05_03T21" localSheetId="0">BetList!$A$11:$AB$27</definedName>
    <definedName name="mbetlist_2019_05_03T21_1" localSheetId="0">BetList!$A$30:$AB$47</definedName>
  </definedNames>
  <calcPr calcId="145621"/>
</workbook>
</file>

<file path=xl/calcChain.xml><?xml version="1.0" encoding="utf-8"?>
<calcChain xmlns="http://schemas.openxmlformats.org/spreadsheetml/2006/main">
  <c r="AG26" i="1" l="1"/>
  <c r="AJ26" i="1" s="1"/>
  <c r="AF26" i="1"/>
  <c r="AI26" i="1" s="1"/>
  <c r="AE26" i="1"/>
  <c r="AH26" i="1" s="1"/>
  <c r="AD26" i="1"/>
  <c r="AC26" i="1"/>
  <c r="AG27" i="1"/>
  <c r="AJ27" i="1" s="1"/>
  <c r="AF27" i="1"/>
  <c r="AI27" i="1" s="1"/>
  <c r="AE27" i="1"/>
  <c r="AH27" i="1" s="1"/>
  <c r="AD27" i="1"/>
  <c r="AC27" i="1"/>
  <c r="AG24" i="1"/>
  <c r="AJ24" i="1" s="1"/>
  <c r="AF24" i="1"/>
  <c r="AI24" i="1" s="1"/>
  <c r="AE24" i="1"/>
  <c r="AH24" i="1" s="1"/>
  <c r="AD24" i="1"/>
  <c r="AC24" i="1"/>
  <c r="AG23" i="1"/>
  <c r="AJ23" i="1" s="1"/>
  <c r="AF23" i="1"/>
  <c r="AI23" i="1" s="1"/>
  <c r="AE23" i="1"/>
  <c r="AH23" i="1" s="1"/>
  <c r="AD23" i="1"/>
  <c r="AC23" i="1"/>
  <c r="AG22" i="1"/>
  <c r="AJ22" i="1" s="1"/>
  <c r="AF22" i="1"/>
  <c r="AI22" i="1" s="1"/>
  <c r="AE22" i="1"/>
  <c r="AH22" i="1" s="1"/>
  <c r="AD22" i="1"/>
  <c r="AC22" i="1"/>
  <c r="AG21" i="1"/>
  <c r="AJ21" i="1" s="1"/>
  <c r="AF21" i="1"/>
  <c r="AI21" i="1" s="1"/>
  <c r="AE21" i="1"/>
  <c r="AH21" i="1" s="1"/>
  <c r="AD21" i="1"/>
  <c r="AC21" i="1"/>
  <c r="AG20" i="1"/>
  <c r="AJ20" i="1" s="1"/>
  <c r="AF20" i="1"/>
  <c r="AI20" i="1" s="1"/>
  <c r="AE20" i="1"/>
  <c r="AH20" i="1" s="1"/>
  <c r="AD20" i="1"/>
  <c r="AC20" i="1"/>
  <c r="AG19" i="1"/>
  <c r="AJ19" i="1" s="1"/>
  <c r="AF19" i="1"/>
  <c r="AI19" i="1" s="1"/>
  <c r="AE19" i="1"/>
  <c r="AH19" i="1" s="1"/>
  <c r="AD19" i="1"/>
  <c r="AC19" i="1"/>
  <c r="AG18" i="1"/>
  <c r="AJ18" i="1" s="1"/>
  <c r="AF18" i="1"/>
  <c r="AI18" i="1" s="1"/>
  <c r="AE18" i="1"/>
  <c r="AH18" i="1" s="1"/>
  <c r="AD18" i="1"/>
  <c r="AC18" i="1"/>
  <c r="AG17" i="1"/>
  <c r="AJ17" i="1" s="1"/>
  <c r="AF17" i="1"/>
  <c r="AI17" i="1" s="1"/>
  <c r="AE17" i="1"/>
  <c r="AH17" i="1" s="1"/>
  <c r="AD17" i="1"/>
  <c r="AC17" i="1"/>
  <c r="AG16" i="1"/>
  <c r="AJ16" i="1" s="1"/>
  <c r="AF16" i="1"/>
  <c r="AI16" i="1" s="1"/>
  <c r="AE16" i="1"/>
  <c r="AH16" i="1" s="1"/>
  <c r="AD16" i="1"/>
  <c r="AC16" i="1"/>
  <c r="AG15" i="1"/>
  <c r="AJ15" i="1" s="1"/>
  <c r="AF15" i="1"/>
  <c r="AI15" i="1" s="1"/>
  <c r="AE15" i="1"/>
  <c r="AH15" i="1" s="1"/>
  <c r="AD15" i="1"/>
  <c r="AC15" i="1"/>
  <c r="AG25" i="1"/>
  <c r="AJ25" i="1" s="1"/>
  <c r="AF25" i="1"/>
  <c r="AI25" i="1" s="1"/>
  <c r="AE25" i="1"/>
  <c r="AH25" i="1" s="1"/>
  <c r="AD25" i="1"/>
  <c r="AC25" i="1"/>
  <c r="AG14" i="1"/>
  <c r="AJ14" i="1" s="1"/>
  <c r="AF14" i="1"/>
  <c r="AI14" i="1" s="1"/>
  <c r="AE14" i="1"/>
  <c r="AH14" i="1" s="1"/>
  <c r="AD14" i="1"/>
  <c r="AC14" i="1"/>
  <c r="AG13" i="1"/>
  <c r="AJ13" i="1" s="1"/>
  <c r="AF13" i="1"/>
  <c r="AI13" i="1" s="1"/>
  <c r="AE13" i="1"/>
  <c r="AH13" i="1" s="1"/>
  <c r="AD13" i="1"/>
  <c r="AC13" i="1"/>
  <c r="AG12" i="1"/>
  <c r="AJ12" i="1" s="1"/>
  <c r="AF12" i="1"/>
  <c r="AI12" i="1" s="1"/>
  <c r="AE12" i="1"/>
  <c r="AH12" i="1" s="1"/>
  <c r="AD12" i="1"/>
  <c r="AC12" i="1"/>
  <c r="AG11" i="1"/>
  <c r="AJ11" i="1" s="1"/>
  <c r="AF11" i="1"/>
  <c r="AI11" i="1" s="1"/>
  <c r="AE11" i="1"/>
  <c r="AH11" i="1" s="1"/>
  <c r="AD11" i="1"/>
  <c r="AC11" i="1"/>
  <c r="AI9" i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mbetlist_2019-05-03T21" type="6" refreshedVersion="4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<sst xmlns="http://schemas.openxmlformats.org/spreadsheetml/2006/main" count="136" uniqueCount="104">
  <si>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</si>
  <si>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</si>
  <si>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</si>
  <si>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</si>
  <si>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</si>
  <si>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</si>
  <si>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</si>
  <si>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</si>
  <si>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</si>
  <si>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</si>
  <si>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</si>
  <si>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</si>
  <si>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</si>
  <si>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</si>
  <si>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</si>
  <si>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</si>
  <si>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</si>
  <si>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</si>
  <si>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</si>
  <si>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</si>
  <si>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</si>
  <si>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</si>
  <si>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</si>
  <si>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</si>
  <si>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</si>
  <si>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</si>
  <si>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</si>
  <si>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</si>
  <si>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</si>
  <si>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</si>
  <si>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</si>
  <si>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</si>
  <si>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</si>
  <si>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</si>
  <si>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</si>
  <si>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</si>
  <si>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</si>
  <si>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</si>
  <si>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</si>
  <si>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</si>
  <si>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</si>
  <si>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</si>
  <si>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</si>
  <si>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</si>
  <si>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</si>
  <si>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</si>
  <si>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</si>
  <si>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</si>
  <si>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</si>
  <si>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</si>
  <si>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</si>
  <si>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Jackpot</t>
  </si>
  <si>
    <t>Jackpot Bets</t>
  </si>
  <si>
    <t>Alaves-Real Sociedad</t>
  </si>
  <si>
    <t>Alaves</t>
  </si>
  <si>
    <t>Real Sociedad</t>
  </si>
  <si>
    <t>Derby-West Brom</t>
  </si>
  <si>
    <t>Derby</t>
  </si>
  <si>
    <t>West Brom</t>
  </si>
  <si>
    <t>FK Rostov-Krasnodar</t>
  </si>
  <si>
    <t>FK Rostov</t>
  </si>
  <si>
    <t>Krasnodar</t>
  </si>
  <si>
    <t>Toulouse-Rennes</t>
  </si>
  <si>
    <t>Toulouse</t>
  </si>
  <si>
    <t>Rennes</t>
  </si>
  <si>
    <t>Lazio-Atalanta</t>
  </si>
  <si>
    <t>Valladolid-Ath Bilbao</t>
  </si>
  <si>
    <t>Valladolid</t>
  </si>
  <si>
    <t>Ath Bilbao</t>
  </si>
  <si>
    <t>Cardiff-Crystal Palace</t>
  </si>
  <si>
    <t>Cardiff</t>
  </si>
  <si>
    <t>Crystal Palace</t>
  </si>
  <si>
    <t>Reading-Birmingham</t>
  </si>
  <si>
    <t>Reading</t>
  </si>
  <si>
    <t>Birmingham</t>
  </si>
  <si>
    <t>Opava-Karvina</t>
  </si>
  <si>
    <t>Opava</t>
  </si>
  <si>
    <t>Karvina</t>
  </si>
  <si>
    <t>Wigan-Millwall</t>
  </si>
  <si>
    <t>Wigan</t>
  </si>
  <si>
    <t>Millwall</t>
  </si>
  <si>
    <t>Blackburn-Swansea</t>
  </si>
  <si>
    <t>Blackburn</t>
  </si>
  <si>
    <t>Swansea</t>
  </si>
  <si>
    <t>Hull-Bristol City</t>
  </si>
  <si>
    <t>Hull</t>
  </si>
  <si>
    <t>Bristol City</t>
  </si>
  <si>
    <t>Parma-Sampdoria</t>
  </si>
  <si>
    <t>Parma</t>
  </si>
  <si>
    <t>Sampdoria</t>
  </si>
  <si>
    <t>Aston Villa-Norwich</t>
  </si>
  <si>
    <t>Aston Villa</t>
  </si>
  <si>
    <t>Norwich</t>
  </si>
  <si>
    <t>R. Oviedo-Granada CF</t>
  </si>
  <si>
    <t>R. Oviedo</t>
  </si>
  <si>
    <t>Granada CF</t>
  </si>
  <si>
    <t>Huesca-Valencia</t>
  </si>
  <si>
    <t>Monaco-St Etienne</t>
  </si>
  <si>
    <t>Monaco</t>
  </si>
  <si>
    <t>St Etienne</t>
  </si>
  <si>
    <t>Lazio</t>
  </si>
  <si>
    <t>Atalanta</t>
  </si>
  <si>
    <t>Huesca</t>
  </si>
  <si>
    <t>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</si>
</sst>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6" fillId="6" borderId="0" xfId="0" applyFont="1" applyFill="1"/>
    <xf numFmtId="2" fontId="6" fillId="6" borderId="0" xfId="1" applyNumberFormat="1" applyFont="1" applyFill="1"/>
    <xf numFmtId="2" fontId="6" fillId="6" borderId="0" xfId="1" applyNumberFormat="1" applyFont="1" applyFill="1" applyAlignment="1">
      <alignment horizontal="center"/>
    </xf>
    <xf numFmtId="166" fontId="6" fillId="6" borderId="0" xfId="0" applyNumberFormat="1" applyFont="1" applyFill="1"/>
    <xf numFmtId="0" fontId="5" fillId="0" borderId="0" xfId="0" applyFont="1" applyFill="1"/>
    <xf numFmtId="0" fontId="2" fillId="6" borderId="0" xfId="0" applyFont="1" applyFill="1"/>
    <xf numFmtId="0" fontId="5" fillId="6" borderId="0" xfId="0" applyFont="1" applyFill="1"/>
    <xf numFmtId="166" fontId="5" fillId="0" borderId="0" xfId="0" applyNumberFormat="1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98"/>
  <sheetViews>
    <sheetView tabSelected="1" zoomScale="80" zoomScaleNormal="80" workbookViewId="0">
      <pane ySplit="10" topLeftCell="A11" activePane="bottomLeft" state="frozen"/>
      <selection pane="bottomLeft" activeCell="A11" sqref="A11"/>
    </sheetView>
  </sheetViews>
  <sheetFormatPr defaultRowHeight="12.75" x14ac:dyDescent="0.2"/>
  <cols>
    <col min="1" max="6" width="7.7109375" style="3" customWidth="1"/>
    <col min="7" max="8" width="3" style="3" customWidth="1"/>
    <col min="9" max="11" width="6" style="3" customWidth="1"/>
    <col min="12" max="12" width="6.5703125" style="3" customWidth="1"/>
    <col min="13" max="14" width="4.42578125" style="3" customWidth="1"/>
    <col min="15" max="15" width="3.42578125" style="3" customWidth="1"/>
    <col min="16" max="17" width="4.42578125" style="3" customWidth="1"/>
    <col min="18" max="20" width="6.28515625" style="3" customWidth="1"/>
    <col min="21" max="30" width="6.7109375" style="3" customWidth="1"/>
    <col min="31" max="33" width="6.85546875" style="3" customWidth="1"/>
    <col min="34" max="36" width="9" style="3" customWidth="1"/>
    <col min="37" max="16384" width="9.140625" style="3"/>
  </cols>
  <sheetData>
    <row r="1" spans="1:39" x14ac:dyDescent="0.2">
      <c r="A1" s="1" t="s">
        <v>0</v>
      </c>
      <c r="B1" s="2">
        <f>SUMPRODUCT(MAX(($A:$A&lt;&gt;"")*(ROW(A:A))))</f>
        <v>27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46" t="s">
        <v>5</v>
      </c>
      <c r="AI1" s="47"/>
      <c r="AJ1" s="48"/>
    </row>
    <row r="2" spans="1:39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17</v>
      </c>
      <c r="AF2" s="11">
        <f>SUBTOTAL(2,AI11:AI30387)</f>
        <v>17</v>
      </c>
      <c r="AG2" s="11">
        <f>SUBTOTAL(2,AJ11:AJ30387)</f>
        <v>17</v>
      </c>
      <c r="AH2" s="12">
        <f>SUBTOTAL(2,AH11:AH30387)*$B$2</f>
        <v>850</v>
      </c>
      <c r="AI2" s="12">
        <f>SUBTOTAL(2,AI11:AI30387)*$B$2</f>
        <v>850</v>
      </c>
      <c r="AJ2" s="12">
        <f>SUBTOTAL(2,AJ11:AJ30387)*$B$2</f>
        <v>850</v>
      </c>
    </row>
    <row r="3" spans="1:39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0</v>
      </c>
      <c r="AF3" s="11">
        <f ca="1">SUMPRODUCT(SUBTOTAL(3,OFFSET(AF11:AF30387,ROW(AF11:AF30387)-MIN(ROW(AF11:AF30387)),,1)), --(AF11:AF30387=$AD$3))</f>
        <v>15</v>
      </c>
      <c r="AG3" s="11">
        <f ca="1">SUMPRODUCT(SUBTOTAL(3,OFFSET(AG11:AG30387,ROW(AG11:AG30387)-MIN(ROW(AG11:AG30387)),,1)), --(AG11:AG30387=$AD$3))</f>
        <v>2</v>
      </c>
      <c r="AH3" s="12">
        <f>SUBTOTAL(9,AH11:AH30387)</f>
        <v>-850</v>
      </c>
      <c r="AI3" s="12">
        <f>SUBTOTAL(9,AI11:AI30387)</f>
        <v>1698.5</v>
      </c>
      <c r="AJ3" s="12">
        <f>SUBTOTAL(9,AJ11:AJ30387)</f>
        <v>-575.5</v>
      </c>
    </row>
    <row r="4" spans="1:39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</v>
      </c>
      <c r="AF4" s="14">
        <f t="shared" ca="1" si="0"/>
        <v>0.88235294117647056</v>
      </c>
      <c r="AG4" s="14">
        <f t="shared" ca="1" si="0"/>
        <v>0.11764705882352941</v>
      </c>
      <c r="AH4" s="14">
        <f t="shared" si="0"/>
        <v>-1</v>
      </c>
      <c r="AI4" s="14">
        <f t="shared" si="0"/>
        <v>1.9982352941176471</v>
      </c>
      <c r="AJ4" s="14">
        <f t="shared" si="0"/>
        <v>-0.67705882352941171</v>
      </c>
    </row>
    <row r="5" spans="1:39" x14ac:dyDescent="0.2">
      <c r="B5" s="15"/>
      <c r="C5" s="16"/>
      <c r="D5" s="9"/>
      <c r="H5" s="5"/>
      <c r="I5" s="6"/>
      <c r="AD5" s="7"/>
    </row>
    <row r="6" spans="1:39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x14ac:dyDescent="0.2">
      <c r="A11" s="45">
        <v>43589</v>
      </c>
      <c r="B11" s="37" t="s">
        <v>51</v>
      </c>
      <c r="C11" s="37" t="s">
        <v>52</v>
      </c>
      <c r="D11" s="37" t="s">
        <v>53</v>
      </c>
      <c r="E11" s="37" t="s">
        <v>54</v>
      </c>
      <c r="F11" s="37" t="s">
        <v>55</v>
      </c>
      <c r="G11" s="37">
        <v>0</v>
      </c>
      <c r="H11" s="37">
        <v>1</v>
      </c>
      <c r="I11" s="38">
        <v>2.63</v>
      </c>
      <c r="J11" s="37">
        <v>3.17</v>
      </c>
      <c r="K11" s="37">
        <v>2.8</v>
      </c>
      <c r="L11" s="37">
        <v>-0.17</v>
      </c>
      <c r="M11" s="37">
        <v>37</v>
      </c>
      <c r="N11" s="37">
        <v>39</v>
      </c>
      <c r="O11" s="37">
        <v>1</v>
      </c>
      <c r="P11" s="37">
        <v>18</v>
      </c>
      <c r="Q11" s="37">
        <v>19</v>
      </c>
      <c r="R11" s="37">
        <v>100</v>
      </c>
      <c r="S11" s="37">
        <v>0</v>
      </c>
      <c r="T11" s="37">
        <v>0</v>
      </c>
      <c r="U11" s="37">
        <v>32.43</v>
      </c>
      <c r="V11" s="37">
        <v>32.43</v>
      </c>
      <c r="W11" s="37">
        <v>35.14</v>
      </c>
      <c r="X11" s="37">
        <v>30.77</v>
      </c>
      <c r="Y11" s="37">
        <v>35.9</v>
      </c>
      <c r="Z11" s="37">
        <v>33.33</v>
      </c>
      <c r="AA11" s="37">
        <v>33.33</v>
      </c>
      <c r="AB11" s="37">
        <v>26.32</v>
      </c>
      <c r="AC11" s="39">
        <f>(+R11*$R$8)+(S11*$S$8)-(T11*$T$8)+(U11*$U$8)+(V11*$V$8)-(W11*$W$8)-(X11*$X$8)-(Y11*$Y$8)+(Z11*$Z$8)</f>
        <v>29.623000000000008</v>
      </c>
      <c r="AD11" s="25">
        <f>(-R11*$R$8)+(S11*$S$8)+(T11*$T$8)-(U11*$U$8)-(V11*$V$8)+(W11*$W$8)+(X11*$X$8)+(Y11*$Y$8)-(Z11*$Z$8)</f>
        <v>-29.623000000000008</v>
      </c>
      <c r="AE11" s="23" t="str">
        <f>IF(G11&gt;H11,"Win","Loss")</f>
        <v>Loss</v>
      </c>
      <c r="AF11" s="23" t="str">
        <f>IF(G11=H11,"Win","Loss")</f>
        <v>Loss</v>
      </c>
      <c r="AG11" s="23" t="str">
        <f>IF(G11&lt;H11,"Win","Loss")</f>
        <v>Win</v>
      </c>
      <c r="AH11" s="23">
        <f>IF(AE11="Win",(I11*$B$2)-$B$2,-$B$2)</f>
        <v>-50</v>
      </c>
      <c r="AI11" s="23">
        <f>IF(AF11="Win",(J11*$B$2)-$B$2,-$B$2)</f>
        <v>-50</v>
      </c>
      <c r="AJ11" s="23">
        <f>IF(AG11="Win",(K11*$B$2)-$B$2,-$B$2)</f>
        <v>90</v>
      </c>
    </row>
    <row r="12" spans="1:39" x14ac:dyDescent="0.2">
      <c r="A12" s="36">
        <v>43590</v>
      </c>
      <c r="B12" s="37" t="s">
        <v>51</v>
      </c>
      <c r="C12" s="37" t="s">
        <v>52</v>
      </c>
      <c r="D12" s="37" t="s">
        <v>56</v>
      </c>
      <c r="E12" s="37" t="s">
        <v>57</v>
      </c>
      <c r="F12" s="37" t="s">
        <v>58</v>
      </c>
      <c r="G12" s="37"/>
      <c r="H12" s="37"/>
      <c r="I12" s="38">
        <v>1.92</v>
      </c>
      <c r="J12" s="37">
        <v>3.74</v>
      </c>
      <c r="K12" s="37">
        <v>3.74</v>
      </c>
      <c r="L12" s="37">
        <v>-1.82</v>
      </c>
      <c r="M12" s="37">
        <v>53</v>
      </c>
      <c r="N12" s="37">
        <v>51</v>
      </c>
      <c r="O12" s="37">
        <v>1</v>
      </c>
      <c r="P12" s="37">
        <v>23</v>
      </c>
      <c r="Q12" s="37">
        <v>23</v>
      </c>
      <c r="R12" s="37">
        <v>100</v>
      </c>
      <c r="S12" s="37">
        <v>0</v>
      </c>
      <c r="T12" s="37">
        <v>0</v>
      </c>
      <c r="U12" s="37">
        <v>45.28</v>
      </c>
      <c r="V12" s="37">
        <v>28.3</v>
      </c>
      <c r="W12" s="37">
        <v>26.42</v>
      </c>
      <c r="X12" s="37">
        <v>50.98</v>
      </c>
      <c r="Y12" s="37">
        <v>23.53</v>
      </c>
      <c r="Z12" s="37">
        <v>25.49</v>
      </c>
      <c r="AA12" s="37">
        <v>52.17</v>
      </c>
      <c r="AB12" s="37">
        <v>47.83</v>
      </c>
      <c r="AC12" s="39">
        <f>(+R12*$R$8)+(S12*$S$8)-(T12*$T$8)+(U12*$U$8)+(V12*$V$8)-(W12*$W$8)-(X12*$X$8)-(Y12*$Y$8)+(Z12*$Z$8)</f>
        <v>29.150999999999996</v>
      </c>
      <c r="AD12" s="25">
        <f>(-R12*$R$8)+(S12*$S$8)+(T12*$T$8)-(U12*$U$8)-(V12*$V$8)+(W12*$W$8)+(X12*$X$8)+(Y12*$Y$8)-(Z12*$Z$8)</f>
        <v>-29.150999999999996</v>
      </c>
      <c r="AE12" s="23" t="str">
        <f>IF(G12&gt;H12,"Win","Loss")</f>
        <v>Loss</v>
      </c>
      <c r="AF12" s="23" t="str">
        <f>IF(G12=H12,"Win","Loss")</f>
        <v>Win</v>
      </c>
      <c r="AG12" s="23" t="str">
        <f>IF(G12&lt;H12,"Win","Loss")</f>
        <v>Loss</v>
      </c>
      <c r="AH12" s="23">
        <f>IF(AE12="Win",(I12*$B$2)-$B$2,-$B$2)</f>
        <v>-50</v>
      </c>
      <c r="AI12" s="23">
        <f>IF(AF12="Win",(J12*$B$2)-$B$2,-$B$2)</f>
        <v>137</v>
      </c>
      <c r="AJ12" s="23">
        <f>IF(AG12="Win",(K12*$B$2)-$B$2,-$B$2)</f>
        <v>-50</v>
      </c>
    </row>
    <row r="13" spans="1:39" x14ac:dyDescent="0.2">
      <c r="A13" s="36">
        <v>43590</v>
      </c>
      <c r="B13" s="37" t="s">
        <v>51</v>
      </c>
      <c r="C13" s="37" t="s">
        <v>52</v>
      </c>
      <c r="D13" s="37" t="s">
        <v>59</v>
      </c>
      <c r="E13" s="37" t="s">
        <v>60</v>
      </c>
      <c r="F13" s="37" t="s">
        <v>61</v>
      </c>
      <c r="G13" s="37"/>
      <c r="H13" s="37"/>
      <c r="I13" s="37">
        <v>2.31</v>
      </c>
      <c r="J13" s="38">
        <v>3.49</v>
      </c>
      <c r="K13" s="37">
        <v>3.01</v>
      </c>
      <c r="L13" s="37">
        <v>0.11</v>
      </c>
      <c r="M13" s="37">
        <v>31</v>
      </c>
      <c r="N13" s="37">
        <v>40</v>
      </c>
      <c r="O13" s="37">
        <v>3</v>
      </c>
      <c r="P13" s="37">
        <v>15</v>
      </c>
      <c r="Q13" s="37">
        <v>20</v>
      </c>
      <c r="R13" s="37">
        <v>33.33</v>
      </c>
      <c r="S13" s="37">
        <v>66.67</v>
      </c>
      <c r="T13" s="37">
        <v>0</v>
      </c>
      <c r="U13" s="37">
        <v>38.71</v>
      </c>
      <c r="V13" s="37">
        <v>35.479999999999997</v>
      </c>
      <c r="W13" s="37">
        <v>25.81</v>
      </c>
      <c r="X13" s="37">
        <v>47.5</v>
      </c>
      <c r="Y13" s="37">
        <v>27.5</v>
      </c>
      <c r="Z13" s="37">
        <v>25</v>
      </c>
      <c r="AA13" s="37">
        <v>46.67</v>
      </c>
      <c r="AB13" s="37">
        <v>40</v>
      </c>
      <c r="AC13" s="24">
        <f>(+R13*$R$8)+(S13*$S$8)-(T13*$T$8)+(U13*$U$8)+(V13*$V$8)-(W13*$W$8)-(X13*$X$8)-(Y13*$Y$8)+(Z13*$Z$8)</f>
        <v>15.544000000000004</v>
      </c>
      <c r="AD13" s="25">
        <f>(-R13*$R$8)+(S13*$S$8)+(T13*$T$8)-(U13*$U$8)-(V13*$V$8)+(W13*$W$8)+(X13*$X$8)+(Y13*$Y$8)-(Z13*$Z$8)</f>
        <v>-2.2099999999999973</v>
      </c>
      <c r="AE13" s="23" t="str">
        <f>IF(G13&gt;H13,"Win","Loss")</f>
        <v>Loss</v>
      </c>
      <c r="AF13" s="23" t="str">
        <f>IF(G13=H13,"Win","Loss")</f>
        <v>Win</v>
      </c>
      <c r="AG13" s="23" t="str">
        <f>IF(G13&lt;H13,"Win","Loss")</f>
        <v>Loss</v>
      </c>
      <c r="AH13" s="23">
        <f>IF(AE13="Win",(I13*$B$2)-$B$2,-$B$2)</f>
        <v>-50</v>
      </c>
      <c r="AI13" s="23">
        <f>IF(AF13="Win",(J13*$B$2)-$B$2,-$B$2)</f>
        <v>124.5</v>
      </c>
      <c r="AJ13" s="23">
        <f>IF(AG13="Win",(K13*$B$2)-$B$2,-$B$2)</f>
        <v>-50</v>
      </c>
    </row>
    <row r="14" spans="1:39" x14ac:dyDescent="0.2">
      <c r="A14" s="36">
        <v>43590</v>
      </c>
      <c r="B14" s="37" t="s">
        <v>51</v>
      </c>
      <c r="C14" s="37" t="s">
        <v>52</v>
      </c>
      <c r="D14" s="37" t="s">
        <v>62</v>
      </c>
      <c r="E14" s="37" t="s">
        <v>63</v>
      </c>
      <c r="F14" s="37" t="s">
        <v>64</v>
      </c>
      <c r="G14" s="37"/>
      <c r="H14" s="37"/>
      <c r="I14" s="37">
        <v>2.2999999999999998</v>
      </c>
      <c r="J14" s="38">
        <v>3.32</v>
      </c>
      <c r="K14" s="37">
        <v>3.16</v>
      </c>
      <c r="L14" s="37">
        <v>-0.86</v>
      </c>
      <c r="M14" s="37">
        <v>38</v>
      </c>
      <c r="N14" s="37">
        <v>54</v>
      </c>
      <c r="O14" s="37">
        <v>1</v>
      </c>
      <c r="P14" s="37">
        <v>20</v>
      </c>
      <c r="Q14" s="37">
        <v>26</v>
      </c>
      <c r="R14" s="37">
        <v>0</v>
      </c>
      <c r="S14" s="37">
        <v>100</v>
      </c>
      <c r="T14" s="37">
        <v>0</v>
      </c>
      <c r="U14" s="37">
        <v>26.32</v>
      </c>
      <c r="V14" s="37">
        <v>31.58</v>
      </c>
      <c r="W14" s="37">
        <v>42.11</v>
      </c>
      <c r="X14" s="37">
        <v>44.44</v>
      </c>
      <c r="Y14" s="37">
        <v>24.07</v>
      </c>
      <c r="Z14" s="37">
        <v>31.48</v>
      </c>
      <c r="AA14" s="37">
        <v>30</v>
      </c>
      <c r="AB14" s="37">
        <v>30.77</v>
      </c>
      <c r="AC14" s="24">
        <f>(+R14*$R$8)+(S14*$S$8)-(T14*$T$8)+(U14*$U$8)+(V14*$V$8)-(W14*$W$8)-(X14*$X$8)-(Y14*$Y$8)+(Z14*$Z$8)</f>
        <v>5.0010000000000003</v>
      </c>
      <c r="AD14" s="25">
        <f>(-R14*$R$8)+(S14*$S$8)+(T14*$T$8)-(U14*$U$8)-(V14*$V$8)+(W14*$W$8)+(X14*$X$8)+(Y14*$Y$8)-(Z14*$Z$8)</f>
        <v>14.998999999999999</v>
      </c>
      <c r="AE14" s="23" t="str">
        <f>IF(G14&gt;H14,"Win","Loss")</f>
        <v>Loss</v>
      </c>
      <c r="AF14" s="23" t="str">
        <f>IF(G14=H14,"Win","Loss")</f>
        <v>Win</v>
      </c>
      <c r="AG14" s="23" t="str">
        <f>IF(G14&lt;H14,"Win","Loss")</f>
        <v>Loss</v>
      </c>
      <c r="AH14" s="23">
        <f>IF(AE14="Win",(I14*$B$2)-$B$2,-$B$2)</f>
        <v>-50</v>
      </c>
      <c r="AI14" s="23">
        <f>IF(AF14="Win",(J14*$B$2)-$B$2,-$B$2)</f>
        <v>116</v>
      </c>
      <c r="AJ14" s="23">
        <f>IF(AG14="Win",(K14*$B$2)-$B$2,-$B$2)</f>
        <v>-50</v>
      </c>
    </row>
    <row r="15" spans="1:39" x14ac:dyDescent="0.2">
      <c r="A15" s="36">
        <v>43590</v>
      </c>
      <c r="B15" s="37" t="s">
        <v>51</v>
      </c>
      <c r="C15" s="37" t="s">
        <v>52</v>
      </c>
      <c r="D15" s="37" t="s">
        <v>66</v>
      </c>
      <c r="E15" s="37" t="s">
        <v>67</v>
      </c>
      <c r="F15" s="37" t="s">
        <v>68</v>
      </c>
      <c r="G15" s="37"/>
      <c r="H15" s="37"/>
      <c r="I15" s="37">
        <v>2.79</v>
      </c>
      <c r="J15" s="38">
        <v>3.05</v>
      </c>
      <c r="K15" s="37">
        <v>2.73</v>
      </c>
      <c r="L15" s="37">
        <v>0.06</v>
      </c>
      <c r="M15" s="37">
        <v>39</v>
      </c>
      <c r="N15" s="37">
        <v>39</v>
      </c>
      <c r="O15" s="37">
        <v>1</v>
      </c>
      <c r="P15" s="37">
        <v>19</v>
      </c>
      <c r="Q15" s="37">
        <v>19</v>
      </c>
      <c r="R15" s="37">
        <v>0</v>
      </c>
      <c r="S15" s="37">
        <v>100</v>
      </c>
      <c r="T15" s="37">
        <v>0</v>
      </c>
      <c r="U15" s="37">
        <v>25.64</v>
      </c>
      <c r="V15" s="37">
        <v>30.77</v>
      </c>
      <c r="W15" s="37">
        <v>43.59</v>
      </c>
      <c r="X15" s="37">
        <v>38.46</v>
      </c>
      <c r="Y15" s="37">
        <v>35.9</v>
      </c>
      <c r="Z15" s="37">
        <v>25.64</v>
      </c>
      <c r="AA15" s="37">
        <v>26.32</v>
      </c>
      <c r="AB15" s="37">
        <v>31.58</v>
      </c>
      <c r="AC15" s="24">
        <f>(+R15*$R$8)+(S15*$S$8)-(T15*$T$8)+(U15*$U$8)+(V15*$V$8)-(W15*$W$8)-(X15*$X$8)-(Y15*$Y$8)+(Z15*$Z$8)</f>
        <v>3.3329999999999966</v>
      </c>
      <c r="AD15" s="25">
        <f>(-R15*$R$8)+(S15*$S$8)+(T15*$T$8)-(U15*$U$8)-(V15*$V$8)+(W15*$W$8)+(X15*$X$8)+(Y15*$Y$8)-(Z15*$Z$8)</f>
        <v>16.667000000000002</v>
      </c>
      <c r="AE15" s="23" t="str">
        <f>IF(G15&gt;H15,"Win","Loss")</f>
        <v>Loss</v>
      </c>
      <c r="AF15" s="23" t="str">
        <f>IF(G15=H15,"Win","Loss")</f>
        <v>Win</v>
      </c>
      <c r="AG15" s="23" t="str">
        <f>IF(G15&lt;H15,"Win","Loss")</f>
        <v>Loss</v>
      </c>
      <c r="AH15" s="23">
        <f>IF(AE15="Win",(I15*$B$2)-$B$2,-$B$2)</f>
        <v>-50</v>
      </c>
      <c r="AI15" s="23">
        <f>IF(AF15="Win",(J15*$B$2)-$B$2,-$B$2)</f>
        <v>102.5</v>
      </c>
      <c r="AJ15" s="23">
        <f>IF(AG15="Win",(K15*$B$2)-$B$2,-$B$2)</f>
        <v>-50</v>
      </c>
    </row>
    <row r="16" spans="1:39" x14ac:dyDescent="0.2">
      <c r="A16" s="45">
        <v>43589</v>
      </c>
      <c r="B16" s="37" t="s">
        <v>51</v>
      </c>
      <c r="C16" s="37" t="s">
        <v>52</v>
      </c>
      <c r="D16" s="37" t="s">
        <v>69</v>
      </c>
      <c r="E16" s="37" t="s">
        <v>70</v>
      </c>
      <c r="F16" s="37" t="s">
        <v>71</v>
      </c>
      <c r="G16" s="37">
        <v>2</v>
      </c>
      <c r="H16" s="37">
        <v>3</v>
      </c>
      <c r="I16" s="37">
        <v>2.5299999999999998</v>
      </c>
      <c r="J16" s="38">
        <v>3.5</v>
      </c>
      <c r="K16" s="37">
        <v>2.69</v>
      </c>
      <c r="L16" s="37">
        <v>-0.16</v>
      </c>
      <c r="M16" s="37">
        <v>38</v>
      </c>
      <c r="N16" s="37">
        <v>43</v>
      </c>
      <c r="O16" s="37">
        <v>1</v>
      </c>
      <c r="P16" s="37">
        <v>19</v>
      </c>
      <c r="Q16" s="37">
        <v>23</v>
      </c>
      <c r="R16" s="37">
        <v>0</v>
      </c>
      <c r="S16" s="37">
        <v>100</v>
      </c>
      <c r="T16" s="37">
        <v>0</v>
      </c>
      <c r="U16" s="37">
        <v>23.68</v>
      </c>
      <c r="V16" s="37">
        <v>10.53</v>
      </c>
      <c r="W16" s="37">
        <v>65.790000000000006</v>
      </c>
      <c r="X16" s="37">
        <v>39.53</v>
      </c>
      <c r="Y16" s="37">
        <v>16.28</v>
      </c>
      <c r="Z16" s="37">
        <v>44.19</v>
      </c>
      <c r="AA16" s="37">
        <v>31.58</v>
      </c>
      <c r="AB16" s="37">
        <v>47.83</v>
      </c>
      <c r="AC16" s="24">
        <f>(+R16*$R$8)+(S16*$S$8)-(T16*$T$8)+(U16*$U$8)+(V16*$V$8)-(W16*$W$8)-(X16*$X$8)-(Y16*$Y$8)+(Z16*$Z$8)</f>
        <v>1.9349999999999987</v>
      </c>
      <c r="AD16" s="25">
        <f>(-R16*$R$8)+(S16*$S$8)+(T16*$T$8)-(U16*$U$8)-(V16*$V$8)+(W16*$W$8)+(X16*$X$8)+(Y16*$Y$8)-(Z16*$Z$8)</f>
        <v>18.064999999999998</v>
      </c>
      <c r="AE16" s="23" t="str">
        <f>IF(G16&gt;H16,"Win","Loss")</f>
        <v>Loss</v>
      </c>
      <c r="AF16" s="23" t="str">
        <f>IF(G16=H16,"Win","Loss")</f>
        <v>Loss</v>
      </c>
      <c r="AG16" s="23" t="str">
        <f>IF(G16&lt;H16,"Win","Loss")</f>
        <v>Win</v>
      </c>
      <c r="AH16" s="23">
        <f>IF(AE16="Win",(I16*$B$2)-$B$2,-$B$2)</f>
        <v>-50</v>
      </c>
      <c r="AI16" s="23">
        <f>IF(AF16="Win",(J16*$B$2)-$B$2,-$B$2)</f>
        <v>-50</v>
      </c>
      <c r="AJ16" s="23">
        <f>IF(AG16="Win",(K16*$B$2)-$B$2,-$B$2)</f>
        <v>84.5</v>
      </c>
    </row>
    <row r="17" spans="1:36" x14ac:dyDescent="0.2">
      <c r="A17" s="36">
        <v>43590</v>
      </c>
      <c r="B17" s="37" t="s">
        <v>51</v>
      </c>
      <c r="C17" s="37" t="s">
        <v>52</v>
      </c>
      <c r="D17" s="37" t="s">
        <v>72</v>
      </c>
      <c r="E17" s="37" t="s">
        <v>73</v>
      </c>
      <c r="F17" s="37" t="s">
        <v>74</v>
      </c>
      <c r="G17" s="37"/>
      <c r="H17" s="37"/>
      <c r="I17" s="37">
        <v>2.69</v>
      </c>
      <c r="J17" s="38">
        <v>3.39</v>
      </c>
      <c r="K17" s="37">
        <v>2.58</v>
      </c>
      <c r="L17" s="37">
        <v>0.11</v>
      </c>
      <c r="M17" s="37">
        <v>48</v>
      </c>
      <c r="N17" s="37">
        <v>53</v>
      </c>
      <c r="O17" s="37">
        <v>2</v>
      </c>
      <c r="P17" s="37">
        <v>24</v>
      </c>
      <c r="Q17" s="37">
        <v>27</v>
      </c>
      <c r="R17" s="37">
        <v>50</v>
      </c>
      <c r="S17" s="37">
        <v>0</v>
      </c>
      <c r="T17" s="37">
        <v>50</v>
      </c>
      <c r="U17" s="37">
        <v>22.92</v>
      </c>
      <c r="V17" s="37">
        <v>33.33</v>
      </c>
      <c r="W17" s="37">
        <v>43.75</v>
      </c>
      <c r="X17" s="37">
        <v>32.08</v>
      </c>
      <c r="Y17" s="37">
        <v>35.85</v>
      </c>
      <c r="Z17" s="37">
        <v>32.08</v>
      </c>
      <c r="AA17" s="37">
        <v>37.5</v>
      </c>
      <c r="AB17" s="37">
        <v>33.33</v>
      </c>
      <c r="AC17" s="24">
        <f>(+R17*$R$8)+(S17*$S$8)-(T17*$T$8)+(U17*$U$8)+(V17*$V$8)-(W17*$W$8)-(X17*$X$8)-(Y17*$Y$8)+(Z17*$Z$8)</f>
        <v>-4.4179999999999993</v>
      </c>
      <c r="AD17" s="25">
        <f>(-R17*$R$8)+(S17*$S$8)+(T17*$T$8)-(U17*$U$8)-(V17*$V$8)+(W17*$W$8)+(X17*$X$8)+(Y17*$Y$8)-(Z17*$Z$8)</f>
        <v>4.4179999999999993</v>
      </c>
      <c r="AE17" s="23" t="str">
        <f>IF(G17&gt;H17,"Win","Loss")</f>
        <v>Loss</v>
      </c>
      <c r="AF17" s="23" t="str">
        <f>IF(G17=H17,"Win","Loss")</f>
        <v>Win</v>
      </c>
      <c r="AG17" s="23" t="str">
        <f>IF(G17&lt;H17,"Win","Loss")</f>
        <v>Loss</v>
      </c>
      <c r="AH17" s="23">
        <f>IF(AE17="Win",(I17*$B$2)-$B$2,-$B$2)</f>
        <v>-50</v>
      </c>
      <c r="AI17" s="23">
        <f>IF(AF17="Win",(J17*$B$2)-$B$2,-$B$2)</f>
        <v>119.5</v>
      </c>
      <c r="AJ17" s="23">
        <f>IF(AG17="Win",(K17*$B$2)-$B$2,-$B$2)</f>
        <v>-50</v>
      </c>
    </row>
    <row r="18" spans="1:36" x14ac:dyDescent="0.2">
      <c r="A18" s="36">
        <v>43590</v>
      </c>
      <c r="B18" s="37" t="s">
        <v>51</v>
      </c>
      <c r="C18" s="37" t="s">
        <v>52</v>
      </c>
      <c r="D18" s="37" t="s">
        <v>75</v>
      </c>
      <c r="E18" s="37" t="s">
        <v>76</v>
      </c>
      <c r="F18" s="37" t="s">
        <v>77</v>
      </c>
      <c r="G18" s="37"/>
      <c r="H18" s="37"/>
      <c r="I18" s="37">
        <v>2.69</v>
      </c>
      <c r="J18" s="38">
        <v>3.27</v>
      </c>
      <c r="K18" s="37">
        <v>2.58</v>
      </c>
      <c r="L18" s="37">
        <v>0.11</v>
      </c>
      <c r="M18" s="37">
        <v>33</v>
      </c>
      <c r="N18" s="37">
        <v>34</v>
      </c>
      <c r="O18" s="37">
        <v>2</v>
      </c>
      <c r="P18" s="37">
        <v>17</v>
      </c>
      <c r="Q18" s="37">
        <v>17</v>
      </c>
      <c r="R18" s="37">
        <v>0</v>
      </c>
      <c r="S18" s="37">
        <v>50</v>
      </c>
      <c r="T18" s="37">
        <v>50</v>
      </c>
      <c r="U18" s="37">
        <v>33.33</v>
      </c>
      <c r="V18" s="37">
        <v>18.18</v>
      </c>
      <c r="W18" s="37">
        <v>48.48</v>
      </c>
      <c r="X18" s="37">
        <v>32.35</v>
      </c>
      <c r="Y18" s="37">
        <v>14.71</v>
      </c>
      <c r="Z18" s="37">
        <v>52.94</v>
      </c>
      <c r="AA18" s="37">
        <v>47.06</v>
      </c>
      <c r="AB18" s="37">
        <v>17.649999999999999</v>
      </c>
      <c r="AC18" s="24">
        <f>(+R18*$R$8)+(S18*$S$8)-(T18*$T$8)+(U18*$U$8)+(V18*$V$8)-(W18*$W$8)-(X18*$X$8)-(Y18*$Y$8)+(Z18*$Z$8)</f>
        <v>-8.5650000000000013</v>
      </c>
      <c r="AD18" s="25">
        <f>(-R18*$R$8)+(S18*$S$8)+(T18*$T$8)-(U18*$U$8)-(V18*$V$8)+(W18*$W$8)+(X18*$X$8)+(Y18*$Y$8)-(Z18*$Z$8)</f>
        <v>18.565000000000001</v>
      </c>
      <c r="AE18" s="23" t="str">
        <f>IF(G18&gt;H18,"Win","Loss")</f>
        <v>Loss</v>
      </c>
      <c r="AF18" s="23" t="str">
        <f>IF(G18=H18,"Win","Loss")</f>
        <v>Win</v>
      </c>
      <c r="AG18" s="23" t="str">
        <f>IF(G18&lt;H18,"Win","Loss")</f>
        <v>Loss</v>
      </c>
      <c r="AH18" s="23">
        <f>IF(AE18="Win",(I18*$B$2)-$B$2,-$B$2)</f>
        <v>-50</v>
      </c>
      <c r="AI18" s="23">
        <f>IF(AF18="Win",(J18*$B$2)-$B$2,-$B$2)</f>
        <v>113.5</v>
      </c>
      <c r="AJ18" s="23">
        <f>IF(AG18="Win",(K18*$B$2)-$B$2,-$B$2)</f>
        <v>-50</v>
      </c>
    </row>
    <row r="19" spans="1:36" x14ac:dyDescent="0.2">
      <c r="A19" s="36">
        <v>43590</v>
      </c>
      <c r="B19" s="37" t="s">
        <v>51</v>
      </c>
      <c r="C19" s="37" t="s">
        <v>52</v>
      </c>
      <c r="D19" s="37" t="s">
        <v>78</v>
      </c>
      <c r="E19" s="37" t="s">
        <v>79</v>
      </c>
      <c r="F19" s="37" t="s">
        <v>80</v>
      </c>
      <c r="G19" s="37"/>
      <c r="H19" s="37"/>
      <c r="I19" s="37">
        <v>2.16</v>
      </c>
      <c r="J19" s="37">
        <v>3.4</v>
      </c>
      <c r="K19" s="38">
        <v>3.35</v>
      </c>
      <c r="L19" s="37">
        <v>-1.19</v>
      </c>
      <c r="M19" s="37">
        <v>47</v>
      </c>
      <c r="N19" s="37">
        <v>52</v>
      </c>
      <c r="O19" s="37">
        <v>1</v>
      </c>
      <c r="P19" s="37">
        <v>22</v>
      </c>
      <c r="Q19" s="37">
        <v>23</v>
      </c>
      <c r="R19" s="37">
        <v>0</v>
      </c>
      <c r="S19" s="37">
        <v>0</v>
      </c>
      <c r="T19" s="37">
        <v>100</v>
      </c>
      <c r="U19" s="37">
        <v>25.53</v>
      </c>
      <c r="V19" s="37">
        <v>27.66</v>
      </c>
      <c r="W19" s="37">
        <v>46.81</v>
      </c>
      <c r="X19" s="37">
        <v>28.85</v>
      </c>
      <c r="Y19" s="37">
        <v>26.92</v>
      </c>
      <c r="Z19" s="37">
        <v>44.23</v>
      </c>
      <c r="AA19" s="37">
        <v>45.45</v>
      </c>
      <c r="AB19" s="37">
        <v>17.39</v>
      </c>
      <c r="AC19" s="24">
        <f>(+R19*$R$8)+(S19*$S$8)-(T19*$T$8)+(U19*$U$8)+(V19*$V$8)-(W19*$W$8)-(X19*$X$8)-(Y19*$Y$8)+(Z19*$Z$8)</f>
        <v>-31.106000000000005</v>
      </c>
      <c r="AD19" s="40">
        <f>(-R19*$R$8)+(S19*$S$8)+(T19*$T$8)-(U19*$U$8)-(V19*$V$8)+(W19*$W$8)+(X19*$X$8)+(Y19*$Y$8)-(Z19*$Z$8)</f>
        <v>31.106000000000005</v>
      </c>
      <c r="AE19" s="23" t="str">
        <f>IF(G19&gt;H19,"Win","Loss")</f>
        <v>Loss</v>
      </c>
      <c r="AF19" s="23" t="str">
        <f>IF(G19=H19,"Win","Loss")</f>
        <v>Win</v>
      </c>
      <c r="AG19" s="23" t="str">
        <f>IF(G19&lt;H19,"Win","Loss")</f>
        <v>Loss</v>
      </c>
      <c r="AH19" s="23">
        <f>IF(AE19="Win",(I19*$B$2)-$B$2,-$B$2)</f>
        <v>-50</v>
      </c>
      <c r="AI19" s="23">
        <f>IF(AF19="Win",(J19*$B$2)-$B$2,-$B$2)</f>
        <v>120</v>
      </c>
      <c r="AJ19" s="23">
        <f>IF(AG19="Win",(K19*$B$2)-$B$2,-$B$2)</f>
        <v>-50</v>
      </c>
    </row>
    <row r="20" spans="1:36" x14ac:dyDescent="0.2">
      <c r="A20" s="36">
        <v>43590</v>
      </c>
      <c r="B20" s="37" t="s">
        <v>51</v>
      </c>
      <c r="C20" s="37" t="s">
        <v>52</v>
      </c>
      <c r="D20" s="37" t="s">
        <v>81</v>
      </c>
      <c r="E20" s="37" t="s">
        <v>82</v>
      </c>
      <c r="F20" s="37" t="s">
        <v>83</v>
      </c>
      <c r="G20" s="37"/>
      <c r="H20" s="37"/>
      <c r="I20" s="37">
        <v>2.46</v>
      </c>
      <c r="J20" s="37">
        <v>3.53</v>
      </c>
      <c r="K20" s="38">
        <v>2.73</v>
      </c>
      <c r="L20" s="37">
        <v>-0.73</v>
      </c>
      <c r="M20" s="37">
        <v>53</v>
      </c>
      <c r="N20" s="37">
        <v>50</v>
      </c>
      <c r="O20" s="37">
        <v>1</v>
      </c>
      <c r="P20" s="37">
        <v>25</v>
      </c>
      <c r="Q20" s="37">
        <v>23</v>
      </c>
      <c r="R20" s="37">
        <v>0</v>
      </c>
      <c r="S20" s="37">
        <v>0</v>
      </c>
      <c r="T20" s="37">
        <v>100</v>
      </c>
      <c r="U20" s="37">
        <v>35.85</v>
      </c>
      <c r="V20" s="37">
        <v>22.64</v>
      </c>
      <c r="W20" s="37">
        <v>41.51</v>
      </c>
      <c r="X20" s="37">
        <v>42</v>
      </c>
      <c r="Y20" s="37">
        <v>20</v>
      </c>
      <c r="Z20" s="37">
        <v>38</v>
      </c>
      <c r="AA20" s="37">
        <v>44</v>
      </c>
      <c r="AB20" s="37">
        <v>30.43</v>
      </c>
      <c r="AC20" s="24">
        <f>(+R20*$R$8)+(S20*$S$8)-(T20*$T$8)+(U20*$U$8)+(V20*$V$8)-(W20*$W$8)-(X20*$X$8)-(Y20*$Y$8)+(Z20*$Z$8)</f>
        <v>-31.667999999999999</v>
      </c>
      <c r="AD20" s="40">
        <f>(-R20*$R$8)+(S20*$S$8)+(T20*$T$8)-(U20*$U$8)-(V20*$V$8)+(W20*$W$8)+(X20*$X$8)+(Y20*$Y$8)-(Z20*$Z$8)</f>
        <v>31.667999999999999</v>
      </c>
      <c r="AE20" s="23" t="str">
        <f>IF(G20&gt;H20,"Win","Loss")</f>
        <v>Loss</v>
      </c>
      <c r="AF20" s="23" t="str">
        <f>IF(G20=H20,"Win","Loss")</f>
        <v>Win</v>
      </c>
      <c r="AG20" s="23" t="str">
        <f>IF(G20&lt;H20,"Win","Loss")</f>
        <v>Loss</v>
      </c>
      <c r="AH20" s="23">
        <f>IF(AE20="Win",(I20*$B$2)-$B$2,-$B$2)</f>
        <v>-50</v>
      </c>
      <c r="AI20" s="23">
        <f>IF(AF20="Win",(J20*$B$2)-$B$2,-$B$2)</f>
        <v>126.5</v>
      </c>
      <c r="AJ20" s="23">
        <f>IF(AG20="Win",(K20*$B$2)-$B$2,-$B$2)</f>
        <v>-50</v>
      </c>
    </row>
    <row r="21" spans="1:36" x14ac:dyDescent="0.2">
      <c r="A21" s="36">
        <v>43590</v>
      </c>
      <c r="B21" s="37" t="s">
        <v>51</v>
      </c>
      <c r="C21" s="37" t="s">
        <v>52</v>
      </c>
      <c r="D21" s="37" t="s">
        <v>84</v>
      </c>
      <c r="E21" s="37" t="s">
        <v>85</v>
      </c>
      <c r="F21" s="37" t="s">
        <v>86</v>
      </c>
      <c r="G21" s="37"/>
      <c r="H21" s="37"/>
      <c r="I21" s="37">
        <v>2.78</v>
      </c>
      <c r="J21" s="37">
        <v>3.47</v>
      </c>
      <c r="K21" s="38">
        <v>2.46</v>
      </c>
      <c r="L21" s="37">
        <v>0.32</v>
      </c>
      <c r="M21" s="37">
        <v>48</v>
      </c>
      <c r="N21" s="37">
        <v>49</v>
      </c>
      <c r="O21" s="37">
        <v>1</v>
      </c>
      <c r="P21" s="37">
        <v>23</v>
      </c>
      <c r="Q21" s="37">
        <v>22</v>
      </c>
      <c r="R21" s="37">
        <v>0</v>
      </c>
      <c r="S21" s="37">
        <v>0</v>
      </c>
      <c r="T21" s="37">
        <v>100</v>
      </c>
      <c r="U21" s="37">
        <v>37.5</v>
      </c>
      <c r="V21" s="37">
        <v>20.83</v>
      </c>
      <c r="W21" s="37">
        <v>41.67</v>
      </c>
      <c r="X21" s="37">
        <v>42.86</v>
      </c>
      <c r="Y21" s="37">
        <v>24.49</v>
      </c>
      <c r="Z21" s="37">
        <v>32.65</v>
      </c>
      <c r="AA21" s="37">
        <v>47.83</v>
      </c>
      <c r="AB21" s="37">
        <v>50</v>
      </c>
      <c r="AC21" s="24">
        <f>(+R21*$R$8)+(S21*$S$8)-(T21*$T$8)+(U21*$U$8)+(V21*$V$8)-(W21*$W$8)-(X21*$X$8)-(Y21*$Y$8)+(Z21*$Z$8)</f>
        <v>-33.242000000000004</v>
      </c>
      <c r="AD21" s="40">
        <f>(-R21*$R$8)+(S21*$S$8)+(T21*$T$8)-(U21*$U$8)-(V21*$V$8)+(W21*$W$8)+(X21*$X$8)+(Y21*$Y$8)-(Z21*$Z$8)</f>
        <v>33.242000000000004</v>
      </c>
      <c r="AE21" s="23" t="str">
        <f>IF(G21&gt;H21,"Win","Loss")</f>
        <v>Loss</v>
      </c>
      <c r="AF21" s="23" t="str">
        <f>IF(G21=H21,"Win","Loss")</f>
        <v>Win</v>
      </c>
      <c r="AG21" s="23" t="str">
        <f>IF(G21&lt;H21,"Win","Loss")</f>
        <v>Loss</v>
      </c>
      <c r="AH21" s="23">
        <f>IF(AE21="Win",(I21*$B$2)-$B$2,-$B$2)</f>
        <v>-50</v>
      </c>
      <c r="AI21" s="23">
        <f>IF(AF21="Win",(J21*$B$2)-$B$2,-$B$2)</f>
        <v>123.5</v>
      </c>
      <c r="AJ21" s="23">
        <f>IF(AG21="Win",(K21*$B$2)-$B$2,-$B$2)</f>
        <v>-50</v>
      </c>
    </row>
    <row r="22" spans="1:36" x14ac:dyDescent="0.2">
      <c r="A22" s="36">
        <v>43590</v>
      </c>
      <c r="B22" s="37" t="s">
        <v>51</v>
      </c>
      <c r="C22" s="37" t="s">
        <v>52</v>
      </c>
      <c r="D22" s="37" t="s">
        <v>87</v>
      </c>
      <c r="E22" s="37" t="s">
        <v>88</v>
      </c>
      <c r="F22" s="37" t="s">
        <v>89</v>
      </c>
      <c r="G22" s="37"/>
      <c r="H22" s="37"/>
      <c r="I22" s="37">
        <v>2.99</v>
      </c>
      <c r="J22" s="37">
        <v>3.31</v>
      </c>
      <c r="K22" s="38">
        <v>2.4</v>
      </c>
      <c r="L22" s="37">
        <v>0.59</v>
      </c>
      <c r="M22" s="37">
        <v>35</v>
      </c>
      <c r="N22" s="37">
        <v>37</v>
      </c>
      <c r="O22" s="37">
        <v>1</v>
      </c>
      <c r="P22" s="37">
        <v>18</v>
      </c>
      <c r="Q22" s="37">
        <v>17</v>
      </c>
      <c r="R22" s="37">
        <v>0</v>
      </c>
      <c r="S22" s="37">
        <v>0</v>
      </c>
      <c r="T22" s="37">
        <v>100</v>
      </c>
      <c r="U22" s="37">
        <v>25.71</v>
      </c>
      <c r="V22" s="37">
        <v>28.57</v>
      </c>
      <c r="W22" s="37">
        <v>45.71</v>
      </c>
      <c r="X22" s="37">
        <v>43.24</v>
      </c>
      <c r="Y22" s="37">
        <v>16.22</v>
      </c>
      <c r="Z22" s="37">
        <v>40.54</v>
      </c>
      <c r="AA22" s="37">
        <v>22.22</v>
      </c>
      <c r="AB22" s="37">
        <v>29.41</v>
      </c>
      <c r="AC22" s="24">
        <f>(+R22*$R$8)+(S22*$S$8)-(T22*$T$8)+(U22*$U$8)+(V22*$V$8)-(W22*$W$8)-(X22*$X$8)-(Y22*$Y$8)+(Z22*$Z$8)</f>
        <v>-33.305000000000007</v>
      </c>
      <c r="AD22" s="40">
        <f>(-R22*$R$8)+(S22*$S$8)+(T22*$T$8)-(U22*$U$8)-(V22*$V$8)+(W22*$W$8)+(X22*$X$8)+(Y22*$Y$8)-(Z22*$Z$8)</f>
        <v>33.305000000000007</v>
      </c>
      <c r="AE22" s="23" t="str">
        <f>IF(G22&gt;H22,"Win","Loss")</f>
        <v>Loss</v>
      </c>
      <c r="AF22" s="23" t="str">
        <f>IF(G22=H22,"Win","Loss")</f>
        <v>Win</v>
      </c>
      <c r="AG22" s="23" t="str">
        <f>IF(G22&lt;H22,"Win","Loss")</f>
        <v>Loss</v>
      </c>
      <c r="AH22" s="23">
        <f>IF(AE22="Win",(I22*$B$2)-$B$2,-$B$2)</f>
        <v>-50</v>
      </c>
      <c r="AI22" s="23">
        <f>IF(AF22="Win",(J22*$B$2)-$B$2,-$B$2)</f>
        <v>115.5</v>
      </c>
      <c r="AJ22" s="23">
        <f>IF(AG22="Win",(K22*$B$2)-$B$2,-$B$2)</f>
        <v>-50</v>
      </c>
    </row>
    <row r="23" spans="1:36" x14ac:dyDescent="0.2">
      <c r="A23" s="36">
        <v>43590</v>
      </c>
      <c r="B23" s="37" t="s">
        <v>51</v>
      </c>
      <c r="C23" s="37" t="s">
        <v>52</v>
      </c>
      <c r="D23" s="37" t="s">
        <v>90</v>
      </c>
      <c r="E23" s="37" t="s">
        <v>91</v>
      </c>
      <c r="F23" s="37" t="s">
        <v>92</v>
      </c>
      <c r="G23" s="37"/>
      <c r="H23" s="37"/>
      <c r="I23" s="37">
        <v>2.78</v>
      </c>
      <c r="J23" s="37">
        <v>3.47</v>
      </c>
      <c r="K23" s="38">
        <v>2.46</v>
      </c>
      <c r="L23" s="37">
        <v>0.32</v>
      </c>
      <c r="M23" s="37">
        <v>52</v>
      </c>
      <c r="N23" s="37">
        <v>50</v>
      </c>
      <c r="O23" s="37">
        <v>1</v>
      </c>
      <c r="P23" s="37">
        <v>25</v>
      </c>
      <c r="Q23" s="37">
        <v>25</v>
      </c>
      <c r="R23" s="37">
        <v>0</v>
      </c>
      <c r="S23" s="37">
        <v>0</v>
      </c>
      <c r="T23" s="37">
        <v>100</v>
      </c>
      <c r="U23" s="37">
        <v>44.23</v>
      </c>
      <c r="V23" s="37">
        <v>32.69</v>
      </c>
      <c r="W23" s="37">
        <v>23.08</v>
      </c>
      <c r="X23" s="37">
        <v>58</v>
      </c>
      <c r="Y23" s="37">
        <v>26</v>
      </c>
      <c r="Z23" s="37">
        <v>16</v>
      </c>
      <c r="AA23" s="37">
        <v>52</v>
      </c>
      <c r="AB23" s="37">
        <v>52</v>
      </c>
      <c r="AC23" s="24">
        <f>(+R23*$R$8)+(S23*$S$8)-(T23*$T$8)+(U23*$U$8)+(V23*$V$8)-(W23*$W$8)-(X23*$X$8)-(Y23*$Y$8)+(Z23*$Z$8)</f>
        <v>-33.500999999999998</v>
      </c>
      <c r="AD23" s="40">
        <f>(-R23*$R$8)+(S23*$S$8)+(T23*$T$8)-(U23*$U$8)-(V23*$V$8)+(W23*$W$8)+(X23*$X$8)+(Y23*$Y$8)-(Z23*$Z$8)</f>
        <v>33.500999999999998</v>
      </c>
      <c r="AE23" s="23" t="str">
        <f>IF(G23&gt;H23,"Win","Loss")</f>
        <v>Loss</v>
      </c>
      <c r="AF23" s="23" t="str">
        <f>IF(G23=H23,"Win","Loss")</f>
        <v>Win</v>
      </c>
      <c r="AG23" s="23" t="str">
        <f>IF(G23&lt;H23,"Win","Loss")</f>
        <v>Loss</v>
      </c>
      <c r="AH23" s="23">
        <f>IF(AE23="Win",(I23*$B$2)-$B$2,-$B$2)</f>
        <v>-50</v>
      </c>
      <c r="AI23" s="23">
        <f>IF(AF23="Win",(J23*$B$2)-$B$2,-$B$2)</f>
        <v>123.5</v>
      </c>
      <c r="AJ23" s="23">
        <f>IF(AG23="Win",(K23*$B$2)-$B$2,-$B$2)</f>
        <v>-50</v>
      </c>
    </row>
    <row r="24" spans="1:36" x14ac:dyDescent="0.2">
      <c r="A24" s="36">
        <v>43590</v>
      </c>
      <c r="B24" s="37" t="s">
        <v>51</v>
      </c>
      <c r="C24" s="37" t="s">
        <v>52</v>
      </c>
      <c r="D24" s="37" t="s">
        <v>93</v>
      </c>
      <c r="E24" s="37" t="s">
        <v>94</v>
      </c>
      <c r="F24" s="37" t="s">
        <v>95</v>
      </c>
      <c r="G24" s="37"/>
      <c r="H24" s="37"/>
      <c r="I24" s="37">
        <v>2.41</v>
      </c>
      <c r="J24" s="37">
        <v>2.95</v>
      </c>
      <c r="K24" s="38">
        <v>3.32</v>
      </c>
      <c r="L24" s="37">
        <v>-0.91</v>
      </c>
      <c r="M24" s="37">
        <v>36</v>
      </c>
      <c r="N24" s="37">
        <v>36</v>
      </c>
      <c r="O24" s="37">
        <v>1</v>
      </c>
      <c r="P24" s="37">
        <v>18</v>
      </c>
      <c r="Q24" s="37">
        <v>19</v>
      </c>
      <c r="R24" s="37">
        <v>0</v>
      </c>
      <c r="S24" s="37">
        <v>0</v>
      </c>
      <c r="T24" s="37">
        <v>100</v>
      </c>
      <c r="U24" s="37">
        <v>38.89</v>
      </c>
      <c r="V24" s="37">
        <v>30.56</v>
      </c>
      <c r="W24" s="37">
        <v>30.56</v>
      </c>
      <c r="X24" s="37">
        <v>50</v>
      </c>
      <c r="Y24" s="37">
        <v>27.78</v>
      </c>
      <c r="Z24" s="37">
        <v>22.22</v>
      </c>
      <c r="AA24" s="37">
        <v>44.44</v>
      </c>
      <c r="AB24" s="37">
        <v>42.11</v>
      </c>
      <c r="AC24" s="24">
        <f>(+R24*$R$8)+(S24*$S$8)-(T24*$T$8)+(U24*$U$8)+(V24*$V$8)-(W24*$W$8)-(X24*$X$8)-(Y24*$Y$8)+(Z24*$Z$8)</f>
        <v>-33.611999999999995</v>
      </c>
      <c r="AD24" s="40">
        <f>(-R24*$R$8)+(S24*$S$8)+(T24*$T$8)-(U24*$U$8)-(V24*$V$8)+(W24*$W$8)+(X24*$X$8)+(Y24*$Y$8)-(Z24*$Z$8)</f>
        <v>33.611999999999995</v>
      </c>
      <c r="AE24" s="23" t="str">
        <f>IF(G24&gt;H24,"Win","Loss")</f>
        <v>Loss</v>
      </c>
      <c r="AF24" s="23" t="str">
        <f>IF(G24=H24,"Win","Loss")</f>
        <v>Win</v>
      </c>
      <c r="AG24" s="23" t="str">
        <f>IF(G24&lt;H24,"Win","Loss")</f>
        <v>Loss</v>
      </c>
      <c r="AH24" s="23">
        <f>IF(AE24="Win",(I24*$B$2)-$B$2,-$B$2)</f>
        <v>-50</v>
      </c>
      <c r="AI24" s="23">
        <f>IF(AF24="Win",(J24*$B$2)-$B$2,-$B$2)</f>
        <v>97.5</v>
      </c>
      <c r="AJ24" s="23">
        <f>IF(AG24="Win",(K24*$B$2)-$B$2,-$B$2)</f>
        <v>-50</v>
      </c>
    </row>
    <row r="25" spans="1:36" x14ac:dyDescent="0.2">
      <c r="A25" s="36">
        <v>43590</v>
      </c>
      <c r="B25" s="37" t="s">
        <v>51</v>
      </c>
      <c r="C25" s="37" t="s">
        <v>52</v>
      </c>
      <c r="D25" s="37" t="s">
        <v>65</v>
      </c>
      <c r="E25" s="37" t="s">
        <v>100</v>
      </c>
      <c r="F25" s="37" t="s">
        <v>101</v>
      </c>
      <c r="G25" s="37"/>
      <c r="H25" s="37"/>
      <c r="I25" s="37">
        <v>2.25</v>
      </c>
      <c r="J25" s="37">
        <v>3.54</v>
      </c>
      <c r="K25" s="38">
        <v>3.06</v>
      </c>
      <c r="L25" s="37">
        <v>-0.81</v>
      </c>
      <c r="M25" s="37">
        <v>46</v>
      </c>
      <c r="N25" s="37">
        <v>38</v>
      </c>
      <c r="O25" s="37">
        <v>1</v>
      </c>
      <c r="P25" s="37">
        <v>23</v>
      </c>
      <c r="Q25" s="37">
        <v>19</v>
      </c>
      <c r="R25" s="37">
        <v>0</v>
      </c>
      <c r="S25" s="37">
        <v>0</v>
      </c>
      <c r="T25" s="37">
        <v>100</v>
      </c>
      <c r="U25" s="37">
        <v>47.83</v>
      </c>
      <c r="V25" s="37">
        <v>17.39</v>
      </c>
      <c r="W25" s="37">
        <v>34.78</v>
      </c>
      <c r="X25" s="37">
        <v>52.63</v>
      </c>
      <c r="Y25" s="37">
        <v>23.68</v>
      </c>
      <c r="Z25" s="37">
        <v>23.68</v>
      </c>
      <c r="AA25" s="37">
        <v>52.17</v>
      </c>
      <c r="AB25" s="37">
        <v>52.63</v>
      </c>
      <c r="AC25" s="24">
        <f>(+R25*$R$8)+(S25*$S$8)-(T25*$T$8)+(U25*$U$8)+(V25*$V$8)-(W25*$W$8)-(X25*$X$8)-(Y25*$Y$8)+(Z25*$Z$8)</f>
        <v>-33.809000000000005</v>
      </c>
      <c r="AD25" s="25">
        <f>(-R25*$R$8)+(S25*$S$8)+(T25*$T$8)-(U25*$U$8)-(V25*$V$8)+(W25*$W$8)+(X25*$X$8)+(Y25*$Y$8)-(Z25*$Z$8)</f>
        <v>33.809000000000005</v>
      </c>
      <c r="AE25" s="23" t="str">
        <f>IF(G25&gt;H25,"Win","Loss")</f>
        <v>Loss</v>
      </c>
      <c r="AF25" s="23" t="str">
        <f>IF(G25=H25,"Win","Loss")</f>
        <v>Win</v>
      </c>
      <c r="AG25" s="23" t="str">
        <f>IF(G25&lt;H25,"Win","Loss")</f>
        <v>Loss</v>
      </c>
      <c r="AH25" s="23">
        <f>IF(AE25="Win",(I25*$B$2)-$B$2,-$B$2)</f>
        <v>-50</v>
      </c>
      <c r="AI25" s="23">
        <f>IF(AF25="Win",(J25*$B$2)-$B$2,-$B$2)</f>
        <v>127</v>
      </c>
      <c r="AJ25" s="23">
        <f>IF(AG25="Win",(K25*$B$2)-$B$2,-$B$2)</f>
        <v>-50</v>
      </c>
    </row>
    <row r="26" spans="1:36" x14ac:dyDescent="0.2">
      <c r="A26" s="36">
        <v>43590</v>
      </c>
      <c r="B26" s="37" t="s">
        <v>51</v>
      </c>
      <c r="C26" s="37" t="s">
        <v>52</v>
      </c>
      <c r="D26" s="37" t="s">
        <v>97</v>
      </c>
      <c r="E26" s="37" t="s">
        <v>98</v>
      </c>
      <c r="F26" s="37" t="s">
        <v>99</v>
      </c>
      <c r="G26" s="37"/>
      <c r="H26" s="37"/>
      <c r="I26" s="37">
        <v>2.31</v>
      </c>
      <c r="J26" s="37">
        <v>3.49</v>
      </c>
      <c r="K26" s="38">
        <v>3.01</v>
      </c>
      <c r="L26" s="37">
        <v>0.11</v>
      </c>
      <c r="M26" s="37">
        <v>46</v>
      </c>
      <c r="N26" s="37">
        <v>37</v>
      </c>
      <c r="O26" s="37">
        <v>1</v>
      </c>
      <c r="P26" s="37">
        <v>23</v>
      </c>
      <c r="Q26" s="37">
        <v>19</v>
      </c>
      <c r="R26" s="37">
        <v>0</v>
      </c>
      <c r="S26" s="37">
        <v>0</v>
      </c>
      <c r="T26" s="37">
        <v>100</v>
      </c>
      <c r="U26" s="37">
        <v>21.74</v>
      </c>
      <c r="V26" s="37">
        <v>28.26</v>
      </c>
      <c r="W26" s="37">
        <v>50</v>
      </c>
      <c r="X26" s="37">
        <v>48.65</v>
      </c>
      <c r="Y26" s="37">
        <v>21.62</v>
      </c>
      <c r="Z26" s="37">
        <v>29.73</v>
      </c>
      <c r="AA26" s="37">
        <v>21.74</v>
      </c>
      <c r="AB26" s="37">
        <v>31.58</v>
      </c>
      <c r="AC26" s="24">
        <f>(+R26*$R$8)+(S26*$S$8)-(T26*$T$8)+(U26*$U$8)+(V26*$V$8)-(W26*$W$8)-(X26*$X$8)-(Y26*$Y$8)+(Z26*$Z$8)</f>
        <v>-38.771999999999998</v>
      </c>
      <c r="AD26" s="40">
        <f>(-R26*$R$8)+(S26*$S$8)+(T26*$T$8)-(U26*$U$8)-(V26*$V$8)+(W26*$W$8)+(X26*$X$8)+(Y26*$Y$8)-(Z26*$Z$8)</f>
        <v>38.771999999999998</v>
      </c>
      <c r="AE26" s="23" t="str">
        <f>IF(G26&gt;H26,"Win","Loss")</f>
        <v>Loss</v>
      </c>
      <c r="AF26" s="23" t="str">
        <f>IF(G26=H26,"Win","Loss")</f>
        <v>Win</v>
      </c>
      <c r="AG26" s="23" t="str">
        <f>IF(G26&lt;H26,"Win","Loss")</f>
        <v>Loss</v>
      </c>
      <c r="AH26" s="23">
        <f>IF(AE26="Win",(I26*$B$2)-$B$2,-$B$2)</f>
        <v>-50</v>
      </c>
      <c r="AI26" s="23">
        <f>IF(AF26="Win",(J26*$B$2)-$B$2,-$B$2)</f>
        <v>124.5</v>
      </c>
      <c r="AJ26" s="23">
        <f>IF(AG26="Win",(K26*$B$2)-$B$2,-$B$2)</f>
        <v>-50</v>
      </c>
    </row>
    <row r="27" spans="1:36" x14ac:dyDescent="0.2">
      <c r="A27" s="36">
        <v>43590</v>
      </c>
      <c r="B27" s="37" t="s">
        <v>51</v>
      </c>
      <c r="C27" s="37" t="s">
        <v>52</v>
      </c>
      <c r="D27" s="37" t="s">
        <v>96</v>
      </c>
      <c r="E27" s="37" t="s">
        <v>102</v>
      </c>
      <c r="F27" s="37" t="s">
        <v>103</v>
      </c>
      <c r="G27" s="37"/>
      <c r="H27" s="37"/>
      <c r="I27" s="37">
        <v>3.39</v>
      </c>
      <c r="J27" s="37">
        <v>3.55</v>
      </c>
      <c r="K27" s="38">
        <v>2.1</v>
      </c>
      <c r="L27" s="37">
        <v>1.29</v>
      </c>
      <c r="M27" s="37">
        <v>37</v>
      </c>
      <c r="N27" s="37">
        <v>61</v>
      </c>
      <c r="O27" s="37">
        <v>1</v>
      </c>
      <c r="P27" s="37">
        <v>18</v>
      </c>
      <c r="Q27" s="37">
        <v>33</v>
      </c>
      <c r="R27" s="37">
        <v>0</v>
      </c>
      <c r="S27" s="37">
        <v>0</v>
      </c>
      <c r="T27" s="37">
        <v>100</v>
      </c>
      <c r="U27" s="37">
        <v>16.22</v>
      </c>
      <c r="V27" s="37">
        <v>32.43</v>
      </c>
      <c r="W27" s="37">
        <v>51.35</v>
      </c>
      <c r="X27" s="37">
        <v>40.98</v>
      </c>
      <c r="Y27" s="37">
        <v>32.79</v>
      </c>
      <c r="Z27" s="37">
        <v>26.23</v>
      </c>
      <c r="AA27" s="37">
        <v>22.22</v>
      </c>
      <c r="AB27" s="37">
        <v>30.3</v>
      </c>
      <c r="AC27" s="24">
        <f>(+R27*$R$8)+(S27*$S$8)-(T27*$T$8)+(U27*$U$8)+(V27*$V$8)-(W27*$W$8)-(X27*$X$8)-(Y27*$Y$8)+(Z27*$Z$8)</f>
        <v>-40.011999999999993</v>
      </c>
      <c r="AD27" s="40">
        <f>(-R27*$R$8)+(S27*$S$8)+(T27*$T$8)-(U27*$U$8)-(V27*$V$8)+(W27*$W$8)+(X27*$X$8)+(Y27*$Y$8)-(Z27*$Z$8)</f>
        <v>40.011999999999993</v>
      </c>
      <c r="AE27" s="23" t="str">
        <f>IF(G27&gt;H27,"Win","Loss")</f>
        <v>Loss</v>
      </c>
      <c r="AF27" s="23" t="str">
        <f>IF(G27=H27,"Win","Loss")</f>
        <v>Win</v>
      </c>
      <c r="AG27" s="23" t="str">
        <f>IF(G27&lt;H27,"Win","Loss")</f>
        <v>Loss</v>
      </c>
      <c r="AH27" s="23">
        <f>IF(AE27="Win",(I27*$B$2)-$B$2,-$B$2)</f>
        <v>-50</v>
      </c>
      <c r="AI27" s="23">
        <f>IF(AF27="Win",(J27*$B$2)-$B$2,-$B$2)</f>
        <v>127.5</v>
      </c>
      <c r="AJ27" s="23">
        <f>IF(AG27="Win",(K27*$B$2)-$B$2,-$B$2)</f>
        <v>-50</v>
      </c>
    </row>
    <row r="28" spans="1:36" x14ac:dyDescent="0.2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24"/>
      <c r="AD28" s="25"/>
      <c r="AE28" s="23"/>
      <c r="AF28" s="23"/>
      <c r="AG28" s="23"/>
      <c r="AH28" s="23"/>
      <c r="AI28" s="23"/>
      <c r="AJ28" s="23"/>
    </row>
    <row r="29" spans="1:36" x14ac:dyDescent="0.2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24"/>
      <c r="AD29" s="25"/>
      <c r="AE29" s="23"/>
      <c r="AF29" s="23"/>
      <c r="AG29" s="23"/>
      <c r="AH29" s="23"/>
      <c r="AI29" s="23"/>
      <c r="AJ29" s="23"/>
    </row>
    <row r="30" spans="1:36" x14ac:dyDescent="0.2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24"/>
      <c r="AD30" s="25"/>
      <c r="AE30" s="23"/>
      <c r="AF30" s="23"/>
      <c r="AG30" s="23"/>
      <c r="AH30" s="23"/>
      <c r="AI30" s="23"/>
      <c r="AJ30" s="23"/>
    </row>
    <row r="31" spans="1:36" x14ac:dyDescent="0.2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24"/>
      <c r="AD31" s="25"/>
      <c r="AE31" s="23"/>
      <c r="AF31" s="23"/>
      <c r="AG31" s="23"/>
      <c r="AH31" s="23"/>
      <c r="AI31" s="23"/>
      <c r="AJ31" s="23"/>
    </row>
    <row r="32" spans="1:36" x14ac:dyDescent="0.2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24"/>
      <c r="AD32" s="25"/>
      <c r="AE32" s="23"/>
      <c r="AF32" s="23"/>
      <c r="AG32" s="23"/>
      <c r="AH32" s="23"/>
      <c r="AI32" s="23"/>
      <c r="AJ32" s="23"/>
    </row>
    <row r="33" spans="1:36" x14ac:dyDescent="0.2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24"/>
      <c r="AD33" s="25"/>
      <c r="AE33" s="23"/>
      <c r="AF33" s="23"/>
      <c r="AG33" s="23"/>
      <c r="AH33" s="23"/>
      <c r="AI33" s="23"/>
      <c r="AJ33" s="23"/>
    </row>
    <row r="34" spans="1:36" x14ac:dyDescent="0.2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24"/>
      <c r="AD34" s="25"/>
      <c r="AE34" s="23"/>
      <c r="AF34" s="23"/>
      <c r="AG34" s="23"/>
      <c r="AH34" s="23"/>
      <c r="AI34" s="23"/>
      <c r="AJ34" s="23"/>
    </row>
    <row r="35" spans="1:36" x14ac:dyDescent="0.2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24"/>
      <c r="AD35" s="25"/>
      <c r="AE35" s="23"/>
      <c r="AF35" s="23"/>
      <c r="AG35" s="23"/>
      <c r="AH35" s="23"/>
      <c r="AI35" s="23"/>
      <c r="AJ35" s="23"/>
    </row>
    <row r="36" spans="1:36" x14ac:dyDescent="0.2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24"/>
      <c r="AD36" s="25"/>
      <c r="AE36" s="23"/>
      <c r="AF36" s="23"/>
      <c r="AG36" s="23"/>
      <c r="AH36" s="23"/>
      <c r="AI36" s="23"/>
      <c r="AJ36" s="23"/>
    </row>
    <row r="37" spans="1:36" x14ac:dyDescent="0.2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24"/>
      <c r="AD37" s="25"/>
      <c r="AE37" s="23"/>
      <c r="AF37" s="23"/>
      <c r="AG37" s="23"/>
      <c r="AH37" s="23"/>
      <c r="AI37" s="23"/>
      <c r="AJ37" s="23"/>
    </row>
    <row r="38" spans="1:36" x14ac:dyDescent="0.2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24"/>
      <c r="AD38" s="25"/>
      <c r="AE38" s="23"/>
      <c r="AF38" s="23"/>
      <c r="AG38" s="23"/>
      <c r="AH38" s="23"/>
      <c r="AI38" s="23"/>
      <c r="AJ38" s="23"/>
    </row>
    <row r="39" spans="1:36" x14ac:dyDescent="0.2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24"/>
      <c r="AD39" s="25"/>
      <c r="AE39" s="23"/>
      <c r="AF39" s="23"/>
      <c r="AG39" s="23"/>
      <c r="AH39" s="23"/>
      <c r="AI39" s="23"/>
      <c r="AJ39" s="23"/>
    </row>
    <row r="40" spans="1:36" x14ac:dyDescent="0.2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24"/>
      <c r="AD40" s="25"/>
      <c r="AE40" s="23"/>
      <c r="AF40" s="23"/>
      <c r="AG40" s="23"/>
      <c r="AH40" s="23"/>
      <c r="AI40" s="23"/>
      <c r="AJ40" s="23"/>
    </row>
    <row r="41" spans="1:36" x14ac:dyDescent="0.2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24"/>
      <c r="AD41" s="25"/>
      <c r="AE41" s="23"/>
      <c r="AF41" s="23"/>
      <c r="AG41" s="23"/>
      <c r="AH41" s="23"/>
      <c r="AI41" s="23"/>
      <c r="AJ41" s="23"/>
    </row>
    <row r="42" spans="1:36" x14ac:dyDescent="0.2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24"/>
      <c r="AD42" s="25"/>
      <c r="AE42" s="23"/>
      <c r="AF42" s="23"/>
      <c r="AG42" s="23"/>
      <c r="AH42" s="23"/>
      <c r="AI42" s="23"/>
      <c r="AJ42" s="23"/>
    </row>
    <row r="43" spans="1:36" x14ac:dyDescent="0.2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24"/>
      <c r="AD43" s="25"/>
      <c r="AE43" s="23"/>
      <c r="AF43" s="23"/>
      <c r="AG43" s="23"/>
      <c r="AH43" s="23"/>
      <c r="AI43" s="23"/>
      <c r="AJ43" s="23"/>
    </row>
    <row r="44" spans="1:36" x14ac:dyDescent="0.2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24"/>
      <c r="AD44" s="25"/>
      <c r="AE44" s="23"/>
      <c r="AF44" s="23"/>
      <c r="AG44" s="23"/>
      <c r="AH44" s="23"/>
      <c r="AI44" s="23"/>
      <c r="AJ44" s="23"/>
    </row>
    <row r="45" spans="1:36" x14ac:dyDescent="0.2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24"/>
      <c r="AD45" s="25"/>
      <c r="AE45" s="23"/>
      <c r="AF45" s="23"/>
      <c r="AG45" s="23"/>
      <c r="AH45" s="23"/>
      <c r="AI45" s="23"/>
      <c r="AJ45" s="23"/>
    </row>
    <row r="46" spans="1:36" x14ac:dyDescent="0.2">
      <c r="A46" s="3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24"/>
      <c r="AD46" s="25"/>
      <c r="AE46" s="23"/>
      <c r="AF46" s="23"/>
      <c r="AG46" s="23"/>
      <c r="AH46" s="23"/>
      <c r="AI46" s="23"/>
      <c r="AJ46" s="23"/>
    </row>
    <row r="47" spans="1:36" x14ac:dyDescent="0.2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24"/>
      <c r="AD47" s="25"/>
      <c r="AE47" s="23"/>
      <c r="AF47" s="23"/>
      <c r="AG47" s="23"/>
      <c r="AH47" s="23"/>
      <c r="AI47" s="23"/>
      <c r="AJ47" s="23"/>
    </row>
    <row r="48" spans="1:36" x14ac:dyDescent="0.2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24"/>
      <c r="AD48" s="25"/>
      <c r="AE48" s="23"/>
      <c r="AF48" s="23"/>
      <c r="AG48" s="23"/>
      <c r="AH48" s="23"/>
      <c r="AI48" s="23"/>
      <c r="AJ48" s="23"/>
    </row>
    <row r="49" spans="1:36" x14ac:dyDescent="0.2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24"/>
      <c r="AD49" s="25"/>
      <c r="AE49" s="23"/>
      <c r="AF49" s="23"/>
      <c r="AG49" s="23"/>
      <c r="AH49" s="23"/>
      <c r="AI49" s="23"/>
      <c r="AJ49" s="23"/>
    </row>
    <row r="50" spans="1:36" x14ac:dyDescent="0.2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24"/>
      <c r="AD50" s="25"/>
      <c r="AE50" s="23"/>
      <c r="AF50" s="23"/>
      <c r="AG50" s="23"/>
      <c r="AH50" s="23"/>
      <c r="AI50" s="23"/>
      <c r="AJ50" s="23"/>
    </row>
    <row r="51" spans="1:36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24"/>
      <c r="AD51" s="25"/>
      <c r="AE51" s="23"/>
      <c r="AF51" s="23"/>
      <c r="AG51" s="23"/>
      <c r="AH51" s="23"/>
      <c r="AI51" s="23"/>
      <c r="AJ51" s="23"/>
    </row>
    <row r="52" spans="1:36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24"/>
      <c r="AD52" s="25"/>
      <c r="AE52" s="23"/>
      <c r="AF52" s="23"/>
      <c r="AG52" s="23"/>
      <c r="AH52" s="23"/>
      <c r="AI52" s="23"/>
      <c r="AJ52" s="23"/>
    </row>
    <row r="53" spans="1:36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24"/>
      <c r="AD53" s="25"/>
      <c r="AE53" s="23"/>
      <c r="AF53" s="23"/>
      <c r="AG53" s="23"/>
      <c r="AH53" s="23"/>
      <c r="AI53" s="23"/>
      <c r="AJ53" s="23"/>
    </row>
    <row r="54" spans="1:36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24"/>
      <c r="AD54" s="25"/>
      <c r="AE54" s="23"/>
      <c r="AF54" s="23"/>
      <c r="AG54" s="23"/>
      <c r="AH54" s="23"/>
      <c r="AI54" s="23"/>
      <c r="AJ54" s="23"/>
    </row>
    <row r="55" spans="1:36" x14ac:dyDescent="0.2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24"/>
      <c r="AD55" s="25"/>
      <c r="AE55" s="23"/>
      <c r="AF55" s="23"/>
      <c r="AG55" s="23"/>
      <c r="AH55" s="23"/>
      <c r="AI55" s="23"/>
      <c r="AJ55" s="23"/>
    </row>
    <row r="56" spans="1:36" x14ac:dyDescent="0.2">
      <c r="A56" s="3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24"/>
      <c r="AD56" s="25"/>
      <c r="AE56" s="23"/>
      <c r="AF56" s="23"/>
      <c r="AG56" s="23"/>
      <c r="AH56" s="23"/>
      <c r="AI56" s="23"/>
      <c r="AJ56" s="23"/>
    </row>
    <row r="57" spans="1:36" x14ac:dyDescent="0.2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24"/>
      <c r="AD57" s="25"/>
      <c r="AE57" s="23"/>
      <c r="AF57" s="23"/>
      <c r="AG57" s="23"/>
      <c r="AH57" s="23"/>
      <c r="AI57" s="23"/>
      <c r="AJ57" s="23"/>
    </row>
    <row r="58" spans="1:36" x14ac:dyDescent="0.2">
      <c r="A58" s="3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24"/>
      <c r="AD58" s="25"/>
      <c r="AE58" s="23"/>
      <c r="AF58" s="23"/>
      <c r="AG58" s="23"/>
      <c r="AH58" s="23"/>
      <c r="AI58" s="23"/>
      <c r="AJ58" s="23"/>
    </row>
    <row r="59" spans="1:36" x14ac:dyDescent="0.2">
      <c r="A59" s="36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24"/>
      <c r="AD59" s="25"/>
      <c r="AE59" s="23"/>
      <c r="AF59" s="23"/>
      <c r="AG59" s="23"/>
      <c r="AH59" s="23"/>
      <c r="AI59" s="23"/>
      <c r="AJ59" s="23"/>
    </row>
    <row r="60" spans="1:36" x14ac:dyDescent="0.2">
      <c r="A60" s="3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24"/>
      <c r="AD60" s="25"/>
      <c r="AE60" s="23"/>
      <c r="AF60" s="23"/>
      <c r="AG60" s="23"/>
      <c r="AH60" s="23"/>
      <c r="AI60" s="23"/>
      <c r="AJ60" s="23"/>
    </row>
    <row r="61" spans="1:36" x14ac:dyDescent="0.2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24"/>
      <c r="AD61" s="25"/>
      <c r="AE61" s="23"/>
      <c r="AF61" s="23"/>
      <c r="AG61" s="23"/>
      <c r="AH61" s="23"/>
      <c r="AI61" s="23"/>
      <c r="AJ61" s="23"/>
    </row>
    <row r="62" spans="1:36" x14ac:dyDescent="0.2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24"/>
      <c r="AD62" s="25"/>
      <c r="AE62" s="23"/>
      <c r="AF62" s="23"/>
      <c r="AG62" s="23"/>
      <c r="AH62" s="23"/>
      <c r="AI62" s="23"/>
      <c r="AJ62" s="23"/>
    </row>
    <row r="63" spans="1:36" x14ac:dyDescent="0.2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24"/>
      <c r="AD63" s="25"/>
      <c r="AE63" s="23"/>
      <c r="AF63" s="23"/>
      <c r="AG63" s="23"/>
      <c r="AH63" s="23"/>
      <c r="AI63" s="23"/>
      <c r="AJ63" s="23"/>
    </row>
    <row r="64" spans="1:36" x14ac:dyDescent="0.2">
      <c r="A64" s="3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24"/>
      <c r="AD64" s="25"/>
      <c r="AE64" s="23"/>
      <c r="AF64" s="23"/>
      <c r="AG64" s="23"/>
      <c r="AH64" s="23"/>
      <c r="AI64" s="23"/>
      <c r="AJ64" s="23"/>
    </row>
    <row r="65" spans="1:36" x14ac:dyDescent="0.2">
      <c r="A65" s="3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24"/>
      <c r="AD65" s="25"/>
      <c r="AE65" s="23"/>
      <c r="AF65" s="23"/>
      <c r="AG65" s="23"/>
      <c r="AH65" s="23"/>
      <c r="AI65" s="23"/>
      <c r="AJ65" s="23"/>
    </row>
    <row r="66" spans="1:36" x14ac:dyDescent="0.2">
      <c r="A66" s="3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24"/>
      <c r="AD66" s="25"/>
      <c r="AE66" s="23"/>
      <c r="AF66" s="23"/>
      <c r="AG66" s="23"/>
      <c r="AH66" s="23"/>
      <c r="AI66" s="23"/>
      <c r="AJ66" s="23"/>
    </row>
    <row r="67" spans="1:36" x14ac:dyDescent="0.2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24"/>
      <c r="AD67" s="25"/>
      <c r="AE67" s="23"/>
      <c r="AF67" s="23"/>
      <c r="AG67" s="23"/>
      <c r="AH67" s="23"/>
      <c r="AI67" s="23"/>
      <c r="AJ67" s="23"/>
    </row>
    <row r="68" spans="1:36" x14ac:dyDescent="0.2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24"/>
      <c r="AD68" s="25"/>
      <c r="AE68" s="23"/>
      <c r="AF68" s="23"/>
      <c r="AG68" s="23"/>
      <c r="AH68" s="23"/>
      <c r="AI68" s="23"/>
      <c r="AJ68" s="23"/>
    </row>
    <row r="69" spans="1:36" x14ac:dyDescent="0.2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24"/>
      <c r="AD69" s="25"/>
      <c r="AE69" s="23"/>
      <c r="AF69" s="23"/>
      <c r="AG69" s="23"/>
      <c r="AH69" s="23"/>
      <c r="AI69" s="23"/>
      <c r="AJ69" s="23"/>
    </row>
    <row r="70" spans="1:36" x14ac:dyDescent="0.2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24"/>
      <c r="AD70" s="25"/>
      <c r="AE70" s="23"/>
      <c r="AF70" s="23"/>
      <c r="AG70" s="23"/>
      <c r="AH70" s="23"/>
      <c r="AI70" s="23"/>
      <c r="AJ70" s="23"/>
    </row>
    <row r="71" spans="1:36" x14ac:dyDescent="0.2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24"/>
      <c r="AD71" s="25"/>
      <c r="AE71" s="23"/>
      <c r="AF71" s="23"/>
      <c r="AG71" s="23"/>
      <c r="AH71" s="23"/>
      <c r="AI71" s="23"/>
      <c r="AJ71" s="23"/>
    </row>
    <row r="72" spans="1:36" x14ac:dyDescent="0.2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24"/>
      <c r="AD72" s="25"/>
      <c r="AE72" s="23"/>
      <c r="AF72" s="23"/>
      <c r="AG72" s="23"/>
      <c r="AH72" s="23"/>
      <c r="AI72" s="23"/>
      <c r="AJ72" s="23"/>
    </row>
    <row r="73" spans="1:36" x14ac:dyDescent="0.2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24"/>
      <c r="AD73" s="25"/>
      <c r="AE73" s="23"/>
      <c r="AF73" s="23"/>
      <c r="AG73" s="23"/>
      <c r="AH73" s="23"/>
      <c r="AI73" s="23"/>
      <c r="AJ73" s="23"/>
    </row>
    <row r="74" spans="1:36" x14ac:dyDescent="0.2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24"/>
      <c r="AD74" s="25"/>
      <c r="AE74" s="23"/>
      <c r="AF74" s="23"/>
      <c r="AG74" s="23"/>
      <c r="AH74" s="23"/>
      <c r="AI74" s="23"/>
      <c r="AJ74" s="23"/>
    </row>
    <row r="75" spans="1:36" x14ac:dyDescent="0.2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24"/>
      <c r="AD75" s="25"/>
      <c r="AE75" s="23"/>
      <c r="AF75" s="23"/>
      <c r="AG75" s="23"/>
      <c r="AH75" s="23"/>
      <c r="AI75" s="23"/>
      <c r="AJ75" s="23"/>
    </row>
    <row r="76" spans="1:36" x14ac:dyDescent="0.2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24"/>
      <c r="AD76" s="25"/>
      <c r="AE76" s="23"/>
      <c r="AF76" s="23"/>
      <c r="AG76" s="23"/>
      <c r="AH76" s="23"/>
      <c r="AI76" s="23"/>
      <c r="AJ76" s="23"/>
    </row>
    <row r="77" spans="1:36" x14ac:dyDescent="0.2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24"/>
      <c r="AD77" s="25"/>
      <c r="AE77" s="23"/>
      <c r="AF77" s="23"/>
      <c r="AG77" s="23"/>
      <c r="AH77" s="23"/>
      <c r="AI77" s="23"/>
      <c r="AJ77" s="23"/>
    </row>
    <row r="78" spans="1:36" x14ac:dyDescent="0.2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24"/>
      <c r="AD78" s="25"/>
      <c r="AE78" s="23"/>
      <c r="AF78" s="23"/>
      <c r="AG78" s="23"/>
      <c r="AH78" s="23"/>
      <c r="AI78" s="23"/>
      <c r="AJ78" s="23"/>
    </row>
    <row r="79" spans="1:36" x14ac:dyDescent="0.2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24"/>
      <c r="AD79" s="25"/>
      <c r="AE79" s="23"/>
      <c r="AF79" s="23"/>
      <c r="AG79" s="23"/>
      <c r="AH79" s="23"/>
      <c r="AI79" s="23"/>
      <c r="AJ79" s="23"/>
    </row>
    <row r="80" spans="1:36" x14ac:dyDescent="0.2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24"/>
      <c r="AD80" s="25"/>
      <c r="AE80" s="23"/>
      <c r="AF80" s="23"/>
      <c r="AG80" s="23"/>
      <c r="AH80" s="23"/>
      <c r="AI80" s="23"/>
      <c r="AJ80" s="23"/>
    </row>
    <row r="81" spans="1:36" x14ac:dyDescent="0.2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24"/>
      <c r="AD81" s="25"/>
      <c r="AE81" s="23"/>
      <c r="AF81" s="23"/>
      <c r="AG81" s="23"/>
      <c r="AH81" s="23"/>
      <c r="AI81" s="23"/>
      <c r="AJ81" s="23"/>
    </row>
    <row r="82" spans="1:36" x14ac:dyDescent="0.2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24"/>
      <c r="AD82" s="25"/>
      <c r="AE82" s="23"/>
      <c r="AF82" s="23"/>
      <c r="AG82" s="23"/>
      <c r="AH82" s="23"/>
      <c r="AI82" s="23"/>
      <c r="AJ82" s="23"/>
    </row>
    <row r="83" spans="1:36" x14ac:dyDescent="0.2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24"/>
      <c r="AD83" s="25"/>
      <c r="AE83" s="23"/>
      <c r="AF83" s="23"/>
      <c r="AG83" s="23"/>
      <c r="AH83" s="23"/>
      <c r="AI83" s="23"/>
      <c r="AJ83" s="23"/>
    </row>
    <row r="84" spans="1:36" x14ac:dyDescent="0.2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24"/>
      <c r="AD84" s="25"/>
      <c r="AE84" s="23"/>
      <c r="AF84" s="23"/>
      <c r="AG84" s="23"/>
      <c r="AH84" s="23"/>
      <c r="AI84" s="23"/>
      <c r="AJ84" s="23"/>
    </row>
    <row r="85" spans="1:36" x14ac:dyDescent="0.2">
      <c r="A85" s="3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24"/>
      <c r="AD85" s="25"/>
      <c r="AE85" s="23"/>
      <c r="AF85" s="23"/>
      <c r="AG85" s="23"/>
      <c r="AH85" s="23"/>
      <c r="AI85" s="23"/>
      <c r="AJ85" s="23"/>
    </row>
    <row r="86" spans="1:36" x14ac:dyDescent="0.2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24"/>
      <c r="AD86" s="25"/>
      <c r="AE86" s="23"/>
      <c r="AF86" s="23"/>
      <c r="AG86" s="23"/>
      <c r="AH86" s="23"/>
      <c r="AI86" s="23"/>
      <c r="AJ86" s="23"/>
    </row>
    <row r="87" spans="1:36" x14ac:dyDescent="0.2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24"/>
      <c r="AD87" s="25"/>
      <c r="AE87" s="23"/>
      <c r="AF87" s="23"/>
      <c r="AG87" s="23"/>
      <c r="AH87" s="23"/>
      <c r="AI87" s="23"/>
      <c r="AJ87" s="23"/>
    </row>
    <row r="88" spans="1:36" x14ac:dyDescent="0.2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24"/>
      <c r="AD88" s="25"/>
      <c r="AE88" s="23"/>
      <c r="AF88" s="23"/>
      <c r="AG88" s="23"/>
      <c r="AH88" s="23"/>
      <c r="AI88" s="23"/>
      <c r="AJ88" s="23"/>
    </row>
    <row r="89" spans="1:36" x14ac:dyDescent="0.2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24"/>
      <c r="AD89" s="25"/>
      <c r="AE89" s="23"/>
      <c r="AF89" s="23"/>
      <c r="AG89" s="23"/>
      <c r="AH89" s="23"/>
      <c r="AI89" s="23"/>
      <c r="AJ89" s="23"/>
    </row>
    <row r="90" spans="1:36" x14ac:dyDescent="0.2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24"/>
      <c r="AD90" s="25"/>
      <c r="AE90" s="23"/>
      <c r="AF90" s="23"/>
      <c r="AG90" s="23"/>
      <c r="AH90" s="23"/>
      <c r="AI90" s="23"/>
      <c r="AJ90" s="23"/>
    </row>
    <row r="91" spans="1:36" x14ac:dyDescent="0.2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24"/>
      <c r="AD91" s="25"/>
      <c r="AE91" s="23"/>
      <c r="AF91" s="23"/>
      <c r="AG91" s="23"/>
      <c r="AH91" s="23"/>
      <c r="AI91" s="23"/>
      <c r="AJ91" s="23"/>
    </row>
    <row r="92" spans="1:36" x14ac:dyDescent="0.2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24"/>
      <c r="AD92" s="25"/>
      <c r="AE92" s="23"/>
      <c r="AF92" s="23"/>
      <c r="AG92" s="23"/>
      <c r="AH92" s="23"/>
      <c r="AI92" s="23"/>
      <c r="AJ92" s="23"/>
    </row>
    <row r="93" spans="1:36" x14ac:dyDescent="0.2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24"/>
      <c r="AD93" s="25"/>
      <c r="AE93" s="23"/>
      <c r="AF93" s="23"/>
      <c r="AG93" s="23"/>
      <c r="AH93" s="23"/>
      <c r="AI93" s="23"/>
      <c r="AJ93" s="23"/>
    </row>
    <row r="94" spans="1:36" x14ac:dyDescent="0.2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24"/>
      <c r="AD94" s="25"/>
      <c r="AE94" s="23"/>
      <c r="AF94" s="23"/>
      <c r="AG94" s="23"/>
      <c r="AH94" s="23"/>
      <c r="AI94" s="23"/>
      <c r="AJ94" s="23"/>
    </row>
    <row r="95" spans="1:36" x14ac:dyDescent="0.2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24"/>
      <c r="AD95" s="25"/>
      <c r="AE95" s="23"/>
      <c r="AF95" s="23"/>
      <c r="AG95" s="23"/>
      <c r="AH95" s="23"/>
      <c r="AI95" s="23"/>
      <c r="AJ95" s="23"/>
    </row>
    <row r="96" spans="1:36" x14ac:dyDescent="0.2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24"/>
      <c r="AD96" s="25"/>
      <c r="AE96" s="23"/>
      <c r="AF96" s="23"/>
      <c r="AG96" s="23"/>
      <c r="AH96" s="23"/>
      <c r="AI96" s="23"/>
      <c r="AJ96" s="23"/>
    </row>
    <row r="97" spans="1:36" x14ac:dyDescent="0.2">
      <c r="A97" s="3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24"/>
      <c r="AD97" s="25"/>
      <c r="AE97" s="23"/>
      <c r="AF97" s="23"/>
      <c r="AG97" s="23"/>
      <c r="AH97" s="23"/>
      <c r="AI97" s="23"/>
      <c r="AJ97" s="23"/>
    </row>
    <row r="98" spans="1:36" x14ac:dyDescent="0.2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24"/>
      <c r="AD98" s="25"/>
      <c r="AE98" s="23"/>
      <c r="AF98" s="23"/>
      <c r="AG98" s="23"/>
      <c r="AH98" s="23"/>
      <c r="AI98" s="23"/>
      <c r="AJ98" s="23"/>
    </row>
    <row r="99" spans="1:36" x14ac:dyDescent="0.2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24"/>
      <c r="AD99" s="25"/>
      <c r="AE99" s="23"/>
      <c r="AF99" s="23"/>
      <c r="AG99" s="23"/>
      <c r="AH99" s="23"/>
      <c r="AI99" s="23"/>
      <c r="AJ99" s="23"/>
    </row>
    <row r="100" spans="1:36" x14ac:dyDescent="0.2">
      <c r="A100" s="3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24"/>
      <c r="AD100" s="25"/>
      <c r="AE100" s="23"/>
      <c r="AF100" s="23"/>
      <c r="AG100" s="23"/>
      <c r="AH100" s="23"/>
      <c r="AI100" s="23"/>
      <c r="AJ100" s="23"/>
    </row>
    <row r="101" spans="1:36" x14ac:dyDescent="0.2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24"/>
      <c r="AD101" s="25"/>
      <c r="AE101" s="23"/>
      <c r="AF101" s="23"/>
      <c r="AG101" s="23"/>
      <c r="AH101" s="23"/>
      <c r="AI101" s="23"/>
      <c r="AJ101" s="23"/>
    </row>
    <row r="102" spans="1:36" x14ac:dyDescent="0.2">
      <c r="A102" s="3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24"/>
      <c r="AD102" s="25"/>
      <c r="AE102" s="23"/>
      <c r="AF102" s="23"/>
      <c r="AG102" s="23"/>
      <c r="AH102" s="23"/>
      <c r="AI102" s="23"/>
      <c r="AJ102" s="23"/>
    </row>
    <row r="103" spans="1:36" x14ac:dyDescent="0.2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24"/>
      <c r="AD103" s="25"/>
      <c r="AE103" s="23"/>
      <c r="AF103" s="23"/>
      <c r="AG103" s="23"/>
      <c r="AH103" s="23"/>
      <c r="AI103" s="23"/>
      <c r="AJ103" s="23"/>
    </row>
    <row r="104" spans="1:36" x14ac:dyDescent="0.2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24"/>
      <c r="AD104" s="25"/>
      <c r="AE104" s="23"/>
      <c r="AF104" s="23"/>
      <c r="AG104" s="23"/>
      <c r="AH104" s="23"/>
      <c r="AI104" s="23"/>
      <c r="AJ104" s="23"/>
    </row>
    <row r="105" spans="1:36" x14ac:dyDescent="0.2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24"/>
      <c r="AD105" s="25"/>
      <c r="AE105" s="23"/>
      <c r="AF105" s="23"/>
      <c r="AG105" s="23"/>
      <c r="AH105" s="23"/>
      <c r="AI105" s="23"/>
      <c r="AJ105" s="23"/>
    </row>
    <row r="106" spans="1:36" x14ac:dyDescent="0.2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24"/>
      <c r="AD106" s="25"/>
      <c r="AE106" s="23"/>
      <c r="AF106" s="23"/>
      <c r="AG106" s="23"/>
      <c r="AH106" s="23"/>
      <c r="AI106" s="23"/>
      <c r="AJ106" s="23"/>
    </row>
    <row r="107" spans="1:36" x14ac:dyDescent="0.2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24"/>
      <c r="AD107" s="25"/>
      <c r="AE107" s="23"/>
      <c r="AF107" s="23"/>
      <c r="AG107" s="23"/>
      <c r="AH107" s="23"/>
      <c r="AI107" s="23"/>
      <c r="AJ107" s="23"/>
    </row>
    <row r="108" spans="1:36" x14ac:dyDescent="0.2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24"/>
      <c r="AD108" s="25"/>
      <c r="AE108" s="23"/>
      <c r="AF108" s="23"/>
      <c r="AG108" s="23"/>
      <c r="AH108" s="23"/>
      <c r="AI108" s="23"/>
      <c r="AJ108" s="23"/>
    </row>
    <row r="109" spans="1:36" x14ac:dyDescent="0.2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24"/>
      <c r="AD109" s="25"/>
      <c r="AE109" s="23"/>
      <c r="AF109" s="23"/>
      <c r="AG109" s="23"/>
      <c r="AH109" s="23"/>
      <c r="AI109" s="23"/>
      <c r="AJ109" s="23"/>
    </row>
    <row r="110" spans="1:36" x14ac:dyDescent="0.2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24"/>
      <c r="AD110" s="25"/>
      <c r="AE110" s="23"/>
      <c r="AF110" s="23"/>
      <c r="AG110" s="23"/>
      <c r="AH110" s="23"/>
      <c r="AI110" s="23"/>
      <c r="AJ110" s="23"/>
    </row>
    <row r="111" spans="1:36" x14ac:dyDescent="0.2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24"/>
      <c r="AD111" s="25"/>
      <c r="AE111" s="23"/>
      <c r="AF111" s="23"/>
      <c r="AG111" s="23"/>
      <c r="AH111" s="23"/>
      <c r="AI111" s="23"/>
      <c r="AJ111" s="23"/>
    </row>
    <row r="112" spans="1:36" x14ac:dyDescent="0.2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24"/>
      <c r="AD112" s="25"/>
      <c r="AE112" s="23"/>
      <c r="AF112" s="23"/>
      <c r="AG112" s="23"/>
      <c r="AH112" s="23"/>
      <c r="AI112" s="23"/>
      <c r="AJ112" s="23"/>
    </row>
    <row r="113" spans="1:36" x14ac:dyDescent="0.2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24"/>
      <c r="AD113" s="25"/>
      <c r="AE113" s="23"/>
      <c r="AF113" s="23"/>
      <c r="AG113" s="23"/>
      <c r="AH113" s="23"/>
      <c r="AI113" s="23"/>
      <c r="AJ113" s="23"/>
    </row>
    <row r="114" spans="1:36" x14ac:dyDescent="0.2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24"/>
      <c r="AD114" s="25"/>
      <c r="AE114" s="23"/>
      <c r="AF114" s="23"/>
      <c r="AG114" s="23"/>
      <c r="AH114" s="23"/>
      <c r="AI114" s="23"/>
      <c r="AJ114" s="23"/>
    </row>
    <row r="115" spans="1:36" x14ac:dyDescent="0.2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24"/>
      <c r="AD115" s="25"/>
      <c r="AE115" s="23"/>
      <c r="AF115" s="23"/>
      <c r="AG115" s="23"/>
      <c r="AH115" s="23"/>
      <c r="AI115" s="23"/>
      <c r="AJ115" s="23"/>
    </row>
    <row r="116" spans="1:36" x14ac:dyDescent="0.2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24"/>
      <c r="AD116" s="25"/>
      <c r="AE116" s="23"/>
      <c r="AF116" s="23"/>
      <c r="AG116" s="23"/>
      <c r="AH116" s="23"/>
      <c r="AI116" s="23"/>
      <c r="AJ116" s="23"/>
    </row>
    <row r="117" spans="1:36" x14ac:dyDescent="0.2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24"/>
      <c r="AD117" s="25"/>
      <c r="AE117" s="23"/>
      <c r="AF117" s="23"/>
      <c r="AG117" s="23"/>
      <c r="AH117" s="23"/>
      <c r="AI117" s="23"/>
      <c r="AJ117" s="23"/>
    </row>
    <row r="118" spans="1:36" x14ac:dyDescent="0.2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24"/>
      <c r="AD118" s="25"/>
      <c r="AE118" s="23"/>
      <c r="AF118" s="23"/>
      <c r="AG118" s="23"/>
      <c r="AH118" s="23"/>
      <c r="AI118" s="23"/>
      <c r="AJ118" s="23"/>
    </row>
    <row r="119" spans="1:36" x14ac:dyDescent="0.2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24"/>
      <c r="AD119" s="25"/>
      <c r="AE119" s="23"/>
      <c r="AF119" s="23"/>
      <c r="AG119" s="23"/>
      <c r="AH119" s="23"/>
      <c r="AI119" s="23"/>
      <c r="AJ119" s="23"/>
    </row>
    <row r="120" spans="1:36" x14ac:dyDescent="0.2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24"/>
      <c r="AD120" s="25"/>
      <c r="AE120" s="23"/>
      <c r="AF120" s="23"/>
      <c r="AG120" s="23"/>
      <c r="AH120" s="23"/>
      <c r="AI120" s="23"/>
      <c r="AJ120" s="23"/>
    </row>
    <row r="121" spans="1:36" x14ac:dyDescent="0.2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24"/>
      <c r="AD121" s="25"/>
      <c r="AE121" s="23"/>
      <c r="AF121" s="23"/>
      <c r="AG121" s="23"/>
      <c r="AH121" s="23"/>
      <c r="AI121" s="23"/>
      <c r="AJ121" s="23"/>
    </row>
    <row r="122" spans="1:36" x14ac:dyDescent="0.2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24"/>
      <c r="AD122" s="25"/>
      <c r="AE122" s="23"/>
      <c r="AF122" s="23"/>
      <c r="AG122" s="23"/>
      <c r="AH122" s="23"/>
      <c r="AI122" s="23"/>
      <c r="AJ122" s="23"/>
    </row>
    <row r="123" spans="1:36" x14ac:dyDescent="0.2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24"/>
      <c r="AD123" s="25"/>
      <c r="AE123" s="23"/>
      <c r="AF123" s="23"/>
      <c r="AG123" s="23"/>
      <c r="AH123" s="23"/>
      <c r="AI123" s="23"/>
      <c r="AJ123" s="23"/>
    </row>
    <row r="124" spans="1:36" x14ac:dyDescent="0.2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24"/>
      <c r="AD124" s="25"/>
      <c r="AE124" s="23"/>
      <c r="AF124" s="23"/>
      <c r="AG124" s="23"/>
      <c r="AH124" s="23"/>
      <c r="AI124" s="23"/>
      <c r="AJ124" s="23"/>
    </row>
    <row r="125" spans="1:36" x14ac:dyDescent="0.2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24"/>
      <c r="AD125" s="25"/>
      <c r="AE125" s="23"/>
      <c r="AF125" s="23"/>
      <c r="AG125" s="23"/>
      <c r="AH125" s="23"/>
      <c r="AI125" s="23"/>
      <c r="AJ125" s="23"/>
    </row>
    <row r="126" spans="1:36" x14ac:dyDescent="0.2">
      <c r="A126" s="3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24"/>
      <c r="AD126" s="25"/>
      <c r="AE126" s="23"/>
      <c r="AF126" s="23"/>
      <c r="AG126" s="23"/>
      <c r="AH126" s="23"/>
      <c r="AI126" s="23"/>
      <c r="AJ126" s="23"/>
    </row>
    <row r="127" spans="1:36" x14ac:dyDescent="0.2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24"/>
      <c r="AD127" s="25"/>
      <c r="AE127" s="23"/>
      <c r="AF127" s="23"/>
      <c r="AG127" s="23"/>
      <c r="AH127" s="23"/>
      <c r="AI127" s="23"/>
      <c r="AJ127" s="23"/>
    </row>
    <row r="128" spans="1:36" x14ac:dyDescent="0.2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24"/>
      <c r="AD128" s="25"/>
      <c r="AE128" s="23"/>
      <c r="AF128" s="23"/>
      <c r="AG128" s="23"/>
      <c r="AH128" s="23"/>
      <c r="AI128" s="23"/>
      <c r="AJ128" s="23"/>
    </row>
    <row r="129" spans="1:36" x14ac:dyDescent="0.2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24"/>
      <c r="AD129" s="25"/>
      <c r="AE129" s="23"/>
      <c r="AF129" s="23"/>
      <c r="AG129" s="23"/>
      <c r="AH129" s="23"/>
      <c r="AI129" s="23"/>
      <c r="AJ129" s="23"/>
    </row>
    <row r="130" spans="1:36" x14ac:dyDescent="0.2">
      <c r="A130" s="3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24"/>
      <c r="AD130" s="25"/>
      <c r="AE130" s="23"/>
      <c r="AF130" s="23"/>
      <c r="AG130" s="23"/>
      <c r="AH130" s="23"/>
      <c r="AI130" s="23"/>
      <c r="AJ130" s="23"/>
    </row>
    <row r="131" spans="1:36" x14ac:dyDescent="0.2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24"/>
      <c r="AD131" s="25"/>
      <c r="AE131" s="23"/>
      <c r="AF131" s="23"/>
      <c r="AG131" s="23"/>
      <c r="AH131" s="23"/>
      <c r="AI131" s="23"/>
      <c r="AJ131" s="23"/>
    </row>
    <row r="132" spans="1:36" x14ac:dyDescent="0.2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24"/>
      <c r="AD132" s="25"/>
      <c r="AE132" s="23"/>
      <c r="AF132" s="23"/>
      <c r="AG132" s="23"/>
      <c r="AH132" s="23"/>
      <c r="AI132" s="23"/>
      <c r="AJ132" s="23"/>
    </row>
    <row r="133" spans="1:36" x14ac:dyDescent="0.2">
      <c r="A133" s="3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24"/>
      <c r="AD133" s="25"/>
      <c r="AE133" s="23"/>
      <c r="AF133" s="23"/>
      <c r="AG133" s="23"/>
      <c r="AH133" s="23"/>
      <c r="AI133" s="23"/>
      <c r="AJ133" s="23"/>
    </row>
    <row r="134" spans="1:36" x14ac:dyDescent="0.2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24"/>
      <c r="AD134" s="25"/>
      <c r="AE134" s="23"/>
      <c r="AF134" s="23"/>
      <c r="AG134" s="23"/>
      <c r="AH134" s="23"/>
      <c r="AI134" s="23"/>
      <c r="AJ134" s="23"/>
    </row>
    <row r="135" spans="1:36" x14ac:dyDescent="0.2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24"/>
      <c r="AD135" s="25"/>
      <c r="AE135" s="23"/>
      <c r="AF135" s="23"/>
      <c r="AG135" s="23"/>
      <c r="AH135" s="23"/>
      <c r="AI135" s="23"/>
      <c r="AJ135" s="23"/>
    </row>
    <row r="136" spans="1:36" x14ac:dyDescent="0.2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24"/>
      <c r="AD136" s="25"/>
      <c r="AE136" s="23"/>
      <c r="AF136" s="23"/>
      <c r="AG136" s="23"/>
      <c r="AH136" s="23"/>
      <c r="AI136" s="23"/>
      <c r="AJ136" s="23"/>
    </row>
    <row r="137" spans="1:36" x14ac:dyDescent="0.2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24"/>
      <c r="AD137" s="25"/>
      <c r="AE137" s="23"/>
      <c r="AF137" s="23"/>
      <c r="AG137" s="23"/>
      <c r="AH137" s="23"/>
      <c r="AI137" s="23"/>
      <c r="AJ137" s="23"/>
    </row>
    <row r="138" spans="1:36" x14ac:dyDescent="0.2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24"/>
      <c r="AD138" s="25"/>
      <c r="AE138" s="23"/>
      <c r="AF138" s="23"/>
      <c r="AG138" s="23"/>
      <c r="AH138" s="23"/>
      <c r="AI138" s="23"/>
      <c r="AJ138" s="23"/>
    </row>
    <row r="139" spans="1:36" x14ac:dyDescent="0.2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24"/>
      <c r="AD139" s="25"/>
      <c r="AE139" s="23"/>
      <c r="AF139" s="23"/>
      <c r="AG139" s="23"/>
      <c r="AH139" s="23"/>
      <c r="AI139" s="23"/>
      <c r="AJ139" s="23"/>
    </row>
    <row r="140" spans="1:36" x14ac:dyDescent="0.2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24"/>
      <c r="AD140" s="25"/>
      <c r="AE140" s="23"/>
      <c r="AF140" s="23"/>
      <c r="AG140" s="23"/>
      <c r="AH140" s="23"/>
      <c r="AI140" s="23"/>
      <c r="AJ140" s="23"/>
    </row>
    <row r="141" spans="1:36" x14ac:dyDescent="0.2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24"/>
      <c r="AD141" s="25"/>
      <c r="AE141" s="23"/>
      <c r="AF141" s="23"/>
      <c r="AG141" s="23"/>
      <c r="AH141" s="23"/>
      <c r="AI141" s="23"/>
      <c r="AJ141" s="23"/>
    </row>
    <row r="142" spans="1:36" x14ac:dyDescent="0.2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24"/>
      <c r="AD142" s="25"/>
      <c r="AE142" s="23"/>
      <c r="AF142" s="23"/>
      <c r="AG142" s="23"/>
      <c r="AH142" s="23"/>
      <c r="AI142" s="23"/>
      <c r="AJ142" s="23"/>
    </row>
    <row r="143" spans="1:36" x14ac:dyDescent="0.2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24"/>
      <c r="AD143" s="25"/>
      <c r="AE143" s="23"/>
      <c r="AF143" s="23"/>
      <c r="AG143" s="23"/>
      <c r="AH143" s="23"/>
      <c r="AI143" s="23"/>
      <c r="AJ143" s="23"/>
    </row>
    <row r="144" spans="1:36" x14ac:dyDescent="0.2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24"/>
      <c r="AD144" s="25"/>
      <c r="AE144" s="23"/>
      <c r="AF144" s="23"/>
      <c r="AG144" s="23"/>
      <c r="AH144" s="23"/>
      <c r="AI144" s="23"/>
      <c r="AJ144" s="23"/>
    </row>
    <row r="145" spans="1:36" x14ac:dyDescent="0.2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24"/>
      <c r="AD145" s="25"/>
      <c r="AE145" s="23"/>
      <c r="AF145" s="23"/>
      <c r="AG145" s="23"/>
      <c r="AH145" s="23"/>
      <c r="AI145" s="23"/>
      <c r="AJ145" s="23"/>
    </row>
    <row r="146" spans="1:36" x14ac:dyDescent="0.2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24"/>
      <c r="AD146" s="25"/>
      <c r="AE146" s="23"/>
      <c r="AF146" s="23"/>
      <c r="AG146" s="23"/>
      <c r="AH146" s="23"/>
      <c r="AI146" s="23"/>
      <c r="AJ146" s="23"/>
    </row>
    <row r="147" spans="1:36" x14ac:dyDescent="0.2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24"/>
      <c r="AD147" s="25"/>
      <c r="AE147" s="23"/>
      <c r="AF147" s="23"/>
      <c r="AG147" s="23"/>
      <c r="AH147" s="23"/>
      <c r="AI147" s="23"/>
      <c r="AJ147" s="23"/>
    </row>
    <row r="148" spans="1:36" x14ac:dyDescent="0.2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24"/>
      <c r="AD148" s="25"/>
      <c r="AE148" s="23"/>
      <c r="AF148" s="23"/>
      <c r="AG148" s="23"/>
      <c r="AH148" s="23"/>
      <c r="AI148" s="23"/>
      <c r="AJ148" s="23"/>
    </row>
    <row r="149" spans="1:36" x14ac:dyDescent="0.2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24"/>
      <c r="AD149" s="25"/>
      <c r="AE149" s="23"/>
      <c r="AF149" s="23"/>
      <c r="AG149" s="23"/>
      <c r="AH149" s="23"/>
      <c r="AI149" s="23"/>
      <c r="AJ149" s="23"/>
    </row>
    <row r="150" spans="1:36" x14ac:dyDescent="0.2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24"/>
      <c r="AD150" s="25"/>
      <c r="AE150" s="23"/>
      <c r="AF150" s="23"/>
      <c r="AG150" s="23"/>
      <c r="AH150" s="23"/>
      <c r="AI150" s="23"/>
      <c r="AJ150" s="23"/>
    </row>
    <row r="151" spans="1:36" x14ac:dyDescent="0.2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24"/>
      <c r="AD151" s="25"/>
      <c r="AE151" s="23"/>
      <c r="AF151" s="23"/>
      <c r="AG151" s="23"/>
      <c r="AH151" s="23"/>
      <c r="AI151" s="23"/>
      <c r="AJ151" s="23"/>
    </row>
    <row r="152" spans="1:36" x14ac:dyDescent="0.2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24"/>
      <c r="AD152" s="25"/>
      <c r="AE152" s="23"/>
      <c r="AF152" s="23"/>
      <c r="AG152" s="23"/>
      <c r="AH152" s="23"/>
      <c r="AI152" s="23"/>
      <c r="AJ152" s="23"/>
    </row>
    <row r="153" spans="1:36" x14ac:dyDescent="0.2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24"/>
      <c r="AD153" s="25"/>
      <c r="AE153" s="23"/>
      <c r="AF153" s="23"/>
      <c r="AG153" s="23"/>
      <c r="AH153" s="23"/>
      <c r="AI153" s="23"/>
      <c r="AJ153" s="23"/>
    </row>
    <row r="154" spans="1:36" x14ac:dyDescent="0.2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24"/>
      <c r="AD154" s="25"/>
      <c r="AE154" s="23"/>
      <c r="AF154" s="23"/>
      <c r="AG154" s="23"/>
      <c r="AH154" s="23"/>
      <c r="AI154" s="23"/>
      <c r="AJ154" s="23"/>
    </row>
    <row r="155" spans="1:36" x14ac:dyDescent="0.2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24"/>
      <c r="AD155" s="25"/>
      <c r="AE155" s="23"/>
      <c r="AF155" s="23"/>
      <c r="AG155" s="23"/>
      <c r="AH155" s="23"/>
      <c r="AI155" s="23"/>
      <c r="AJ155" s="23"/>
    </row>
    <row r="156" spans="1:36" x14ac:dyDescent="0.2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24"/>
      <c r="AD156" s="25"/>
      <c r="AE156" s="23"/>
      <c r="AF156" s="23"/>
      <c r="AG156" s="23"/>
      <c r="AH156" s="23"/>
      <c r="AI156" s="23"/>
      <c r="AJ156" s="23"/>
    </row>
    <row r="157" spans="1:36" x14ac:dyDescent="0.2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24"/>
      <c r="AD157" s="25"/>
      <c r="AE157" s="23"/>
      <c r="AF157" s="23"/>
      <c r="AG157" s="23"/>
      <c r="AH157" s="23"/>
      <c r="AI157" s="23"/>
      <c r="AJ157" s="23"/>
    </row>
    <row r="158" spans="1:36" x14ac:dyDescent="0.2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24"/>
      <c r="AD158" s="25"/>
      <c r="AE158" s="23"/>
      <c r="AF158" s="23"/>
      <c r="AG158" s="23"/>
      <c r="AH158" s="23"/>
      <c r="AI158" s="23"/>
      <c r="AJ158" s="23"/>
    </row>
    <row r="159" spans="1:36" x14ac:dyDescent="0.2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24"/>
      <c r="AD159" s="25"/>
      <c r="AE159" s="23"/>
      <c r="AF159" s="23"/>
      <c r="AG159" s="23"/>
      <c r="AH159" s="23"/>
      <c r="AI159" s="23"/>
      <c r="AJ159" s="23"/>
    </row>
    <row r="160" spans="1:36" x14ac:dyDescent="0.2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24"/>
      <c r="AD160" s="25"/>
      <c r="AE160" s="23"/>
      <c r="AF160" s="23"/>
      <c r="AG160" s="23"/>
      <c r="AH160" s="23"/>
      <c r="AI160" s="23"/>
      <c r="AJ160" s="23"/>
    </row>
    <row r="161" spans="1:36" x14ac:dyDescent="0.2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24"/>
      <c r="AD161" s="25"/>
      <c r="AE161" s="23"/>
      <c r="AF161" s="23"/>
      <c r="AG161" s="23"/>
      <c r="AH161" s="23"/>
      <c r="AI161" s="23"/>
      <c r="AJ161" s="23"/>
    </row>
    <row r="162" spans="1:36" x14ac:dyDescent="0.2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24"/>
      <c r="AD162" s="25"/>
      <c r="AE162" s="23"/>
      <c r="AF162" s="23"/>
      <c r="AG162" s="23"/>
      <c r="AH162" s="23"/>
      <c r="AI162" s="23"/>
      <c r="AJ162" s="23"/>
    </row>
    <row r="163" spans="1:36" x14ac:dyDescent="0.2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24"/>
      <c r="AD163" s="25"/>
      <c r="AE163" s="23"/>
      <c r="AF163" s="23"/>
      <c r="AG163" s="23"/>
      <c r="AH163" s="23"/>
      <c r="AI163" s="23"/>
      <c r="AJ163" s="23"/>
    </row>
    <row r="164" spans="1:36" x14ac:dyDescent="0.2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24"/>
      <c r="AD164" s="25"/>
      <c r="AE164" s="23"/>
      <c r="AF164" s="23"/>
      <c r="AG164" s="23"/>
      <c r="AH164" s="23"/>
      <c r="AI164" s="23"/>
      <c r="AJ164" s="23"/>
    </row>
    <row r="165" spans="1:36" x14ac:dyDescent="0.2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24"/>
      <c r="AD165" s="25"/>
      <c r="AE165" s="23"/>
      <c r="AF165" s="23"/>
      <c r="AG165" s="23"/>
      <c r="AH165" s="23"/>
      <c r="AI165" s="23"/>
      <c r="AJ165" s="23"/>
    </row>
    <row r="166" spans="1:36" x14ac:dyDescent="0.2">
      <c r="A166" s="3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24"/>
      <c r="AD166" s="25"/>
      <c r="AE166" s="23"/>
      <c r="AF166" s="23"/>
      <c r="AG166" s="23"/>
      <c r="AH166" s="23"/>
      <c r="AI166" s="23"/>
      <c r="AJ166" s="23"/>
    </row>
    <row r="167" spans="1:36" x14ac:dyDescent="0.2">
      <c r="A167" s="3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24"/>
      <c r="AD167" s="25"/>
      <c r="AE167" s="23"/>
      <c r="AF167" s="23"/>
      <c r="AG167" s="23"/>
      <c r="AH167" s="23"/>
      <c r="AI167" s="23"/>
      <c r="AJ167" s="23"/>
    </row>
    <row r="168" spans="1:36" x14ac:dyDescent="0.2">
      <c r="A168" s="36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24"/>
      <c r="AD168" s="25"/>
      <c r="AE168" s="23"/>
      <c r="AF168" s="23"/>
      <c r="AG168" s="23"/>
      <c r="AH168" s="23"/>
      <c r="AI168" s="23"/>
      <c r="AJ168" s="23"/>
    </row>
    <row r="169" spans="1:36" x14ac:dyDescent="0.2">
      <c r="A169" s="36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24"/>
      <c r="AD169" s="25"/>
      <c r="AE169" s="23"/>
      <c r="AF169" s="23"/>
      <c r="AG169" s="23"/>
      <c r="AH169" s="23"/>
      <c r="AI169" s="23"/>
      <c r="AJ169" s="23"/>
    </row>
    <row r="170" spans="1:36" x14ac:dyDescent="0.2">
      <c r="A170" s="3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24"/>
      <c r="AD170" s="25"/>
      <c r="AE170" s="23"/>
      <c r="AF170" s="23"/>
      <c r="AG170" s="23"/>
      <c r="AH170" s="23"/>
      <c r="AI170" s="23"/>
      <c r="AJ170" s="23"/>
    </row>
    <row r="171" spans="1:36" x14ac:dyDescent="0.2">
      <c r="A171" s="36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24"/>
      <c r="AD171" s="25"/>
      <c r="AE171" s="23"/>
      <c r="AF171" s="23"/>
      <c r="AG171" s="23"/>
      <c r="AH171" s="23"/>
      <c r="AI171" s="23"/>
      <c r="AJ171" s="23"/>
    </row>
    <row r="172" spans="1:36" x14ac:dyDescent="0.2">
      <c r="A172" s="36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24"/>
      <c r="AD172" s="25"/>
      <c r="AE172" s="23"/>
      <c r="AF172" s="23"/>
      <c r="AG172" s="23"/>
      <c r="AH172" s="23"/>
      <c r="AI172" s="23"/>
      <c r="AJ172" s="23"/>
    </row>
    <row r="173" spans="1:36" x14ac:dyDescent="0.2">
      <c r="A173" s="3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24"/>
      <c r="AD173" s="25"/>
      <c r="AE173" s="23"/>
      <c r="AF173" s="23"/>
      <c r="AG173" s="23"/>
      <c r="AH173" s="23"/>
      <c r="AI173" s="23"/>
      <c r="AJ173" s="23"/>
    </row>
    <row r="174" spans="1:36" x14ac:dyDescent="0.2">
      <c r="A174" s="36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24"/>
      <c r="AD174" s="25"/>
      <c r="AE174" s="23"/>
      <c r="AF174" s="23"/>
      <c r="AG174" s="23"/>
      <c r="AH174" s="23"/>
      <c r="AI174" s="23"/>
      <c r="AJ174" s="23"/>
    </row>
    <row r="175" spans="1:36" x14ac:dyDescent="0.2">
      <c r="A175" s="36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24"/>
      <c r="AD175" s="25"/>
      <c r="AE175" s="23"/>
      <c r="AF175" s="23"/>
      <c r="AG175" s="23"/>
      <c r="AH175" s="23"/>
      <c r="AI175" s="23"/>
      <c r="AJ175" s="23"/>
    </row>
    <row r="176" spans="1:36" x14ac:dyDescent="0.2">
      <c r="A176" s="36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24"/>
      <c r="AD176" s="25"/>
      <c r="AE176" s="23"/>
      <c r="AF176" s="23"/>
      <c r="AG176" s="23"/>
      <c r="AH176" s="23"/>
      <c r="AI176" s="23"/>
      <c r="AJ176" s="23"/>
    </row>
    <row r="177" spans="1:36" x14ac:dyDescent="0.2">
      <c r="A177" s="36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24"/>
      <c r="AD177" s="25"/>
      <c r="AE177" s="23"/>
      <c r="AF177" s="23"/>
      <c r="AG177" s="23"/>
      <c r="AH177" s="23"/>
      <c r="AI177" s="23"/>
      <c r="AJ177" s="23"/>
    </row>
    <row r="178" spans="1:36" x14ac:dyDescent="0.2">
      <c r="A178" s="3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24"/>
      <c r="AD178" s="25"/>
      <c r="AE178" s="23"/>
      <c r="AF178" s="23"/>
      <c r="AG178" s="23"/>
      <c r="AH178" s="23"/>
      <c r="AI178" s="23"/>
      <c r="AJ178" s="23"/>
    </row>
    <row r="179" spans="1:36" x14ac:dyDescent="0.2">
      <c r="A179" s="3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24"/>
      <c r="AD179" s="25"/>
      <c r="AE179" s="23"/>
      <c r="AF179" s="23"/>
      <c r="AG179" s="23"/>
      <c r="AH179" s="23"/>
      <c r="AI179" s="23"/>
      <c r="AJ179" s="23"/>
    </row>
    <row r="180" spans="1:36" x14ac:dyDescent="0.2">
      <c r="A180" s="36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24"/>
      <c r="AD180" s="25"/>
      <c r="AE180" s="23"/>
      <c r="AF180" s="23"/>
      <c r="AG180" s="23"/>
      <c r="AH180" s="23"/>
      <c r="AI180" s="23"/>
      <c r="AJ180" s="23"/>
    </row>
    <row r="181" spans="1:36" x14ac:dyDescent="0.2">
      <c r="A181" s="36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24"/>
      <c r="AD181" s="25"/>
      <c r="AE181" s="23"/>
      <c r="AF181" s="23"/>
      <c r="AG181" s="23"/>
      <c r="AH181" s="23"/>
      <c r="AI181" s="23"/>
      <c r="AJ181" s="23"/>
    </row>
    <row r="182" spans="1:36" x14ac:dyDescent="0.2">
      <c r="A182" s="3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24"/>
      <c r="AD182" s="25"/>
      <c r="AE182" s="23"/>
      <c r="AF182" s="23"/>
      <c r="AG182" s="23"/>
      <c r="AH182" s="23"/>
      <c r="AI182" s="23"/>
      <c r="AJ182" s="23"/>
    </row>
    <row r="183" spans="1:36" x14ac:dyDescent="0.2">
      <c r="A183" s="36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24"/>
      <c r="AD183" s="25"/>
      <c r="AE183" s="23"/>
      <c r="AF183" s="23"/>
      <c r="AG183" s="23"/>
      <c r="AH183" s="23"/>
      <c r="AI183" s="23"/>
      <c r="AJ183" s="23"/>
    </row>
    <row r="184" spans="1:36" x14ac:dyDescent="0.2">
      <c r="A184" s="36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24"/>
      <c r="AD184" s="25"/>
      <c r="AE184" s="23"/>
      <c r="AF184" s="23"/>
      <c r="AG184" s="23"/>
      <c r="AH184" s="23"/>
      <c r="AI184" s="23"/>
      <c r="AJ184" s="23"/>
    </row>
    <row r="185" spans="1:36" x14ac:dyDescent="0.2">
      <c r="A185" s="3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24"/>
      <c r="AD185" s="25"/>
      <c r="AE185" s="23"/>
      <c r="AF185" s="23"/>
      <c r="AG185" s="23"/>
      <c r="AH185" s="23"/>
      <c r="AI185" s="23"/>
      <c r="AJ185" s="23"/>
    </row>
    <row r="186" spans="1:36" x14ac:dyDescent="0.2">
      <c r="A186" s="36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24"/>
      <c r="AD186" s="25"/>
      <c r="AE186" s="23"/>
      <c r="AF186" s="23"/>
      <c r="AG186" s="23"/>
      <c r="AH186" s="23"/>
      <c r="AI186" s="23"/>
      <c r="AJ186" s="23"/>
    </row>
    <row r="187" spans="1:36" x14ac:dyDescent="0.2">
      <c r="A187" s="36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24"/>
      <c r="AD187" s="25"/>
      <c r="AE187" s="23"/>
      <c r="AF187" s="23"/>
      <c r="AG187" s="23"/>
      <c r="AH187" s="23"/>
      <c r="AI187" s="23"/>
      <c r="AJ187" s="23"/>
    </row>
    <row r="188" spans="1:36" x14ac:dyDescent="0.2">
      <c r="A188" s="3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24"/>
      <c r="AD188" s="25"/>
      <c r="AE188" s="23"/>
      <c r="AF188" s="23"/>
      <c r="AG188" s="23"/>
      <c r="AH188" s="23"/>
      <c r="AI188" s="23"/>
      <c r="AJ188" s="23"/>
    </row>
    <row r="189" spans="1:36" x14ac:dyDescent="0.2">
      <c r="A189" s="36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24"/>
      <c r="AD189" s="25"/>
      <c r="AE189" s="23"/>
      <c r="AF189" s="23"/>
      <c r="AG189" s="23"/>
      <c r="AH189" s="23"/>
      <c r="AI189" s="23"/>
      <c r="AJ189" s="23"/>
    </row>
    <row r="190" spans="1:36" x14ac:dyDescent="0.2">
      <c r="A190" s="36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24"/>
      <c r="AD190" s="25"/>
      <c r="AE190" s="23"/>
      <c r="AF190" s="23"/>
      <c r="AG190" s="23"/>
      <c r="AH190" s="23"/>
      <c r="AI190" s="23"/>
      <c r="AJ190" s="23"/>
    </row>
    <row r="191" spans="1:36" x14ac:dyDescent="0.2">
      <c r="A191" s="3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24"/>
      <c r="AD191" s="25"/>
      <c r="AE191" s="23"/>
      <c r="AF191" s="23"/>
      <c r="AG191" s="23"/>
      <c r="AH191" s="23"/>
      <c r="AI191" s="23"/>
      <c r="AJ191" s="23"/>
    </row>
    <row r="192" spans="1:36" x14ac:dyDescent="0.2">
      <c r="A192" s="36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24"/>
      <c r="AD192" s="25"/>
      <c r="AE192" s="23"/>
      <c r="AF192" s="23"/>
      <c r="AG192" s="23"/>
      <c r="AH192" s="23"/>
      <c r="AI192" s="23"/>
      <c r="AJ192" s="23"/>
    </row>
    <row r="193" spans="1:36" x14ac:dyDescent="0.2">
      <c r="A193" s="36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24"/>
      <c r="AD193" s="25"/>
      <c r="AE193" s="23"/>
      <c r="AF193" s="23"/>
      <c r="AG193" s="23"/>
      <c r="AH193" s="23"/>
      <c r="AI193" s="23"/>
      <c r="AJ193" s="23"/>
    </row>
    <row r="194" spans="1:36" x14ac:dyDescent="0.2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24"/>
      <c r="AD194" s="25"/>
      <c r="AE194" s="23"/>
      <c r="AF194" s="23"/>
      <c r="AG194" s="23"/>
      <c r="AH194" s="23"/>
      <c r="AI194" s="23"/>
      <c r="AJ194" s="23"/>
    </row>
    <row r="195" spans="1:36" x14ac:dyDescent="0.2">
      <c r="A195" s="3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24"/>
      <c r="AD195" s="25"/>
      <c r="AE195" s="23"/>
      <c r="AF195" s="23"/>
      <c r="AG195" s="23"/>
      <c r="AH195" s="23"/>
      <c r="AI195" s="23"/>
      <c r="AJ195" s="23"/>
    </row>
    <row r="196" spans="1:36" x14ac:dyDescent="0.2">
      <c r="A196" s="3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24"/>
      <c r="AD196" s="25"/>
      <c r="AE196" s="23"/>
      <c r="AF196" s="23"/>
      <c r="AG196" s="23"/>
      <c r="AH196" s="23"/>
      <c r="AI196" s="23"/>
      <c r="AJ196" s="23"/>
    </row>
    <row r="197" spans="1:36" x14ac:dyDescent="0.2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24"/>
      <c r="AD197" s="25"/>
      <c r="AE197" s="23"/>
      <c r="AF197" s="23"/>
      <c r="AG197" s="23"/>
      <c r="AH197" s="23"/>
      <c r="AI197" s="23"/>
      <c r="AJ197" s="23"/>
    </row>
    <row r="198" spans="1:36" x14ac:dyDescent="0.2">
      <c r="A198" s="3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24"/>
      <c r="AD198" s="25"/>
      <c r="AE198" s="23"/>
      <c r="AF198" s="23"/>
      <c r="AG198" s="23"/>
      <c r="AH198" s="23"/>
      <c r="AI198" s="23"/>
      <c r="AJ198" s="23"/>
    </row>
    <row r="199" spans="1:36" x14ac:dyDescent="0.2">
      <c r="A199" s="3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24"/>
      <c r="AD199" s="25"/>
      <c r="AE199" s="23"/>
      <c r="AF199" s="23"/>
      <c r="AG199" s="23"/>
      <c r="AH199" s="23"/>
      <c r="AI199" s="23"/>
      <c r="AJ199" s="23"/>
    </row>
    <row r="200" spans="1:36" x14ac:dyDescent="0.2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24"/>
      <c r="AD200" s="25"/>
      <c r="AE200" s="23"/>
      <c r="AF200" s="23"/>
      <c r="AG200" s="23"/>
      <c r="AH200" s="23"/>
      <c r="AI200" s="23"/>
      <c r="AJ200" s="23"/>
    </row>
    <row r="201" spans="1:36" x14ac:dyDescent="0.2">
      <c r="A201" s="3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24"/>
      <c r="AD201" s="25"/>
      <c r="AE201" s="23"/>
      <c r="AF201" s="23"/>
      <c r="AG201" s="23"/>
      <c r="AH201" s="23"/>
      <c r="AI201" s="23"/>
      <c r="AJ201" s="23"/>
    </row>
    <row r="202" spans="1:36" x14ac:dyDescent="0.2">
      <c r="A202" s="3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24"/>
      <c r="AD202" s="25"/>
      <c r="AE202" s="23"/>
      <c r="AF202" s="23"/>
      <c r="AG202" s="23"/>
      <c r="AH202" s="23"/>
      <c r="AI202" s="23"/>
      <c r="AJ202" s="23"/>
    </row>
    <row r="203" spans="1:36" x14ac:dyDescent="0.2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24"/>
      <c r="AD203" s="25"/>
      <c r="AE203" s="23"/>
      <c r="AF203" s="23"/>
      <c r="AG203" s="23"/>
      <c r="AH203" s="23"/>
      <c r="AI203" s="23"/>
      <c r="AJ203" s="23"/>
    </row>
    <row r="204" spans="1:36" x14ac:dyDescent="0.2">
      <c r="A204" s="3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24"/>
      <c r="AD204" s="25"/>
      <c r="AE204" s="23"/>
      <c r="AF204" s="23"/>
      <c r="AG204" s="23"/>
      <c r="AH204" s="23"/>
      <c r="AI204" s="23"/>
      <c r="AJ204" s="23"/>
    </row>
    <row r="205" spans="1:36" x14ac:dyDescent="0.2">
      <c r="A205" s="3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24"/>
      <c r="AD205" s="25"/>
      <c r="AE205" s="23"/>
      <c r="AF205" s="23"/>
      <c r="AG205" s="23"/>
      <c r="AH205" s="23"/>
      <c r="AI205" s="23"/>
      <c r="AJ205" s="23"/>
    </row>
    <row r="206" spans="1:36" x14ac:dyDescent="0.2">
      <c r="A206" s="3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24"/>
      <c r="AD206" s="25"/>
      <c r="AE206" s="23"/>
      <c r="AF206" s="23"/>
      <c r="AG206" s="23"/>
      <c r="AH206" s="23"/>
      <c r="AI206" s="23"/>
      <c r="AJ206" s="23"/>
    </row>
    <row r="207" spans="1:36" x14ac:dyDescent="0.2">
      <c r="A207" s="3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24"/>
      <c r="AD207" s="25"/>
      <c r="AE207" s="23"/>
      <c r="AF207" s="23"/>
      <c r="AG207" s="23"/>
      <c r="AH207" s="23"/>
      <c r="AI207" s="23"/>
      <c r="AJ207" s="23"/>
    </row>
    <row r="208" spans="1:36" x14ac:dyDescent="0.2">
      <c r="A208" s="3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24"/>
      <c r="AD208" s="25"/>
      <c r="AE208" s="23"/>
      <c r="AF208" s="23"/>
      <c r="AG208" s="23"/>
      <c r="AH208" s="23"/>
      <c r="AI208" s="23"/>
      <c r="AJ208" s="23"/>
    </row>
    <row r="209" spans="1:36" x14ac:dyDescent="0.2">
      <c r="A209" s="3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24"/>
      <c r="AD209" s="25"/>
      <c r="AE209" s="23"/>
      <c r="AF209" s="23"/>
      <c r="AG209" s="23"/>
      <c r="AH209" s="23"/>
      <c r="AI209" s="23"/>
      <c r="AJ209" s="23"/>
    </row>
    <row r="210" spans="1:36" x14ac:dyDescent="0.2">
      <c r="A210" s="3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24"/>
      <c r="AD210" s="25"/>
      <c r="AE210" s="23"/>
      <c r="AF210" s="23"/>
      <c r="AG210" s="23"/>
      <c r="AH210" s="23"/>
      <c r="AI210" s="23"/>
      <c r="AJ210" s="23"/>
    </row>
    <row r="211" spans="1:36" x14ac:dyDescent="0.2">
      <c r="A211" s="3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24"/>
      <c r="AD211" s="25"/>
      <c r="AE211" s="23"/>
      <c r="AF211" s="23"/>
      <c r="AG211" s="23"/>
      <c r="AH211" s="23"/>
      <c r="AI211" s="23"/>
      <c r="AJ211" s="23"/>
    </row>
    <row r="212" spans="1:36" x14ac:dyDescent="0.2">
      <c r="A212" s="3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24"/>
      <c r="AD212" s="25"/>
      <c r="AE212" s="23"/>
      <c r="AF212" s="23"/>
      <c r="AG212" s="23"/>
      <c r="AH212" s="23"/>
      <c r="AI212" s="23"/>
      <c r="AJ212" s="23"/>
    </row>
    <row r="213" spans="1:36" x14ac:dyDescent="0.2">
      <c r="A213" s="3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24"/>
      <c r="AD213" s="25"/>
      <c r="AE213" s="23"/>
      <c r="AF213" s="23"/>
      <c r="AG213" s="23"/>
      <c r="AH213" s="23"/>
      <c r="AI213" s="23"/>
      <c r="AJ213" s="23"/>
    </row>
    <row r="214" spans="1:36" x14ac:dyDescent="0.2">
      <c r="A214" s="3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24"/>
      <c r="AD214" s="25"/>
      <c r="AE214" s="23"/>
      <c r="AF214" s="23"/>
      <c r="AG214" s="23"/>
      <c r="AH214" s="23"/>
      <c r="AI214" s="23"/>
      <c r="AJ214" s="23"/>
    </row>
    <row r="215" spans="1:36" x14ac:dyDescent="0.2">
      <c r="A215" s="3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24"/>
      <c r="AD215" s="25"/>
      <c r="AE215" s="23"/>
      <c r="AF215" s="23"/>
      <c r="AG215" s="23"/>
      <c r="AH215" s="23"/>
      <c r="AI215" s="23"/>
      <c r="AJ215" s="23"/>
    </row>
    <row r="216" spans="1:36" x14ac:dyDescent="0.2">
      <c r="A216" s="3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24"/>
      <c r="AD216" s="25"/>
      <c r="AE216" s="23"/>
      <c r="AF216" s="23"/>
      <c r="AG216" s="23"/>
      <c r="AH216" s="23"/>
      <c r="AI216" s="23"/>
      <c r="AJ216" s="23"/>
    </row>
    <row r="217" spans="1:36" x14ac:dyDescent="0.2">
      <c r="A217" s="3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24"/>
      <c r="AD217" s="25"/>
      <c r="AE217" s="23"/>
      <c r="AF217" s="23"/>
      <c r="AG217" s="23"/>
      <c r="AH217" s="23"/>
      <c r="AI217" s="23"/>
      <c r="AJ217" s="23"/>
    </row>
    <row r="218" spans="1:36" x14ac:dyDescent="0.2">
      <c r="A218" s="3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24"/>
      <c r="AD218" s="25"/>
      <c r="AE218" s="23"/>
      <c r="AF218" s="23"/>
      <c r="AG218" s="23"/>
      <c r="AH218" s="23"/>
      <c r="AI218" s="23"/>
      <c r="AJ218" s="23"/>
    </row>
    <row r="219" spans="1:36" x14ac:dyDescent="0.2">
      <c r="A219" s="3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24"/>
      <c r="AD219" s="25"/>
      <c r="AE219" s="23"/>
      <c r="AF219" s="23"/>
      <c r="AG219" s="23"/>
      <c r="AH219" s="23"/>
      <c r="AI219" s="23"/>
      <c r="AJ219" s="23"/>
    </row>
    <row r="220" spans="1:36" x14ac:dyDescent="0.2">
      <c r="A220" s="36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24"/>
      <c r="AD220" s="25"/>
      <c r="AE220" s="23"/>
      <c r="AF220" s="23"/>
      <c r="AG220" s="23"/>
      <c r="AH220" s="23"/>
      <c r="AI220" s="23"/>
      <c r="AJ220" s="23"/>
    </row>
    <row r="221" spans="1:36" x14ac:dyDescent="0.2">
      <c r="A221" s="3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24"/>
      <c r="AD221" s="25"/>
      <c r="AE221" s="23"/>
      <c r="AF221" s="23"/>
      <c r="AG221" s="23"/>
      <c r="AH221" s="23"/>
      <c r="AI221" s="23"/>
      <c r="AJ221" s="23"/>
    </row>
    <row r="222" spans="1:36" x14ac:dyDescent="0.2">
      <c r="A222" s="36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24"/>
      <c r="AD222" s="25"/>
      <c r="AE222" s="23"/>
      <c r="AF222" s="23"/>
      <c r="AG222" s="23"/>
      <c r="AH222" s="23"/>
      <c r="AI222" s="23"/>
      <c r="AJ222" s="23"/>
    </row>
    <row r="223" spans="1:36" x14ac:dyDescent="0.2">
      <c r="A223" s="3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24"/>
      <c r="AD223" s="25"/>
      <c r="AE223" s="23"/>
      <c r="AF223" s="23"/>
      <c r="AG223" s="23"/>
      <c r="AH223" s="23"/>
      <c r="AI223" s="23"/>
      <c r="AJ223" s="23"/>
    </row>
    <row r="224" spans="1:36" x14ac:dyDescent="0.2">
      <c r="A224" s="36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24"/>
      <c r="AD224" s="25"/>
      <c r="AE224" s="23"/>
      <c r="AF224" s="23"/>
      <c r="AG224" s="23"/>
      <c r="AH224" s="23"/>
      <c r="AI224" s="23"/>
      <c r="AJ224" s="23"/>
    </row>
    <row r="225" spans="1:36" x14ac:dyDescent="0.2">
      <c r="A225" s="3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24"/>
      <c r="AD225" s="25"/>
      <c r="AE225" s="23"/>
      <c r="AF225" s="23"/>
      <c r="AG225" s="23"/>
      <c r="AH225" s="23"/>
      <c r="AI225" s="23"/>
      <c r="AJ225" s="23"/>
    </row>
    <row r="226" spans="1:36" x14ac:dyDescent="0.2">
      <c r="A226" s="36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24"/>
      <c r="AD226" s="25"/>
      <c r="AE226" s="23"/>
      <c r="AF226" s="23"/>
      <c r="AG226" s="23"/>
      <c r="AH226" s="23"/>
      <c r="AI226" s="23"/>
      <c r="AJ226" s="23"/>
    </row>
    <row r="227" spans="1:36" x14ac:dyDescent="0.2">
      <c r="A227" s="3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24"/>
      <c r="AD227" s="25"/>
      <c r="AE227" s="23"/>
      <c r="AF227" s="23"/>
      <c r="AG227" s="23"/>
      <c r="AH227" s="23"/>
      <c r="AI227" s="23"/>
      <c r="AJ227" s="23"/>
    </row>
    <row r="228" spans="1:36" x14ac:dyDescent="0.2">
      <c r="A228" s="36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24"/>
      <c r="AD228" s="25"/>
      <c r="AE228" s="23"/>
      <c r="AF228" s="23"/>
      <c r="AG228" s="23"/>
      <c r="AH228" s="23"/>
      <c r="AI228" s="23"/>
      <c r="AJ228" s="23"/>
    </row>
    <row r="229" spans="1:36" x14ac:dyDescent="0.2">
      <c r="A229" s="3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24"/>
      <c r="AD229" s="25"/>
      <c r="AE229" s="23"/>
      <c r="AF229" s="23"/>
      <c r="AG229" s="23"/>
      <c r="AH229" s="23"/>
      <c r="AI229" s="23"/>
      <c r="AJ229" s="23"/>
    </row>
    <row r="230" spans="1:36" x14ac:dyDescent="0.2">
      <c r="A230" s="36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24"/>
      <c r="AD230" s="25"/>
      <c r="AE230" s="23"/>
      <c r="AF230" s="23"/>
      <c r="AG230" s="23"/>
      <c r="AH230" s="23"/>
      <c r="AI230" s="23"/>
      <c r="AJ230" s="23"/>
    </row>
    <row r="231" spans="1:36" x14ac:dyDescent="0.2">
      <c r="A231" s="3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24"/>
      <c r="AD231" s="25"/>
      <c r="AE231" s="23"/>
      <c r="AF231" s="23"/>
      <c r="AG231" s="23"/>
      <c r="AH231" s="23"/>
      <c r="AI231" s="23"/>
      <c r="AJ231" s="23"/>
    </row>
    <row r="232" spans="1:36" x14ac:dyDescent="0.2">
      <c r="A232" s="36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24"/>
      <c r="AD232" s="25"/>
      <c r="AE232" s="23"/>
      <c r="AF232" s="23"/>
      <c r="AG232" s="23"/>
      <c r="AH232" s="23"/>
      <c r="AI232" s="23"/>
      <c r="AJ232" s="23"/>
    </row>
    <row r="233" spans="1:36" x14ac:dyDescent="0.2">
      <c r="A233" s="3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24"/>
      <c r="AD233" s="25"/>
      <c r="AE233" s="23"/>
      <c r="AF233" s="23"/>
      <c r="AG233" s="23"/>
      <c r="AH233" s="23"/>
      <c r="AI233" s="23"/>
      <c r="AJ233" s="23"/>
    </row>
    <row r="234" spans="1:36" x14ac:dyDescent="0.2">
      <c r="A234" s="36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24"/>
      <c r="AD234" s="25"/>
      <c r="AE234" s="23"/>
      <c r="AF234" s="23"/>
      <c r="AG234" s="23"/>
      <c r="AH234" s="23"/>
      <c r="AI234" s="23"/>
      <c r="AJ234" s="23"/>
    </row>
    <row r="235" spans="1:36" x14ac:dyDescent="0.2">
      <c r="A235" s="3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24"/>
      <c r="AD235" s="25"/>
      <c r="AE235" s="23"/>
      <c r="AF235" s="23"/>
      <c r="AG235" s="23"/>
      <c r="AH235" s="23"/>
      <c r="AI235" s="23"/>
      <c r="AJ235" s="23"/>
    </row>
    <row r="236" spans="1:36" x14ac:dyDescent="0.2">
      <c r="A236" s="36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24"/>
      <c r="AD236" s="25"/>
      <c r="AE236" s="23"/>
      <c r="AF236" s="23"/>
      <c r="AG236" s="23"/>
      <c r="AH236" s="23"/>
      <c r="AI236" s="23"/>
      <c r="AJ236" s="23"/>
    </row>
    <row r="237" spans="1:36" x14ac:dyDescent="0.2">
      <c r="A237" s="3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24"/>
      <c r="AD237" s="25"/>
      <c r="AE237" s="23"/>
      <c r="AF237" s="23"/>
      <c r="AG237" s="23"/>
      <c r="AH237" s="23"/>
      <c r="AI237" s="23"/>
      <c r="AJ237" s="23"/>
    </row>
    <row r="238" spans="1:36" x14ac:dyDescent="0.2">
      <c r="A238" s="36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24"/>
      <c r="AD238" s="25"/>
      <c r="AE238" s="23"/>
      <c r="AF238" s="23"/>
      <c r="AG238" s="23"/>
      <c r="AH238" s="23"/>
      <c r="AI238" s="23"/>
      <c r="AJ238" s="23"/>
    </row>
    <row r="239" spans="1:36" x14ac:dyDescent="0.2">
      <c r="A239" s="3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24"/>
      <c r="AD239" s="25"/>
      <c r="AE239" s="23"/>
      <c r="AF239" s="23"/>
      <c r="AG239" s="23"/>
      <c r="AH239" s="23"/>
      <c r="AI239" s="23"/>
      <c r="AJ239" s="23"/>
    </row>
    <row r="240" spans="1:36" x14ac:dyDescent="0.2">
      <c r="A240" s="36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24"/>
      <c r="AD240" s="25"/>
      <c r="AE240" s="23"/>
      <c r="AF240" s="23"/>
      <c r="AG240" s="23"/>
      <c r="AH240" s="23"/>
      <c r="AI240" s="23"/>
      <c r="AJ240" s="23"/>
    </row>
    <row r="241" spans="1:36" x14ac:dyDescent="0.2">
      <c r="A241" s="3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24"/>
      <c r="AD241" s="25"/>
      <c r="AE241" s="23"/>
      <c r="AF241" s="23"/>
      <c r="AG241" s="23"/>
      <c r="AH241" s="23"/>
      <c r="AI241" s="23"/>
      <c r="AJ241" s="23"/>
    </row>
    <row r="242" spans="1:36" x14ac:dyDescent="0.2">
      <c r="A242" s="36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24"/>
      <c r="AD242" s="25"/>
      <c r="AE242" s="23"/>
      <c r="AF242" s="23"/>
      <c r="AG242" s="23"/>
      <c r="AH242" s="23"/>
      <c r="AI242" s="23"/>
      <c r="AJ242" s="23"/>
    </row>
    <row r="243" spans="1:36" x14ac:dyDescent="0.2">
      <c r="A243" s="3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24"/>
      <c r="AD243" s="25"/>
      <c r="AE243" s="23"/>
      <c r="AF243" s="23"/>
      <c r="AG243" s="23"/>
      <c r="AH243" s="23"/>
      <c r="AI243" s="23"/>
      <c r="AJ243" s="23"/>
    </row>
    <row r="244" spans="1:36" x14ac:dyDescent="0.2">
      <c r="A244" s="36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24"/>
      <c r="AD244" s="25"/>
      <c r="AE244" s="23"/>
      <c r="AF244" s="23"/>
      <c r="AG244" s="23"/>
      <c r="AH244" s="23"/>
      <c r="AI244" s="23"/>
      <c r="AJ244" s="23"/>
    </row>
    <row r="245" spans="1:36" x14ac:dyDescent="0.2">
      <c r="A245" s="3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24"/>
      <c r="AD245" s="25"/>
      <c r="AE245" s="23"/>
      <c r="AF245" s="23"/>
      <c r="AG245" s="23"/>
      <c r="AH245" s="23"/>
      <c r="AI245" s="23"/>
      <c r="AJ245" s="23"/>
    </row>
    <row r="246" spans="1:36" x14ac:dyDescent="0.2">
      <c r="A246" s="36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24"/>
      <c r="AD246" s="25"/>
      <c r="AE246" s="23"/>
      <c r="AF246" s="23"/>
      <c r="AG246" s="23"/>
      <c r="AH246" s="23"/>
      <c r="AI246" s="23"/>
      <c r="AJ246" s="23"/>
    </row>
    <row r="247" spans="1:36" x14ac:dyDescent="0.2">
      <c r="A247" s="3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24"/>
      <c r="AD247" s="25"/>
      <c r="AE247" s="23"/>
      <c r="AF247" s="23"/>
      <c r="AG247" s="23"/>
      <c r="AH247" s="23"/>
      <c r="AI247" s="23"/>
      <c r="AJ247" s="23"/>
    </row>
    <row r="248" spans="1:36" x14ac:dyDescent="0.2">
      <c r="A248" s="36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24"/>
      <c r="AD248" s="25"/>
      <c r="AE248" s="23"/>
      <c r="AF248" s="23"/>
      <c r="AG248" s="23"/>
      <c r="AH248" s="23"/>
      <c r="AI248" s="23"/>
      <c r="AJ248" s="23"/>
    </row>
    <row r="249" spans="1:36" x14ac:dyDescent="0.2">
      <c r="A249" s="3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24"/>
      <c r="AD249" s="25"/>
      <c r="AE249" s="23"/>
      <c r="AF249" s="23"/>
      <c r="AG249" s="23"/>
      <c r="AH249" s="23"/>
      <c r="AI249" s="23"/>
      <c r="AJ249" s="23"/>
    </row>
    <row r="250" spans="1:36" x14ac:dyDescent="0.2">
      <c r="A250" s="36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24"/>
      <c r="AD250" s="25"/>
      <c r="AE250" s="23"/>
      <c r="AF250" s="23"/>
      <c r="AG250" s="23"/>
      <c r="AH250" s="23"/>
      <c r="AI250" s="23"/>
      <c r="AJ250" s="23"/>
    </row>
    <row r="251" spans="1:36" x14ac:dyDescent="0.2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24"/>
      <c r="AD251" s="25"/>
      <c r="AE251" s="23"/>
      <c r="AF251" s="23"/>
      <c r="AG251" s="23"/>
      <c r="AH251" s="23"/>
      <c r="AI251" s="23"/>
      <c r="AJ251" s="23"/>
    </row>
    <row r="252" spans="1:36" x14ac:dyDescent="0.2">
      <c r="A252" s="36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24"/>
      <c r="AD252" s="25"/>
      <c r="AE252" s="23"/>
      <c r="AF252" s="23"/>
      <c r="AG252" s="23"/>
      <c r="AH252" s="23"/>
      <c r="AI252" s="23"/>
      <c r="AJ252" s="23"/>
    </row>
    <row r="253" spans="1:36" x14ac:dyDescent="0.2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24"/>
      <c r="AD253" s="25"/>
      <c r="AE253" s="23"/>
      <c r="AF253" s="23"/>
      <c r="AG253" s="23"/>
      <c r="AH253" s="23"/>
      <c r="AI253" s="23"/>
      <c r="AJ253" s="23"/>
    </row>
    <row r="254" spans="1:36" x14ac:dyDescent="0.2">
      <c r="A254" s="3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24"/>
      <c r="AD254" s="25"/>
      <c r="AE254" s="23"/>
      <c r="AF254" s="23"/>
      <c r="AG254" s="23"/>
      <c r="AH254" s="23"/>
      <c r="AI254" s="23"/>
      <c r="AJ254" s="23"/>
    </row>
    <row r="255" spans="1:36" x14ac:dyDescent="0.2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24"/>
      <c r="AD255" s="25"/>
      <c r="AE255" s="23"/>
      <c r="AF255" s="23"/>
      <c r="AG255" s="23"/>
      <c r="AH255" s="23"/>
      <c r="AI255" s="23"/>
      <c r="AJ255" s="23"/>
    </row>
    <row r="256" spans="1:36" x14ac:dyDescent="0.2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24"/>
      <c r="AD256" s="25"/>
      <c r="AE256" s="23"/>
      <c r="AF256" s="23"/>
      <c r="AG256" s="23"/>
      <c r="AH256" s="23"/>
      <c r="AI256" s="23"/>
      <c r="AJ256" s="23"/>
    </row>
    <row r="257" spans="1:36" x14ac:dyDescent="0.2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24"/>
      <c r="AD257" s="25"/>
      <c r="AE257" s="23"/>
      <c r="AF257" s="23"/>
      <c r="AG257" s="23"/>
      <c r="AH257" s="23"/>
      <c r="AI257" s="23"/>
      <c r="AJ257" s="23"/>
    </row>
    <row r="258" spans="1:36" x14ac:dyDescent="0.2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24"/>
      <c r="AD258" s="25"/>
      <c r="AE258" s="23"/>
      <c r="AF258" s="23"/>
      <c r="AG258" s="23"/>
      <c r="AH258" s="23"/>
      <c r="AI258" s="23"/>
      <c r="AJ258" s="23"/>
    </row>
    <row r="259" spans="1:36" x14ac:dyDescent="0.2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24"/>
      <c r="AD259" s="25"/>
      <c r="AE259" s="23"/>
      <c r="AF259" s="23"/>
      <c r="AG259" s="23"/>
      <c r="AH259" s="23"/>
      <c r="AI259" s="23"/>
      <c r="AJ259" s="23"/>
    </row>
    <row r="260" spans="1:36" x14ac:dyDescent="0.2">
      <c r="A260" s="36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24"/>
      <c r="AD260" s="25"/>
      <c r="AE260" s="23"/>
      <c r="AF260" s="23"/>
      <c r="AG260" s="23"/>
      <c r="AH260" s="23"/>
      <c r="AI260" s="23"/>
      <c r="AJ260" s="23"/>
    </row>
    <row r="261" spans="1:36" x14ac:dyDescent="0.2">
      <c r="A261" s="3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24"/>
      <c r="AD261" s="25"/>
      <c r="AE261" s="23"/>
      <c r="AF261" s="23"/>
      <c r="AG261" s="23"/>
      <c r="AH261" s="23"/>
      <c r="AI261" s="23"/>
      <c r="AJ261" s="23"/>
    </row>
    <row r="262" spans="1:36" x14ac:dyDescent="0.2">
      <c r="A262" s="3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24"/>
      <c r="AD262" s="25"/>
      <c r="AE262" s="23"/>
      <c r="AF262" s="23"/>
      <c r="AG262" s="23"/>
      <c r="AH262" s="23"/>
      <c r="AI262" s="23"/>
      <c r="AJ262" s="23"/>
    </row>
    <row r="263" spans="1:36" x14ac:dyDescent="0.2">
      <c r="A263" s="3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24"/>
      <c r="AD263" s="25"/>
      <c r="AE263" s="23"/>
      <c r="AF263" s="23"/>
      <c r="AG263" s="23"/>
      <c r="AH263" s="23"/>
      <c r="AI263" s="23"/>
      <c r="AJ263" s="23"/>
    </row>
    <row r="264" spans="1:36" x14ac:dyDescent="0.2">
      <c r="A264" s="3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24"/>
      <c r="AD264" s="25"/>
      <c r="AE264" s="23"/>
      <c r="AF264" s="23"/>
      <c r="AG264" s="23"/>
      <c r="AH264" s="23"/>
      <c r="AI264" s="23"/>
      <c r="AJ264" s="23"/>
    </row>
    <row r="265" spans="1:36" x14ac:dyDescent="0.2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24"/>
      <c r="AD265" s="25"/>
      <c r="AE265" s="23"/>
      <c r="AF265" s="23"/>
      <c r="AG265" s="23"/>
      <c r="AH265" s="23"/>
      <c r="AI265" s="23"/>
      <c r="AJ265" s="23"/>
    </row>
    <row r="266" spans="1:36" x14ac:dyDescent="0.2">
      <c r="A266" s="3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24"/>
      <c r="AD266" s="25"/>
      <c r="AE266" s="23"/>
      <c r="AF266" s="23"/>
      <c r="AG266" s="23"/>
      <c r="AH266" s="23"/>
      <c r="AI266" s="23"/>
      <c r="AJ266" s="23"/>
    </row>
    <row r="267" spans="1:36" x14ac:dyDescent="0.2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24"/>
      <c r="AD267" s="25"/>
      <c r="AE267" s="23"/>
      <c r="AF267" s="23"/>
      <c r="AG267" s="23"/>
      <c r="AH267" s="23"/>
      <c r="AI267" s="23"/>
      <c r="AJ267" s="23"/>
    </row>
    <row r="268" spans="1:36" x14ac:dyDescent="0.2">
      <c r="A268" s="3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24"/>
      <c r="AD268" s="25"/>
      <c r="AE268" s="23"/>
      <c r="AF268" s="23"/>
      <c r="AG268" s="23"/>
      <c r="AH268" s="23"/>
      <c r="AI268" s="23"/>
      <c r="AJ268" s="23"/>
    </row>
    <row r="269" spans="1:36" x14ac:dyDescent="0.2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24"/>
      <c r="AD269" s="25"/>
      <c r="AE269" s="23"/>
      <c r="AF269" s="23"/>
      <c r="AG269" s="23"/>
      <c r="AH269" s="23"/>
      <c r="AI269" s="23"/>
      <c r="AJ269" s="23"/>
    </row>
    <row r="270" spans="1:36" x14ac:dyDescent="0.2">
      <c r="A270" s="3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24"/>
      <c r="AD270" s="25"/>
      <c r="AE270" s="23"/>
      <c r="AF270" s="23"/>
      <c r="AG270" s="23"/>
      <c r="AH270" s="23"/>
      <c r="AI270" s="23"/>
      <c r="AJ270" s="23"/>
    </row>
    <row r="271" spans="1:36" x14ac:dyDescent="0.2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24"/>
      <c r="AD271" s="25"/>
      <c r="AE271" s="23"/>
      <c r="AF271" s="23"/>
      <c r="AG271" s="23"/>
      <c r="AH271" s="23"/>
      <c r="AI271" s="23"/>
      <c r="AJ271" s="23"/>
    </row>
    <row r="272" spans="1:36" x14ac:dyDescent="0.2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24"/>
      <c r="AD272" s="25"/>
      <c r="AE272" s="23"/>
      <c r="AF272" s="23"/>
      <c r="AG272" s="23"/>
      <c r="AH272" s="23"/>
      <c r="AI272" s="23"/>
      <c r="AJ272" s="23"/>
    </row>
    <row r="273" spans="1:36" x14ac:dyDescent="0.2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24"/>
      <c r="AD273" s="25"/>
      <c r="AE273" s="23"/>
      <c r="AF273" s="23"/>
      <c r="AG273" s="23"/>
      <c r="AH273" s="23"/>
      <c r="AI273" s="23"/>
      <c r="AJ273" s="23"/>
    </row>
    <row r="274" spans="1:36" x14ac:dyDescent="0.2">
      <c r="A274" s="3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24"/>
      <c r="AD274" s="25"/>
      <c r="AE274" s="23"/>
      <c r="AF274" s="23"/>
      <c r="AG274" s="23"/>
      <c r="AH274" s="23"/>
      <c r="AI274" s="23"/>
      <c r="AJ274" s="23"/>
    </row>
    <row r="275" spans="1:36" x14ac:dyDescent="0.2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24"/>
      <c r="AD275" s="25"/>
      <c r="AE275" s="23"/>
      <c r="AF275" s="23"/>
      <c r="AG275" s="23"/>
      <c r="AH275" s="23"/>
      <c r="AI275" s="23"/>
      <c r="AJ275" s="23"/>
    </row>
    <row r="276" spans="1:36" x14ac:dyDescent="0.2">
      <c r="A276" s="3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24"/>
      <c r="AD276" s="25"/>
      <c r="AE276" s="23"/>
      <c r="AF276" s="23"/>
      <c r="AG276" s="23"/>
      <c r="AH276" s="23"/>
      <c r="AI276" s="23"/>
      <c r="AJ276" s="23"/>
    </row>
    <row r="277" spans="1:36" x14ac:dyDescent="0.2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24"/>
      <c r="AD277" s="25"/>
      <c r="AE277" s="23"/>
      <c r="AF277" s="23"/>
      <c r="AG277" s="23"/>
      <c r="AH277" s="23"/>
      <c r="AI277" s="23"/>
      <c r="AJ277" s="23"/>
    </row>
    <row r="278" spans="1:36" x14ac:dyDescent="0.2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24"/>
      <c r="AD278" s="25"/>
      <c r="AE278" s="23"/>
      <c r="AF278" s="23"/>
      <c r="AG278" s="23"/>
      <c r="AH278" s="23"/>
      <c r="AI278" s="23"/>
      <c r="AJ278" s="23"/>
    </row>
    <row r="279" spans="1:36" x14ac:dyDescent="0.2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24"/>
      <c r="AD279" s="25"/>
      <c r="AE279" s="23"/>
      <c r="AF279" s="23"/>
      <c r="AG279" s="23"/>
      <c r="AH279" s="23"/>
      <c r="AI279" s="23"/>
      <c r="AJ279" s="23"/>
    </row>
    <row r="280" spans="1:36" x14ac:dyDescent="0.2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24"/>
      <c r="AD280" s="25"/>
      <c r="AE280" s="23"/>
      <c r="AF280" s="23"/>
      <c r="AG280" s="23"/>
      <c r="AH280" s="23"/>
      <c r="AI280" s="23"/>
      <c r="AJ280" s="23"/>
    </row>
    <row r="281" spans="1:36" x14ac:dyDescent="0.2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24"/>
      <c r="AD281" s="25"/>
      <c r="AE281" s="23"/>
      <c r="AF281" s="23"/>
      <c r="AG281" s="23"/>
      <c r="AH281" s="23"/>
      <c r="AI281" s="23"/>
      <c r="AJ281" s="23"/>
    </row>
    <row r="282" spans="1:36" x14ac:dyDescent="0.2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24"/>
      <c r="AD282" s="25"/>
      <c r="AE282" s="23"/>
      <c r="AF282" s="23"/>
      <c r="AG282" s="23"/>
      <c r="AH282" s="23"/>
      <c r="AI282" s="23"/>
      <c r="AJ282" s="23"/>
    </row>
    <row r="283" spans="1:36" x14ac:dyDescent="0.2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24"/>
      <c r="AD283" s="25"/>
      <c r="AE283" s="23"/>
      <c r="AF283" s="23"/>
      <c r="AG283" s="23"/>
      <c r="AH283" s="23"/>
      <c r="AI283" s="23"/>
      <c r="AJ283" s="23"/>
    </row>
    <row r="284" spans="1:36" x14ac:dyDescent="0.2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24"/>
      <c r="AD284" s="25"/>
      <c r="AE284" s="23"/>
      <c r="AF284" s="23"/>
      <c r="AG284" s="23"/>
      <c r="AH284" s="23"/>
      <c r="AI284" s="23"/>
      <c r="AJ284" s="23"/>
    </row>
    <row r="285" spans="1:36" x14ac:dyDescent="0.2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24"/>
      <c r="AD285" s="25"/>
      <c r="AE285" s="23"/>
      <c r="AF285" s="23"/>
      <c r="AG285" s="23"/>
      <c r="AH285" s="23"/>
      <c r="AI285" s="23"/>
      <c r="AJ285" s="23"/>
    </row>
    <row r="286" spans="1:36" x14ac:dyDescent="0.2">
      <c r="A286" s="3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24"/>
      <c r="AD286" s="25"/>
      <c r="AE286" s="23"/>
      <c r="AF286" s="23"/>
      <c r="AG286" s="23"/>
      <c r="AH286" s="23"/>
      <c r="AI286" s="23"/>
      <c r="AJ286" s="23"/>
    </row>
    <row r="287" spans="1:36" x14ac:dyDescent="0.2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24"/>
      <c r="AD287" s="25"/>
      <c r="AE287" s="23"/>
      <c r="AF287" s="23"/>
      <c r="AG287" s="23"/>
      <c r="AH287" s="23"/>
      <c r="AI287" s="23"/>
      <c r="AJ287" s="23"/>
    </row>
    <row r="288" spans="1:36" x14ac:dyDescent="0.2">
      <c r="A288" s="3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24"/>
      <c r="AD288" s="25"/>
      <c r="AE288" s="23"/>
      <c r="AF288" s="23"/>
      <c r="AG288" s="23"/>
      <c r="AH288" s="23"/>
      <c r="AI288" s="23"/>
      <c r="AJ288" s="23"/>
    </row>
    <row r="289" spans="1:36" x14ac:dyDescent="0.2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24"/>
      <c r="AD289" s="25"/>
      <c r="AE289" s="23"/>
      <c r="AF289" s="23"/>
      <c r="AG289" s="23"/>
      <c r="AH289" s="23"/>
      <c r="AI289" s="23"/>
      <c r="AJ289" s="23"/>
    </row>
    <row r="290" spans="1:36" x14ac:dyDescent="0.2">
      <c r="A290" s="3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24"/>
      <c r="AD290" s="25"/>
      <c r="AE290" s="23"/>
      <c r="AF290" s="23"/>
      <c r="AG290" s="23"/>
      <c r="AH290" s="23"/>
      <c r="AI290" s="23"/>
      <c r="AJ290" s="23"/>
    </row>
    <row r="291" spans="1:36" x14ac:dyDescent="0.2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24"/>
      <c r="AD291" s="25"/>
      <c r="AE291" s="23"/>
      <c r="AF291" s="23"/>
      <c r="AG291" s="23"/>
      <c r="AH291" s="23"/>
      <c r="AI291" s="23"/>
      <c r="AJ291" s="23"/>
    </row>
    <row r="292" spans="1:36" x14ac:dyDescent="0.2">
      <c r="A292" s="3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24"/>
      <c r="AD292" s="25"/>
      <c r="AE292" s="23"/>
      <c r="AF292" s="23"/>
      <c r="AG292" s="23"/>
      <c r="AH292" s="23"/>
      <c r="AI292" s="23"/>
      <c r="AJ292" s="23"/>
    </row>
    <row r="293" spans="1:36" x14ac:dyDescent="0.2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24"/>
      <c r="AD293" s="25"/>
      <c r="AE293" s="23"/>
      <c r="AF293" s="23"/>
      <c r="AG293" s="23"/>
      <c r="AH293" s="23"/>
      <c r="AI293" s="23"/>
      <c r="AJ293" s="23"/>
    </row>
    <row r="294" spans="1:36" x14ac:dyDescent="0.2">
      <c r="A294" s="3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24"/>
      <c r="AD294" s="25"/>
      <c r="AE294" s="23"/>
      <c r="AF294" s="23"/>
      <c r="AG294" s="23"/>
      <c r="AH294" s="23"/>
      <c r="AI294" s="23"/>
      <c r="AJ294" s="23"/>
    </row>
    <row r="295" spans="1:36" x14ac:dyDescent="0.2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24"/>
      <c r="AD295" s="25"/>
      <c r="AE295" s="23"/>
      <c r="AF295" s="23"/>
      <c r="AG295" s="23"/>
      <c r="AH295" s="23"/>
      <c r="AI295" s="23"/>
      <c r="AJ295" s="23"/>
    </row>
    <row r="296" spans="1:36" x14ac:dyDescent="0.2">
      <c r="A296" s="3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24"/>
      <c r="AD296" s="25"/>
      <c r="AE296" s="23"/>
      <c r="AF296" s="23"/>
      <c r="AG296" s="23"/>
      <c r="AH296" s="23"/>
      <c r="AI296" s="23"/>
      <c r="AJ296" s="23"/>
    </row>
    <row r="297" spans="1:36" x14ac:dyDescent="0.2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24"/>
      <c r="AD297" s="25"/>
      <c r="AE297" s="23"/>
      <c r="AF297" s="23"/>
      <c r="AG297" s="23"/>
      <c r="AH297" s="23"/>
      <c r="AI297" s="23"/>
      <c r="AJ297" s="23"/>
    </row>
    <row r="298" spans="1:36" x14ac:dyDescent="0.2">
      <c r="A298" s="3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24"/>
      <c r="AD298" s="25"/>
      <c r="AE298" s="23"/>
      <c r="AF298" s="23"/>
      <c r="AG298" s="23"/>
      <c r="AH298" s="23"/>
      <c r="AI298" s="23"/>
      <c r="AJ298" s="23"/>
    </row>
    <row r="299" spans="1:36" x14ac:dyDescent="0.2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24"/>
      <c r="AD299" s="25"/>
      <c r="AE299" s="23"/>
      <c r="AF299" s="23"/>
      <c r="AG299" s="23"/>
      <c r="AH299" s="23"/>
      <c r="AI299" s="23"/>
      <c r="AJ299" s="23"/>
    </row>
    <row r="300" spans="1:36" x14ac:dyDescent="0.2">
      <c r="A300" s="3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24"/>
      <c r="AD300" s="25"/>
      <c r="AE300" s="23"/>
      <c r="AF300" s="23"/>
      <c r="AG300" s="23"/>
      <c r="AH300" s="23"/>
      <c r="AI300" s="23"/>
      <c r="AJ300" s="23"/>
    </row>
    <row r="301" spans="1:36" x14ac:dyDescent="0.2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24"/>
      <c r="AD301" s="25"/>
      <c r="AE301" s="23"/>
      <c r="AF301" s="23"/>
      <c r="AG301" s="23"/>
      <c r="AH301" s="23"/>
      <c r="AI301" s="23"/>
      <c r="AJ301" s="23"/>
    </row>
    <row r="302" spans="1:36" x14ac:dyDescent="0.2">
      <c r="A302" s="3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24"/>
      <c r="AD302" s="25"/>
      <c r="AE302" s="23"/>
      <c r="AF302" s="23"/>
      <c r="AG302" s="23"/>
      <c r="AH302" s="23"/>
      <c r="AI302" s="23"/>
      <c r="AJ302" s="23"/>
    </row>
    <row r="303" spans="1:36" x14ac:dyDescent="0.2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24"/>
      <c r="AD303" s="25"/>
      <c r="AE303" s="23"/>
      <c r="AF303" s="23"/>
      <c r="AG303" s="23"/>
      <c r="AH303" s="23"/>
      <c r="AI303" s="23"/>
      <c r="AJ303" s="23"/>
    </row>
    <row r="304" spans="1:36" x14ac:dyDescent="0.2">
      <c r="A304" s="3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24"/>
      <c r="AD304" s="25"/>
      <c r="AE304" s="23"/>
      <c r="AF304" s="23"/>
      <c r="AG304" s="23"/>
      <c r="AH304" s="23"/>
      <c r="AI304" s="23"/>
      <c r="AJ304" s="23"/>
    </row>
    <row r="305" spans="1:36" x14ac:dyDescent="0.2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24"/>
      <c r="AD305" s="25"/>
      <c r="AE305" s="23"/>
      <c r="AF305" s="23"/>
      <c r="AG305" s="23"/>
      <c r="AH305" s="23"/>
      <c r="AI305" s="23"/>
      <c r="AJ305" s="23"/>
    </row>
    <row r="306" spans="1:36" x14ac:dyDescent="0.2">
      <c r="A306" s="3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24"/>
      <c r="AD306" s="25"/>
      <c r="AE306" s="23"/>
      <c r="AF306" s="23"/>
      <c r="AG306" s="23"/>
      <c r="AH306" s="23"/>
      <c r="AI306" s="23"/>
      <c r="AJ306" s="23"/>
    </row>
    <row r="307" spans="1:36" x14ac:dyDescent="0.2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24"/>
      <c r="AD307" s="25"/>
      <c r="AE307" s="23"/>
      <c r="AF307" s="23"/>
      <c r="AG307" s="23"/>
      <c r="AH307" s="23"/>
      <c r="AI307" s="23"/>
      <c r="AJ307" s="23"/>
    </row>
    <row r="308" spans="1:36" x14ac:dyDescent="0.2">
      <c r="A308" s="41"/>
      <c r="B308" s="42"/>
      <c r="C308" s="37"/>
      <c r="D308" s="37"/>
      <c r="E308" s="37"/>
      <c r="F308" s="37"/>
      <c r="G308" s="37"/>
      <c r="H308" s="37"/>
      <c r="I308" s="38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24"/>
      <c r="AD308" s="25"/>
      <c r="AE308" s="23"/>
      <c r="AF308" s="23"/>
      <c r="AG308" s="23"/>
      <c r="AH308" s="23"/>
      <c r="AI308" s="23"/>
      <c r="AJ308" s="23"/>
    </row>
    <row r="309" spans="1:36" x14ac:dyDescent="0.2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24"/>
      <c r="AD309" s="25"/>
      <c r="AE309" s="23"/>
      <c r="AF309" s="23"/>
      <c r="AG309" s="23"/>
      <c r="AH309" s="23"/>
      <c r="AI309" s="23"/>
      <c r="AJ309" s="23"/>
    </row>
    <row r="310" spans="1:36" x14ac:dyDescent="0.2">
      <c r="A310" s="3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24"/>
      <c r="AD310" s="25"/>
      <c r="AE310" s="23"/>
      <c r="AF310" s="23"/>
      <c r="AG310" s="23"/>
      <c r="AH310" s="23"/>
      <c r="AI310" s="23"/>
      <c r="AJ310" s="23"/>
    </row>
    <row r="311" spans="1:36" x14ac:dyDescent="0.2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24"/>
      <c r="AD311" s="25"/>
      <c r="AE311" s="23"/>
      <c r="AF311" s="23"/>
      <c r="AG311" s="23"/>
      <c r="AH311" s="23"/>
      <c r="AI311" s="23"/>
      <c r="AJ311" s="23"/>
    </row>
    <row r="312" spans="1:36" x14ac:dyDescent="0.2">
      <c r="A312" s="3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24"/>
      <c r="AD312" s="25"/>
      <c r="AE312" s="23"/>
      <c r="AF312" s="23"/>
      <c r="AG312" s="23"/>
      <c r="AH312" s="23"/>
      <c r="AI312" s="23"/>
      <c r="AJ312" s="23"/>
    </row>
    <row r="313" spans="1:36" x14ac:dyDescent="0.2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24"/>
      <c r="AD313" s="25"/>
      <c r="AE313" s="23"/>
      <c r="AF313" s="23"/>
      <c r="AG313" s="23"/>
      <c r="AH313" s="23"/>
      <c r="AI313" s="23"/>
      <c r="AJ313" s="23"/>
    </row>
    <row r="314" spans="1:36" x14ac:dyDescent="0.2">
      <c r="A314" s="41"/>
      <c r="B314" s="42"/>
      <c r="C314" s="37"/>
      <c r="D314" s="37"/>
      <c r="E314" s="37"/>
      <c r="F314" s="37"/>
      <c r="G314" s="37"/>
      <c r="H314" s="37"/>
      <c r="I314" s="38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24"/>
      <c r="AD314" s="25"/>
      <c r="AE314" s="23"/>
      <c r="AF314" s="23"/>
      <c r="AG314" s="23"/>
      <c r="AH314" s="23"/>
      <c r="AI314" s="23"/>
      <c r="AJ314" s="23"/>
    </row>
    <row r="315" spans="1:36" x14ac:dyDescent="0.2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24"/>
      <c r="AD315" s="25"/>
      <c r="AE315" s="23"/>
      <c r="AF315" s="23"/>
      <c r="AG315" s="23"/>
      <c r="AH315" s="23"/>
      <c r="AI315" s="23"/>
      <c r="AJ315" s="23"/>
    </row>
    <row r="316" spans="1:36" x14ac:dyDescent="0.2">
      <c r="A316" s="3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24"/>
      <c r="AD316" s="25"/>
      <c r="AE316" s="23"/>
      <c r="AF316" s="23"/>
      <c r="AG316" s="23"/>
      <c r="AH316" s="23"/>
      <c r="AI316" s="23"/>
      <c r="AJ316" s="23"/>
    </row>
    <row r="317" spans="1:36" x14ac:dyDescent="0.2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24"/>
      <c r="AD317" s="25"/>
      <c r="AE317" s="23"/>
      <c r="AF317" s="23"/>
      <c r="AG317" s="23"/>
      <c r="AH317" s="23"/>
      <c r="AI317" s="23"/>
      <c r="AJ317" s="23"/>
    </row>
    <row r="318" spans="1:36" x14ac:dyDescent="0.2">
      <c r="A318" s="3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24"/>
      <c r="AD318" s="25"/>
      <c r="AE318" s="23"/>
      <c r="AF318" s="23"/>
      <c r="AG318" s="23"/>
      <c r="AH318" s="23"/>
      <c r="AI318" s="23"/>
      <c r="AJ318" s="23"/>
    </row>
    <row r="319" spans="1:36" x14ac:dyDescent="0.2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24"/>
      <c r="AD319" s="25"/>
      <c r="AE319" s="23"/>
      <c r="AF319" s="23"/>
      <c r="AG319" s="23"/>
      <c r="AH319" s="23"/>
      <c r="AI319" s="23"/>
      <c r="AJ319" s="23"/>
    </row>
    <row r="320" spans="1:36" x14ac:dyDescent="0.2">
      <c r="A320" s="3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24"/>
      <c r="AD320" s="25"/>
      <c r="AE320" s="23"/>
      <c r="AF320" s="23"/>
      <c r="AG320" s="23"/>
      <c r="AH320" s="23"/>
      <c r="AI320" s="23"/>
      <c r="AJ320" s="23"/>
    </row>
    <row r="321" spans="1:36" x14ac:dyDescent="0.2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24"/>
      <c r="AD321" s="25"/>
      <c r="AE321" s="23"/>
      <c r="AF321" s="23"/>
      <c r="AG321" s="23"/>
      <c r="AH321" s="23"/>
      <c r="AI321" s="23"/>
      <c r="AJ321" s="23"/>
    </row>
    <row r="322" spans="1:36" x14ac:dyDescent="0.2">
      <c r="A322" s="3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24"/>
      <c r="AD322" s="25"/>
      <c r="AE322" s="23"/>
      <c r="AF322" s="23"/>
      <c r="AG322" s="23"/>
      <c r="AH322" s="23"/>
      <c r="AI322" s="23"/>
      <c r="AJ322" s="23"/>
    </row>
    <row r="323" spans="1:36" x14ac:dyDescent="0.2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24"/>
      <c r="AD323" s="25"/>
      <c r="AE323" s="23"/>
      <c r="AF323" s="23"/>
      <c r="AG323" s="23"/>
      <c r="AH323" s="23"/>
      <c r="AI323" s="23"/>
      <c r="AJ323" s="23"/>
    </row>
    <row r="324" spans="1:36" x14ac:dyDescent="0.2">
      <c r="A324" s="3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24"/>
      <c r="AD324" s="25"/>
      <c r="AE324" s="23"/>
      <c r="AF324" s="23"/>
      <c r="AG324" s="23"/>
      <c r="AH324" s="23"/>
      <c r="AI324" s="23"/>
      <c r="AJ324" s="23"/>
    </row>
    <row r="325" spans="1:36" x14ac:dyDescent="0.2">
      <c r="A325" s="3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24"/>
      <c r="AD325" s="25"/>
      <c r="AE325" s="23"/>
      <c r="AF325" s="23"/>
      <c r="AG325" s="23"/>
      <c r="AH325" s="23"/>
      <c r="AI325" s="23"/>
      <c r="AJ325" s="23"/>
    </row>
    <row r="326" spans="1:36" x14ac:dyDescent="0.2">
      <c r="A326" s="36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24"/>
      <c r="AD326" s="25"/>
      <c r="AE326" s="23"/>
      <c r="AF326" s="23"/>
      <c r="AG326" s="23"/>
      <c r="AH326" s="23"/>
      <c r="AI326" s="23"/>
      <c r="AJ326" s="23"/>
    </row>
    <row r="327" spans="1:36" x14ac:dyDescent="0.2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24"/>
      <c r="AD327" s="25"/>
      <c r="AE327" s="23"/>
      <c r="AF327" s="23"/>
      <c r="AG327" s="23"/>
      <c r="AH327" s="23"/>
      <c r="AI327" s="23"/>
      <c r="AJ327" s="23"/>
    </row>
    <row r="328" spans="1:36" x14ac:dyDescent="0.2">
      <c r="A328" s="41"/>
      <c r="B328" s="42"/>
      <c r="C328" s="37"/>
      <c r="D328" s="37"/>
      <c r="E328" s="37"/>
      <c r="F328" s="37"/>
      <c r="G328" s="37"/>
      <c r="H328" s="37"/>
      <c r="I328" s="37"/>
      <c r="J328" s="37"/>
      <c r="K328" s="38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24"/>
      <c r="AD328" s="25"/>
      <c r="AE328" s="23"/>
      <c r="AF328" s="23"/>
      <c r="AG328" s="23"/>
      <c r="AH328" s="23"/>
      <c r="AI328" s="23"/>
      <c r="AJ328" s="23"/>
    </row>
    <row r="329" spans="1:36" x14ac:dyDescent="0.2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24"/>
      <c r="AD329" s="25"/>
      <c r="AE329" s="23"/>
      <c r="AF329" s="23"/>
      <c r="AG329" s="23"/>
      <c r="AH329" s="23"/>
      <c r="AI329" s="23"/>
      <c r="AJ329" s="23"/>
    </row>
    <row r="330" spans="1:36" x14ac:dyDescent="0.2">
      <c r="A330" s="3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24"/>
      <c r="AD330" s="25"/>
      <c r="AE330" s="23"/>
      <c r="AF330" s="23"/>
      <c r="AG330" s="23"/>
      <c r="AH330" s="23"/>
      <c r="AI330" s="23"/>
      <c r="AJ330" s="23"/>
    </row>
    <row r="331" spans="1:36" x14ac:dyDescent="0.2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24"/>
      <c r="AD331" s="25"/>
      <c r="AE331" s="23"/>
      <c r="AF331" s="23"/>
      <c r="AG331" s="23"/>
      <c r="AH331" s="23"/>
      <c r="AI331" s="23"/>
      <c r="AJ331" s="23"/>
    </row>
    <row r="332" spans="1:36" x14ac:dyDescent="0.2">
      <c r="A332" s="3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24"/>
      <c r="AD332" s="25"/>
      <c r="AE332" s="23"/>
      <c r="AF332" s="23"/>
      <c r="AG332" s="23"/>
      <c r="AH332" s="23"/>
      <c r="AI332" s="23"/>
      <c r="AJ332" s="23"/>
    </row>
    <row r="333" spans="1:36" x14ac:dyDescent="0.2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24"/>
      <c r="AD333" s="25"/>
      <c r="AE333" s="23"/>
      <c r="AF333" s="23"/>
      <c r="AG333" s="23"/>
      <c r="AH333" s="23"/>
      <c r="AI333" s="23"/>
      <c r="AJ333" s="23"/>
    </row>
    <row r="334" spans="1:36" x14ac:dyDescent="0.2">
      <c r="A334" s="3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24"/>
      <c r="AD334" s="25"/>
      <c r="AE334" s="23"/>
      <c r="AF334" s="23"/>
      <c r="AG334" s="23"/>
      <c r="AH334" s="23"/>
      <c r="AI334" s="23"/>
      <c r="AJ334" s="23"/>
    </row>
    <row r="335" spans="1:36" x14ac:dyDescent="0.2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24"/>
      <c r="AD335" s="25"/>
      <c r="AE335" s="23"/>
      <c r="AF335" s="23"/>
      <c r="AG335" s="23"/>
      <c r="AH335" s="23"/>
      <c r="AI335" s="23"/>
      <c r="AJ335" s="23"/>
    </row>
    <row r="336" spans="1:36" x14ac:dyDescent="0.2">
      <c r="A336" s="3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24"/>
      <c r="AD336" s="25"/>
      <c r="AE336" s="23"/>
      <c r="AF336" s="23"/>
      <c r="AG336" s="23"/>
      <c r="AH336" s="23"/>
      <c r="AI336" s="23"/>
      <c r="AJ336" s="23"/>
    </row>
    <row r="337" spans="1:36" x14ac:dyDescent="0.2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24"/>
      <c r="AD337" s="25"/>
      <c r="AE337" s="23"/>
      <c r="AF337" s="23"/>
      <c r="AG337" s="23"/>
      <c r="AH337" s="23"/>
      <c r="AI337" s="23"/>
      <c r="AJ337" s="23"/>
    </row>
    <row r="338" spans="1:36" x14ac:dyDescent="0.2">
      <c r="A338" s="3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24"/>
      <c r="AD338" s="25"/>
      <c r="AE338" s="23"/>
      <c r="AF338" s="23"/>
      <c r="AG338" s="23"/>
      <c r="AH338" s="23"/>
      <c r="AI338" s="23"/>
      <c r="AJ338" s="23"/>
    </row>
    <row r="339" spans="1:36" x14ac:dyDescent="0.2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24"/>
      <c r="AD339" s="25"/>
      <c r="AE339" s="23"/>
      <c r="AF339" s="23"/>
      <c r="AG339" s="23"/>
      <c r="AH339" s="23"/>
      <c r="AI339" s="23"/>
      <c r="AJ339" s="23"/>
    </row>
    <row r="340" spans="1:36" x14ac:dyDescent="0.2">
      <c r="A340" s="3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24"/>
      <c r="AD340" s="25"/>
      <c r="AE340" s="23"/>
      <c r="AF340" s="23"/>
      <c r="AG340" s="23"/>
      <c r="AH340" s="23"/>
      <c r="AI340" s="23"/>
      <c r="AJ340" s="23"/>
    </row>
    <row r="341" spans="1:36" x14ac:dyDescent="0.2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24"/>
      <c r="AD341" s="25"/>
      <c r="AE341" s="23"/>
      <c r="AF341" s="23"/>
      <c r="AG341" s="23"/>
      <c r="AH341" s="23"/>
      <c r="AI341" s="23"/>
      <c r="AJ341" s="23"/>
    </row>
    <row r="342" spans="1:36" x14ac:dyDescent="0.2">
      <c r="A342" s="3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24"/>
      <c r="AD342" s="25"/>
      <c r="AE342" s="23"/>
      <c r="AF342" s="23"/>
      <c r="AG342" s="23"/>
      <c r="AH342" s="23"/>
      <c r="AI342" s="23"/>
      <c r="AJ342" s="23"/>
    </row>
    <row r="343" spans="1:36" x14ac:dyDescent="0.2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24"/>
      <c r="AD343" s="25"/>
      <c r="AE343" s="23"/>
      <c r="AF343" s="23"/>
      <c r="AG343" s="23"/>
      <c r="AH343" s="23"/>
      <c r="AI343" s="23"/>
      <c r="AJ343" s="23"/>
    </row>
    <row r="344" spans="1:36" x14ac:dyDescent="0.2">
      <c r="A344" s="3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24"/>
      <c r="AD344" s="25"/>
      <c r="AE344" s="23"/>
      <c r="AF344" s="23"/>
      <c r="AG344" s="23"/>
      <c r="AH344" s="23"/>
      <c r="AI344" s="23"/>
      <c r="AJ344" s="23"/>
    </row>
    <row r="345" spans="1:36" x14ac:dyDescent="0.2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24"/>
      <c r="AD345" s="25"/>
      <c r="AE345" s="23"/>
      <c r="AF345" s="23"/>
      <c r="AG345" s="23"/>
      <c r="AH345" s="23"/>
      <c r="AI345" s="23"/>
      <c r="AJ345" s="23"/>
    </row>
    <row r="346" spans="1:36" x14ac:dyDescent="0.2">
      <c r="A346" s="3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24"/>
      <c r="AD346" s="25"/>
      <c r="AE346" s="23"/>
      <c r="AF346" s="23"/>
      <c r="AG346" s="23"/>
      <c r="AH346" s="23"/>
      <c r="AI346" s="23"/>
      <c r="AJ346" s="23"/>
    </row>
    <row r="347" spans="1:36" x14ac:dyDescent="0.2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24"/>
      <c r="AD347" s="25"/>
      <c r="AE347" s="23"/>
      <c r="AF347" s="23"/>
      <c r="AG347" s="23"/>
      <c r="AH347" s="23"/>
      <c r="AI347" s="23"/>
      <c r="AJ347" s="23"/>
    </row>
    <row r="348" spans="1:36" x14ac:dyDescent="0.2">
      <c r="A348" s="3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24"/>
      <c r="AD348" s="25"/>
      <c r="AE348" s="23"/>
      <c r="AF348" s="23"/>
      <c r="AG348" s="23"/>
      <c r="AH348" s="23"/>
      <c r="AI348" s="23"/>
      <c r="AJ348" s="23"/>
    </row>
    <row r="349" spans="1:36" x14ac:dyDescent="0.2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24"/>
      <c r="AD349" s="25"/>
      <c r="AE349" s="23"/>
      <c r="AF349" s="23"/>
      <c r="AG349" s="23"/>
      <c r="AH349" s="23"/>
      <c r="AI349" s="23"/>
      <c r="AJ349" s="23"/>
    </row>
    <row r="350" spans="1:36" x14ac:dyDescent="0.2">
      <c r="A350" s="3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24"/>
      <c r="AD350" s="25"/>
      <c r="AE350" s="23"/>
      <c r="AF350" s="23"/>
      <c r="AG350" s="23"/>
      <c r="AH350" s="23"/>
      <c r="AI350" s="23"/>
      <c r="AJ350" s="23"/>
    </row>
    <row r="351" spans="1:36" x14ac:dyDescent="0.2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24"/>
      <c r="AD351" s="25"/>
      <c r="AE351" s="23"/>
      <c r="AF351" s="23"/>
      <c r="AG351" s="23"/>
      <c r="AH351" s="23"/>
      <c r="AI351" s="23"/>
      <c r="AJ351" s="23"/>
    </row>
    <row r="352" spans="1:36" x14ac:dyDescent="0.2">
      <c r="A352" s="3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24"/>
      <c r="AD352" s="25"/>
      <c r="AE352" s="23"/>
      <c r="AF352" s="23"/>
      <c r="AG352" s="23"/>
      <c r="AH352" s="23"/>
      <c r="AI352" s="23"/>
      <c r="AJ352" s="23"/>
    </row>
    <row r="353" spans="1:36" x14ac:dyDescent="0.2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24"/>
      <c r="AD353" s="25"/>
      <c r="AE353" s="23"/>
      <c r="AF353" s="23"/>
      <c r="AG353" s="23"/>
      <c r="AH353" s="23"/>
      <c r="AI353" s="23"/>
      <c r="AJ353" s="23"/>
    </row>
    <row r="354" spans="1:36" x14ac:dyDescent="0.2">
      <c r="A354" s="3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24"/>
      <c r="AD354" s="25"/>
      <c r="AE354" s="23"/>
      <c r="AF354" s="23"/>
      <c r="AG354" s="23"/>
      <c r="AH354" s="23"/>
      <c r="AI354" s="23"/>
      <c r="AJ354" s="23"/>
    </row>
    <row r="355" spans="1:36" x14ac:dyDescent="0.2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24"/>
      <c r="AD355" s="25"/>
      <c r="AE355" s="23"/>
      <c r="AF355" s="23"/>
      <c r="AG355" s="23"/>
      <c r="AH355" s="23"/>
      <c r="AI355" s="23"/>
      <c r="AJ355" s="23"/>
    </row>
    <row r="356" spans="1:36" x14ac:dyDescent="0.2">
      <c r="A356" s="3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24"/>
      <c r="AD356" s="25"/>
      <c r="AE356" s="23"/>
      <c r="AF356" s="23"/>
      <c r="AG356" s="23"/>
      <c r="AH356" s="23"/>
      <c r="AI356" s="23"/>
      <c r="AJ356" s="23"/>
    </row>
    <row r="357" spans="1:36" x14ac:dyDescent="0.2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24"/>
      <c r="AD357" s="25"/>
      <c r="AE357" s="23"/>
      <c r="AF357" s="23"/>
      <c r="AG357" s="23"/>
      <c r="AH357" s="23"/>
      <c r="AI357" s="23"/>
      <c r="AJ357" s="23"/>
    </row>
    <row r="358" spans="1:36" x14ac:dyDescent="0.2">
      <c r="A358" s="3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24"/>
      <c r="AD358" s="25"/>
      <c r="AE358" s="23"/>
      <c r="AF358" s="23"/>
      <c r="AG358" s="23"/>
      <c r="AH358" s="23"/>
      <c r="AI358" s="23"/>
      <c r="AJ358" s="23"/>
    </row>
    <row r="359" spans="1:36" x14ac:dyDescent="0.2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24"/>
      <c r="AD359" s="25"/>
      <c r="AE359" s="23"/>
      <c r="AF359" s="23"/>
      <c r="AG359" s="23"/>
      <c r="AH359" s="23"/>
      <c r="AI359" s="23"/>
      <c r="AJ359" s="23"/>
    </row>
    <row r="360" spans="1:36" x14ac:dyDescent="0.2">
      <c r="A360" s="3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24"/>
      <c r="AD360" s="25"/>
      <c r="AE360" s="23"/>
      <c r="AF360" s="23"/>
      <c r="AG360" s="23"/>
      <c r="AH360" s="23"/>
      <c r="AI360" s="23"/>
      <c r="AJ360" s="23"/>
    </row>
    <row r="361" spans="1:36" x14ac:dyDescent="0.2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24"/>
      <c r="AD361" s="25"/>
      <c r="AE361" s="23"/>
      <c r="AF361" s="23"/>
      <c r="AG361" s="23"/>
      <c r="AH361" s="23"/>
      <c r="AI361" s="23"/>
      <c r="AJ361" s="23"/>
    </row>
    <row r="362" spans="1:36" x14ac:dyDescent="0.2">
      <c r="A362" s="3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24"/>
      <c r="AD362" s="25"/>
      <c r="AE362" s="23"/>
      <c r="AF362" s="23"/>
      <c r="AG362" s="23"/>
      <c r="AH362" s="23"/>
      <c r="AI362" s="23"/>
      <c r="AJ362" s="23"/>
    </row>
    <row r="363" spans="1:36" x14ac:dyDescent="0.2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24"/>
      <c r="AD363" s="25"/>
      <c r="AE363" s="23"/>
      <c r="AF363" s="23"/>
      <c r="AG363" s="23"/>
      <c r="AH363" s="23"/>
      <c r="AI363" s="23"/>
      <c r="AJ363" s="23"/>
    </row>
    <row r="364" spans="1:36" x14ac:dyDescent="0.2">
      <c r="A364" s="3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24"/>
      <c r="AD364" s="25"/>
      <c r="AE364" s="23"/>
      <c r="AF364" s="23"/>
      <c r="AG364" s="23"/>
      <c r="AH364" s="23"/>
      <c r="AI364" s="23"/>
      <c r="AJ364" s="23"/>
    </row>
    <row r="365" spans="1:36" x14ac:dyDescent="0.2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24"/>
      <c r="AD365" s="25"/>
      <c r="AE365" s="23"/>
      <c r="AF365" s="23"/>
      <c r="AG365" s="23"/>
      <c r="AH365" s="23"/>
      <c r="AI365" s="23"/>
      <c r="AJ365" s="23"/>
    </row>
    <row r="366" spans="1:36" x14ac:dyDescent="0.2">
      <c r="A366" s="3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24"/>
      <c r="AD366" s="25"/>
      <c r="AE366" s="23"/>
      <c r="AF366" s="23"/>
      <c r="AG366" s="23"/>
      <c r="AH366" s="23"/>
      <c r="AI366" s="23"/>
      <c r="AJ366" s="23"/>
    </row>
    <row r="367" spans="1:36" x14ac:dyDescent="0.2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24"/>
      <c r="AD367" s="25"/>
      <c r="AE367" s="23"/>
      <c r="AF367" s="23"/>
      <c r="AG367" s="23"/>
      <c r="AH367" s="23"/>
      <c r="AI367" s="23"/>
      <c r="AJ367" s="23"/>
    </row>
    <row r="368" spans="1:36" x14ac:dyDescent="0.2">
      <c r="A368" s="3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24"/>
      <c r="AD368" s="25"/>
      <c r="AE368" s="23"/>
      <c r="AF368" s="23"/>
      <c r="AG368" s="23"/>
      <c r="AH368" s="23"/>
      <c r="AI368" s="23"/>
      <c r="AJ368" s="23"/>
    </row>
    <row r="369" spans="1:36" x14ac:dyDescent="0.2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24"/>
      <c r="AD369" s="25"/>
      <c r="AE369" s="23"/>
      <c r="AF369" s="23"/>
      <c r="AG369" s="23"/>
      <c r="AH369" s="23"/>
      <c r="AI369" s="23"/>
      <c r="AJ369" s="23"/>
    </row>
    <row r="370" spans="1:36" x14ac:dyDescent="0.2">
      <c r="A370" s="3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24"/>
      <c r="AD370" s="25"/>
      <c r="AE370" s="23"/>
      <c r="AF370" s="23"/>
      <c r="AG370" s="23"/>
      <c r="AH370" s="23"/>
      <c r="AI370" s="23"/>
      <c r="AJ370" s="23"/>
    </row>
    <row r="371" spans="1:36" x14ac:dyDescent="0.2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24"/>
      <c r="AD371" s="25"/>
      <c r="AE371" s="23"/>
      <c r="AF371" s="23"/>
      <c r="AG371" s="23"/>
      <c r="AH371" s="23"/>
      <c r="AI371" s="23"/>
      <c r="AJ371" s="23"/>
    </row>
    <row r="372" spans="1:36" x14ac:dyDescent="0.2">
      <c r="A372" s="3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24"/>
      <c r="AD372" s="25"/>
      <c r="AE372" s="23"/>
      <c r="AF372" s="23"/>
      <c r="AG372" s="23"/>
      <c r="AH372" s="23"/>
      <c r="AI372" s="23"/>
      <c r="AJ372" s="23"/>
    </row>
    <row r="373" spans="1:36" x14ac:dyDescent="0.2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24"/>
      <c r="AD373" s="25"/>
      <c r="AE373" s="23"/>
      <c r="AF373" s="23"/>
      <c r="AG373" s="23"/>
      <c r="AH373" s="23"/>
      <c r="AI373" s="23"/>
      <c r="AJ373" s="23"/>
    </row>
    <row r="374" spans="1:36" x14ac:dyDescent="0.2">
      <c r="A374" s="3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24"/>
      <c r="AD374" s="25"/>
      <c r="AE374" s="23"/>
      <c r="AF374" s="23"/>
      <c r="AG374" s="23"/>
      <c r="AH374" s="23"/>
      <c r="AI374" s="23"/>
      <c r="AJ374" s="23"/>
    </row>
    <row r="375" spans="1:36" x14ac:dyDescent="0.2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24"/>
      <c r="AD375" s="25"/>
      <c r="AE375" s="23"/>
      <c r="AF375" s="23"/>
      <c r="AG375" s="23"/>
      <c r="AH375" s="23"/>
      <c r="AI375" s="23"/>
      <c r="AJ375" s="23"/>
    </row>
    <row r="376" spans="1:36" x14ac:dyDescent="0.2">
      <c r="A376" s="3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24"/>
      <c r="AD376" s="25"/>
      <c r="AE376" s="23"/>
      <c r="AF376" s="23"/>
      <c r="AG376" s="23"/>
      <c r="AH376" s="23"/>
      <c r="AI376" s="23"/>
      <c r="AJ376" s="23"/>
    </row>
    <row r="377" spans="1:36" x14ac:dyDescent="0.2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24"/>
      <c r="AD377" s="25"/>
      <c r="AE377" s="23"/>
      <c r="AF377" s="23"/>
      <c r="AG377" s="23"/>
      <c r="AH377" s="23"/>
      <c r="AI377" s="23"/>
      <c r="AJ377" s="23"/>
    </row>
    <row r="378" spans="1:36" x14ac:dyDescent="0.2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24"/>
      <c r="AD378" s="25"/>
      <c r="AE378" s="23"/>
      <c r="AF378" s="23"/>
      <c r="AG378" s="23"/>
      <c r="AH378" s="23"/>
      <c r="AI378" s="23"/>
      <c r="AJ378" s="23"/>
    </row>
    <row r="379" spans="1:36" x14ac:dyDescent="0.2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24"/>
      <c r="AD379" s="25"/>
      <c r="AE379" s="23"/>
      <c r="AF379" s="23"/>
      <c r="AG379" s="23"/>
      <c r="AH379" s="23"/>
      <c r="AI379" s="23"/>
      <c r="AJ379" s="23"/>
    </row>
    <row r="380" spans="1:36" x14ac:dyDescent="0.2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24"/>
      <c r="AD380" s="25"/>
      <c r="AE380" s="23"/>
      <c r="AF380" s="23"/>
      <c r="AG380" s="23"/>
      <c r="AH380" s="23"/>
      <c r="AI380" s="23"/>
      <c r="AJ380" s="23"/>
    </row>
    <row r="381" spans="1:36" x14ac:dyDescent="0.2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24"/>
      <c r="AD381" s="25"/>
      <c r="AE381" s="23"/>
      <c r="AF381" s="23"/>
      <c r="AG381" s="23"/>
      <c r="AH381" s="23"/>
      <c r="AI381" s="23"/>
      <c r="AJ381" s="23"/>
    </row>
    <row r="382" spans="1:36" x14ac:dyDescent="0.2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24"/>
      <c r="AD382" s="25"/>
      <c r="AE382" s="23"/>
      <c r="AF382" s="23"/>
      <c r="AG382" s="23"/>
      <c r="AH382" s="23"/>
      <c r="AI382" s="23"/>
      <c r="AJ382" s="23"/>
    </row>
    <row r="383" spans="1:36" x14ac:dyDescent="0.2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24"/>
      <c r="AD383" s="25"/>
      <c r="AE383" s="23"/>
      <c r="AF383" s="23"/>
      <c r="AG383" s="23"/>
      <c r="AH383" s="23"/>
      <c r="AI383" s="23"/>
      <c r="AJ383" s="23"/>
    </row>
    <row r="384" spans="1:36" x14ac:dyDescent="0.2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24"/>
      <c r="AD384" s="25"/>
      <c r="AE384" s="23"/>
      <c r="AF384" s="23"/>
      <c r="AG384" s="23"/>
      <c r="AH384" s="23"/>
      <c r="AI384" s="23"/>
      <c r="AJ384" s="23"/>
    </row>
    <row r="385" spans="1:36" x14ac:dyDescent="0.2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24"/>
      <c r="AD385" s="25"/>
      <c r="AE385" s="23"/>
      <c r="AF385" s="23"/>
      <c r="AG385" s="23"/>
      <c r="AH385" s="23"/>
      <c r="AI385" s="23"/>
      <c r="AJ385" s="23"/>
    </row>
    <row r="386" spans="1:36" x14ac:dyDescent="0.2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24"/>
      <c r="AD386" s="25"/>
      <c r="AE386" s="23"/>
      <c r="AF386" s="23"/>
      <c r="AG386" s="23"/>
      <c r="AH386" s="23"/>
      <c r="AI386" s="23"/>
      <c r="AJ386" s="23"/>
    </row>
    <row r="387" spans="1:36" x14ac:dyDescent="0.2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24"/>
      <c r="AD387" s="25"/>
      <c r="AE387" s="23"/>
      <c r="AF387" s="23"/>
      <c r="AG387" s="23"/>
      <c r="AH387" s="23"/>
      <c r="AI387" s="23"/>
      <c r="AJ387" s="23"/>
    </row>
    <row r="388" spans="1:36" x14ac:dyDescent="0.2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24"/>
      <c r="AD388" s="25"/>
      <c r="AE388" s="23"/>
      <c r="AF388" s="23"/>
      <c r="AG388" s="23"/>
      <c r="AH388" s="23"/>
      <c r="AI388" s="23"/>
      <c r="AJ388" s="23"/>
    </row>
    <row r="389" spans="1:36" x14ac:dyDescent="0.2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24"/>
      <c r="AD389" s="25"/>
      <c r="AE389" s="23"/>
      <c r="AF389" s="23"/>
      <c r="AG389" s="23"/>
      <c r="AH389" s="23"/>
      <c r="AI389" s="23"/>
      <c r="AJ389" s="23"/>
    </row>
    <row r="390" spans="1:36" x14ac:dyDescent="0.2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24"/>
      <c r="AD390" s="25"/>
      <c r="AE390" s="23"/>
      <c r="AF390" s="23"/>
      <c r="AG390" s="23"/>
      <c r="AH390" s="23"/>
      <c r="AI390" s="23"/>
      <c r="AJ390" s="23"/>
    </row>
    <row r="391" spans="1:36" x14ac:dyDescent="0.2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24"/>
      <c r="AD391" s="25"/>
      <c r="AE391" s="23"/>
      <c r="AF391" s="23"/>
      <c r="AG391" s="23"/>
      <c r="AH391" s="23"/>
      <c r="AI391" s="23"/>
      <c r="AJ391" s="23"/>
    </row>
    <row r="392" spans="1:36" x14ac:dyDescent="0.2">
      <c r="A392" s="3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24"/>
      <c r="AD392" s="25"/>
      <c r="AE392" s="23"/>
      <c r="AF392" s="23"/>
      <c r="AG392" s="23"/>
      <c r="AH392" s="23"/>
      <c r="AI392" s="23"/>
      <c r="AJ392" s="23"/>
    </row>
    <row r="393" spans="1:36" x14ac:dyDescent="0.2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24"/>
      <c r="AD393" s="25"/>
      <c r="AE393" s="23"/>
      <c r="AF393" s="23"/>
      <c r="AG393" s="23"/>
      <c r="AH393" s="23"/>
      <c r="AI393" s="23"/>
      <c r="AJ393" s="23"/>
    </row>
    <row r="394" spans="1:36" x14ac:dyDescent="0.2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24"/>
      <c r="AD394" s="25"/>
      <c r="AE394" s="23"/>
      <c r="AF394" s="23"/>
      <c r="AG394" s="23"/>
      <c r="AH394" s="23"/>
      <c r="AI394" s="23"/>
      <c r="AJ394" s="23"/>
    </row>
    <row r="395" spans="1:36" x14ac:dyDescent="0.2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24"/>
      <c r="AD395" s="25"/>
      <c r="AE395" s="23"/>
      <c r="AF395" s="23"/>
      <c r="AG395" s="23"/>
      <c r="AH395" s="23"/>
      <c r="AI395" s="23"/>
      <c r="AJ395" s="23"/>
    </row>
    <row r="396" spans="1:36" x14ac:dyDescent="0.2">
      <c r="A396" s="3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24"/>
      <c r="AD396" s="25"/>
      <c r="AE396" s="23"/>
      <c r="AF396" s="23"/>
      <c r="AG396" s="23"/>
      <c r="AH396" s="23"/>
      <c r="AI396" s="23"/>
      <c r="AJ396" s="23"/>
    </row>
    <row r="397" spans="1:36" x14ac:dyDescent="0.2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24"/>
      <c r="AD397" s="25"/>
      <c r="AE397" s="23"/>
      <c r="AF397" s="23"/>
      <c r="AG397" s="23"/>
      <c r="AH397" s="23"/>
      <c r="AI397" s="23"/>
      <c r="AJ397" s="23"/>
    </row>
    <row r="398" spans="1:36" x14ac:dyDescent="0.2">
      <c r="A398" s="3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24"/>
      <c r="AD398" s="25"/>
      <c r="AE398" s="23"/>
      <c r="AF398" s="23"/>
      <c r="AG398" s="23"/>
      <c r="AH398" s="23"/>
      <c r="AI398" s="23"/>
      <c r="AJ398" s="23"/>
    </row>
    <row r="399" spans="1:36" x14ac:dyDescent="0.2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24"/>
      <c r="AD399" s="25"/>
      <c r="AE399" s="23"/>
      <c r="AF399" s="23"/>
      <c r="AG399" s="23"/>
      <c r="AH399" s="23"/>
      <c r="AI399" s="23"/>
      <c r="AJ399" s="23"/>
    </row>
    <row r="400" spans="1:36" x14ac:dyDescent="0.2">
      <c r="A400" s="3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24"/>
      <c r="AD400" s="25"/>
      <c r="AE400" s="23"/>
      <c r="AF400" s="23"/>
      <c r="AG400" s="23"/>
      <c r="AH400" s="23"/>
      <c r="AI400" s="23"/>
      <c r="AJ400" s="23"/>
    </row>
    <row r="401" spans="1:36" x14ac:dyDescent="0.2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24"/>
      <c r="AD401" s="25"/>
      <c r="AE401" s="23"/>
      <c r="AF401" s="23"/>
      <c r="AG401" s="23"/>
      <c r="AH401" s="23"/>
      <c r="AI401" s="23"/>
      <c r="AJ401" s="23"/>
    </row>
    <row r="402" spans="1:36" x14ac:dyDescent="0.2">
      <c r="A402" s="41"/>
      <c r="B402" s="42"/>
      <c r="C402" s="37"/>
      <c r="D402" s="37"/>
      <c r="E402" s="37"/>
      <c r="F402" s="37"/>
      <c r="G402" s="37"/>
      <c r="H402" s="37"/>
      <c r="I402" s="38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24"/>
      <c r="AD402" s="25"/>
      <c r="AE402" s="23"/>
      <c r="AF402" s="23"/>
      <c r="AG402" s="23"/>
      <c r="AH402" s="23"/>
      <c r="AI402" s="23"/>
      <c r="AJ402" s="23"/>
    </row>
    <row r="403" spans="1:36" x14ac:dyDescent="0.2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24"/>
      <c r="AD403" s="25"/>
      <c r="AE403" s="23"/>
      <c r="AF403" s="23"/>
      <c r="AG403" s="23"/>
      <c r="AH403" s="23"/>
      <c r="AI403" s="23"/>
      <c r="AJ403" s="23"/>
    </row>
    <row r="404" spans="1:36" x14ac:dyDescent="0.2">
      <c r="A404" s="3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24"/>
      <c r="AD404" s="25"/>
      <c r="AE404" s="23"/>
      <c r="AF404" s="23"/>
      <c r="AG404" s="23"/>
      <c r="AH404" s="23"/>
      <c r="AI404" s="23"/>
      <c r="AJ404" s="23"/>
    </row>
    <row r="405" spans="1:36" x14ac:dyDescent="0.2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24"/>
      <c r="AD405" s="25"/>
      <c r="AE405" s="23"/>
      <c r="AF405" s="23"/>
      <c r="AG405" s="23"/>
      <c r="AH405" s="23"/>
      <c r="AI405" s="23"/>
      <c r="AJ405" s="23"/>
    </row>
    <row r="406" spans="1:36" x14ac:dyDescent="0.2">
      <c r="A406" s="3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24"/>
      <c r="AD406" s="25"/>
      <c r="AE406" s="23"/>
      <c r="AF406" s="23"/>
      <c r="AG406" s="23"/>
      <c r="AH406" s="23"/>
      <c r="AI406" s="23"/>
      <c r="AJ406" s="23"/>
    </row>
    <row r="407" spans="1:36" x14ac:dyDescent="0.2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24"/>
      <c r="AD407" s="25"/>
      <c r="AE407" s="23"/>
      <c r="AF407" s="23"/>
      <c r="AG407" s="23"/>
      <c r="AH407" s="23"/>
      <c r="AI407" s="23"/>
      <c r="AJ407" s="23"/>
    </row>
    <row r="408" spans="1:36" x14ac:dyDescent="0.2">
      <c r="A408" s="3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24"/>
      <c r="AD408" s="25"/>
      <c r="AE408" s="23"/>
      <c r="AF408" s="23"/>
      <c r="AG408" s="23"/>
      <c r="AH408" s="23"/>
      <c r="AI408" s="23"/>
      <c r="AJ408" s="23"/>
    </row>
    <row r="409" spans="1:36" x14ac:dyDescent="0.2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24"/>
      <c r="AD409" s="25"/>
      <c r="AE409" s="23"/>
      <c r="AF409" s="23"/>
      <c r="AG409" s="23"/>
      <c r="AH409" s="23"/>
      <c r="AI409" s="23"/>
      <c r="AJ409" s="23"/>
    </row>
    <row r="410" spans="1:36" x14ac:dyDescent="0.2">
      <c r="A410" s="3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24"/>
      <c r="AD410" s="25"/>
      <c r="AE410" s="23"/>
      <c r="AF410" s="23"/>
      <c r="AG410" s="23"/>
      <c r="AH410" s="23"/>
      <c r="AI410" s="23"/>
      <c r="AJ410" s="23"/>
    </row>
    <row r="411" spans="1:36" x14ac:dyDescent="0.2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24"/>
      <c r="AD411" s="25"/>
      <c r="AE411" s="23"/>
      <c r="AF411" s="23"/>
      <c r="AG411" s="23"/>
      <c r="AH411" s="23"/>
      <c r="AI411" s="23"/>
      <c r="AJ411" s="23"/>
    </row>
    <row r="412" spans="1:36" x14ac:dyDescent="0.2">
      <c r="A412" s="3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24"/>
      <c r="AD412" s="25"/>
      <c r="AE412" s="23"/>
      <c r="AF412" s="23"/>
      <c r="AG412" s="23"/>
      <c r="AH412" s="23"/>
      <c r="AI412" s="23"/>
      <c r="AJ412" s="23"/>
    </row>
    <row r="413" spans="1:36" x14ac:dyDescent="0.2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24"/>
      <c r="AD413" s="25"/>
      <c r="AE413" s="23"/>
      <c r="AF413" s="23"/>
      <c r="AG413" s="23"/>
      <c r="AH413" s="23"/>
      <c r="AI413" s="23"/>
      <c r="AJ413" s="23"/>
    </row>
    <row r="414" spans="1:36" x14ac:dyDescent="0.2">
      <c r="A414" s="3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24"/>
      <c r="AD414" s="25"/>
      <c r="AE414" s="23"/>
      <c r="AF414" s="23"/>
      <c r="AG414" s="23"/>
      <c r="AH414" s="23"/>
      <c r="AI414" s="23"/>
      <c r="AJ414" s="23"/>
    </row>
    <row r="415" spans="1:36" x14ac:dyDescent="0.2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24"/>
      <c r="AD415" s="25"/>
      <c r="AE415" s="23"/>
      <c r="AF415" s="23"/>
      <c r="AG415" s="23"/>
      <c r="AH415" s="23"/>
      <c r="AI415" s="23"/>
      <c r="AJ415" s="23"/>
    </row>
    <row r="416" spans="1:36" x14ac:dyDescent="0.2">
      <c r="A416" s="3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24"/>
      <c r="AD416" s="25"/>
      <c r="AE416" s="23"/>
      <c r="AF416" s="23"/>
      <c r="AG416" s="23"/>
      <c r="AH416" s="23"/>
      <c r="AI416" s="23"/>
      <c r="AJ416" s="23"/>
    </row>
    <row r="417" spans="1:36" x14ac:dyDescent="0.2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24"/>
      <c r="AD417" s="25"/>
      <c r="AE417" s="23"/>
      <c r="AF417" s="23"/>
      <c r="AG417" s="23"/>
      <c r="AH417" s="23"/>
      <c r="AI417" s="23"/>
      <c r="AJ417" s="23"/>
    </row>
    <row r="418" spans="1:36" x14ac:dyDescent="0.2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24"/>
      <c r="AD418" s="25"/>
      <c r="AE418" s="23"/>
      <c r="AF418" s="23"/>
      <c r="AG418" s="23"/>
      <c r="AH418" s="23"/>
      <c r="AI418" s="23"/>
      <c r="AJ418" s="23"/>
    </row>
    <row r="419" spans="1:36" x14ac:dyDescent="0.2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24"/>
      <c r="AD419" s="25"/>
      <c r="AE419" s="23"/>
      <c r="AF419" s="23"/>
      <c r="AG419" s="23"/>
      <c r="AH419" s="23"/>
      <c r="AI419" s="23"/>
      <c r="AJ419" s="23"/>
    </row>
    <row r="420" spans="1:36" x14ac:dyDescent="0.2">
      <c r="A420" s="3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24"/>
      <c r="AD420" s="25"/>
      <c r="AE420" s="23"/>
      <c r="AF420" s="23"/>
      <c r="AG420" s="23"/>
      <c r="AH420" s="23"/>
      <c r="AI420" s="23"/>
      <c r="AJ420" s="23"/>
    </row>
    <row r="421" spans="1:36" x14ac:dyDescent="0.2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24"/>
      <c r="AD421" s="25"/>
      <c r="AE421" s="23"/>
      <c r="AF421" s="23"/>
      <c r="AG421" s="23"/>
      <c r="AH421" s="23"/>
      <c r="AI421" s="23"/>
      <c r="AJ421" s="23"/>
    </row>
    <row r="422" spans="1:36" x14ac:dyDescent="0.2">
      <c r="A422" s="3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24"/>
      <c r="AD422" s="25"/>
      <c r="AE422" s="23"/>
      <c r="AF422" s="23"/>
      <c r="AG422" s="23"/>
      <c r="AH422" s="23"/>
      <c r="AI422" s="23"/>
      <c r="AJ422" s="23"/>
    </row>
    <row r="423" spans="1:36" x14ac:dyDescent="0.2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24"/>
      <c r="AD423" s="25"/>
      <c r="AE423" s="23"/>
      <c r="AF423" s="23"/>
      <c r="AG423" s="23"/>
      <c r="AH423" s="23"/>
      <c r="AI423" s="23"/>
      <c r="AJ423" s="23"/>
    </row>
    <row r="424" spans="1:36" x14ac:dyDescent="0.2">
      <c r="A424" s="3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24"/>
      <c r="AD424" s="25"/>
      <c r="AE424" s="23"/>
      <c r="AF424" s="23"/>
      <c r="AG424" s="23"/>
      <c r="AH424" s="23"/>
      <c r="AI424" s="23"/>
      <c r="AJ424" s="23"/>
    </row>
    <row r="425" spans="1:36" x14ac:dyDescent="0.2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24"/>
      <c r="AD425" s="25"/>
      <c r="AE425" s="23"/>
      <c r="AF425" s="23"/>
      <c r="AG425" s="23"/>
      <c r="AH425" s="23"/>
      <c r="AI425" s="23"/>
      <c r="AJ425" s="23"/>
    </row>
    <row r="426" spans="1:36" x14ac:dyDescent="0.2">
      <c r="A426" s="3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24"/>
      <c r="AD426" s="25"/>
      <c r="AE426" s="23"/>
      <c r="AF426" s="23"/>
      <c r="AG426" s="23"/>
      <c r="AH426" s="23"/>
      <c r="AI426" s="23"/>
      <c r="AJ426" s="23"/>
    </row>
    <row r="427" spans="1:36" x14ac:dyDescent="0.2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24"/>
      <c r="AD427" s="25"/>
      <c r="AE427" s="23"/>
      <c r="AF427" s="23"/>
      <c r="AG427" s="23"/>
      <c r="AH427" s="23"/>
      <c r="AI427" s="23"/>
      <c r="AJ427" s="23"/>
    </row>
    <row r="428" spans="1:36" x14ac:dyDescent="0.2">
      <c r="A428" s="3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24"/>
      <c r="AD428" s="25"/>
      <c r="AE428" s="23"/>
      <c r="AF428" s="23"/>
      <c r="AG428" s="23"/>
      <c r="AH428" s="23"/>
      <c r="AI428" s="23"/>
      <c r="AJ428" s="23"/>
    </row>
    <row r="429" spans="1:36" x14ac:dyDescent="0.2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24"/>
      <c r="AD429" s="25"/>
      <c r="AE429" s="23"/>
      <c r="AF429" s="23"/>
      <c r="AG429" s="23"/>
      <c r="AH429" s="23"/>
      <c r="AI429" s="23"/>
      <c r="AJ429" s="23"/>
    </row>
    <row r="430" spans="1:36" x14ac:dyDescent="0.2">
      <c r="A430" s="3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24"/>
      <c r="AD430" s="25"/>
      <c r="AE430" s="23"/>
      <c r="AF430" s="23"/>
      <c r="AG430" s="23"/>
      <c r="AH430" s="23"/>
      <c r="AI430" s="23"/>
      <c r="AJ430" s="23"/>
    </row>
    <row r="431" spans="1:36" x14ac:dyDescent="0.2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24"/>
      <c r="AD431" s="25"/>
      <c r="AE431" s="23"/>
      <c r="AF431" s="23"/>
      <c r="AG431" s="23"/>
      <c r="AH431" s="23"/>
      <c r="AI431" s="23"/>
      <c r="AJ431" s="23"/>
    </row>
    <row r="432" spans="1:36" x14ac:dyDescent="0.2">
      <c r="A432" s="3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24"/>
      <c r="AD432" s="25"/>
      <c r="AE432" s="23"/>
      <c r="AF432" s="23"/>
      <c r="AG432" s="23"/>
      <c r="AH432" s="23"/>
      <c r="AI432" s="23"/>
      <c r="AJ432" s="23"/>
    </row>
    <row r="433" spans="1:36" x14ac:dyDescent="0.2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24"/>
      <c r="AD433" s="25"/>
      <c r="AE433" s="23"/>
      <c r="AF433" s="23"/>
      <c r="AG433" s="23"/>
      <c r="AH433" s="23"/>
      <c r="AI433" s="23"/>
      <c r="AJ433" s="23"/>
    </row>
    <row r="434" spans="1:36" x14ac:dyDescent="0.2">
      <c r="A434" s="3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24"/>
      <c r="AD434" s="25"/>
      <c r="AE434" s="23"/>
      <c r="AF434" s="23"/>
      <c r="AG434" s="23"/>
      <c r="AH434" s="23"/>
      <c r="AI434" s="23"/>
      <c r="AJ434" s="23"/>
    </row>
    <row r="435" spans="1:36" x14ac:dyDescent="0.2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24"/>
      <c r="AD435" s="25"/>
      <c r="AE435" s="23"/>
      <c r="AF435" s="23"/>
      <c r="AG435" s="23"/>
      <c r="AH435" s="23"/>
      <c r="AI435" s="23"/>
      <c r="AJ435" s="23"/>
    </row>
    <row r="436" spans="1:36" x14ac:dyDescent="0.2">
      <c r="A436" s="3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24"/>
      <c r="AD436" s="25"/>
      <c r="AE436" s="23"/>
      <c r="AF436" s="23"/>
      <c r="AG436" s="23"/>
      <c r="AH436" s="23"/>
      <c r="AI436" s="23"/>
      <c r="AJ436" s="23"/>
    </row>
    <row r="437" spans="1:36" x14ac:dyDescent="0.2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24"/>
      <c r="AD437" s="25"/>
      <c r="AE437" s="23"/>
      <c r="AF437" s="23"/>
      <c r="AG437" s="23"/>
      <c r="AH437" s="23"/>
      <c r="AI437" s="23"/>
      <c r="AJ437" s="23"/>
    </row>
    <row r="438" spans="1:36" x14ac:dyDescent="0.2">
      <c r="A438" s="3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24"/>
      <c r="AD438" s="25"/>
      <c r="AE438" s="23"/>
      <c r="AF438" s="23"/>
      <c r="AG438" s="23"/>
      <c r="AH438" s="23"/>
      <c r="AI438" s="23"/>
      <c r="AJ438" s="23"/>
    </row>
    <row r="439" spans="1:36" x14ac:dyDescent="0.2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24"/>
      <c r="AD439" s="25"/>
      <c r="AE439" s="23"/>
      <c r="AF439" s="23"/>
      <c r="AG439" s="23"/>
      <c r="AH439" s="23"/>
      <c r="AI439" s="23"/>
      <c r="AJ439" s="23"/>
    </row>
    <row r="440" spans="1:36" x14ac:dyDescent="0.2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24"/>
      <c r="AD440" s="25"/>
      <c r="AE440" s="23"/>
      <c r="AF440" s="23"/>
      <c r="AG440" s="23"/>
      <c r="AH440" s="23"/>
      <c r="AI440" s="23"/>
      <c r="AJ440" s="23"/>
    </row>
    <row r="441" spans="1:36" x14ac:dyDescent="0.2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24"/>
      <c r="AD441" s="25"/>
      <c r="AE441" s="23"/>
      <c r="AF441" s="23"/>
      <c r="AG441" s="23"/>
      <c r="AH441" s="23"/>
      <c r="AI441" s="23"/>
      <c r="AJ441" s="23"/>
    </row>
    <row r="442" spans="1:36" x14ac:dyDescent="0.2">
      <c r="A442" s="3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24"/>
      <c r="AD442" s="25"/>
      <c r="AE442" s="23"/>
      <c r="AF442" s="23"/>
      <c r="AG442" s="23"/>
      <c r="AH442" s="23"/>
      <c r="AI442" s="23"/>
      <c r="AJ442" s="23"/>
    </row>
    <row r="443" spans="1:36" x14ac:dyDescent="0.2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24"/>
      <c r="AD443" s="25"/>
      <c r="AE443" s="23"/>
      <c r="AF443" s="23"/>
      <c r="AG443" s="23"/>
      <c r="AH443" s="23"/>
      <c r="AI443" s="23"/>
      <c r="AJ443" s="23"/>
    </row>
    <row r="444" spans="1:36" x14ac:dyDescent="0.2">
      <c r="A444" s="3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24"/>
      <c r="AD444" s="25"/>
      <c r="AE444" s="23"/>
      <c r="AF444" s="23"/>
      <c r="AG444" s="23"/>
      <c r="AH444" s="23"/>
      <c r="AI444" s="23"/>
      <c r="AJ444" s="23"/>
    </row>
    <row r="445" spans="1:36" x14ac:dyDescent="0.2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24"/>
      <c r="AD445" s="25"/>
      <c r="AE445" s="23"/>
      <c r="AF445" s="23"/>
      <c r="AG445" s="23"/>
      <c r="AH445" s="23"/>
      <c r="AI445" s="23"/>
      <c r="AJ445" s="23"/>
    </row>
    <row r="446" spans="1:36" x14ac:dyDescent="0.2">
      <c r="A446" s="3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24"/>
      <c r="AD446" s="25"/>
      <c r="AE446" s="23"/>
      <c r="AF446" s="23"/>
      <c r="AG446" s="23"/>
      <c r="AH446" s="23"/>
      <c r="AI446" s="23"/>
      <c r="AJ446" s="23"/>
    </row>
    <row r="447" spans="1:36" x14ac:dyDescent="0.2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24"/>
      <c r="AD447" s="25"/>
      <c r="AE447" s="23"/>
      <c r="AF447" s="23"/>
      <c r="AG447" s="23"/>
      <c r="AH447" s="23"/>
      <c r="AI447" s="23"/>
      <c r="AJ447" s="23"/>
    </row>
    <row r="448" spans="1:36" x14ac:dyDescent="0.2">
      <c r="A448" s="3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24"/>
      <c r="AD448" s="25"/>
      <c r="AE448" s="23"/>
      <c r="AF448" s="23"/>
      <c r="AG448" s="23"/>
      <c r="AH448" s="23"/>
      <c r="AI448" s="23"/>
      <c r="AJ448" s="23"/>
    </row>
    <row r="449" spans="1:36" x14ac:dyDescent="0.2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24"/>
      <c r="AD449" s="25"/>
      <c r="AE449" s="23"/>
      <c r="AF449" s="23"/>
      <c r="AG449" s="23"/>
      <c r="AH449" s="23"/>
      <c r="AI449" s="23"/>
      <c r="AJ449" s="23"/>
    </row>
    <row r="450" spans="1:36" x14ac:dyDescent="0.2">
      <c r="A450" s="3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24"/>
      <c r="AD450" s="25"/>
      <c r="AE450" s="23"/>
      <c r="AF450" s="23"/>
      <c r="AG450" s="23"/>
      <c r="AH450" s="23"/>
      <c r="AI450" s="23"/>
      <c r="AJ450" s="23"/>
    </row>
    <row r="451" spans="1:36" x14ac:dyDescent="0.2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24"/>
      <c r="AD451" s="25"/>
      <c r="AE451" s="23"/>
      <c r="AF451" s="23"/>
      <c r="AG451" s="23"/>
      <c r="AH451" s="23"/>
      <c r="AI451" s="23"/>
      <c r="AJ451" s="23"/>
    </row>
    <row r="452" spans="1:36" x14ac:dyDescent="0.2">
      <c r="A452" s="3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24"/>
      <c r="AD452" s="25"/>
      <c r="AE452" s="23"/>
      <c r="AF452" s="23"/>
      <c r="AG452" s="23"/>
      <c r="AH452" s="23"/>
      <c r="AI452" s="23"/>
      <c r="AJ452" s="23"/>
    </row>
    <row r="453" spans="1:36" x14ac:dyDescent="0.2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24"/>
      <c r="AD453" s="25"/>
      <c r="AE453" s="23"/>
      <c r="AF453" s="23"/>
      <c r="AG453" s="23"/>
      <c r="AH453" s="23"/>
      <c r="AI453" s="23"/>
      <c r="AJ453" s="23"/>
    </row>
    <row r="454" spans="1:36" x14ac:dyDescent="0.2">
      <c r="A454" s="3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24"/>
      <c r="AD454" s="25"/>
      <c r="AE454" s="23"/>
      <c r="AF454" s="23"/>
      <c r="AG454" s="23"/>
      <c r="AH454" s="23"/>
      <c r="AI454" s="23"/>
      <c r="AJ454" s="23"/>
    </row>
    <row r="455" spans="1:36" x14ac:dyDescent="0.2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24"/>
      <c r="AD455" s="25"/>
      <c r="AE455" s="23"/>
      <c r="AF455" s="23"/>
      <c r="AG455" s="23"/>
      <c r="AH455" s="23"/>
      <c r="AI455" s="23"/>
      <c r="AJ455" s="23"/>
    </row>
    <row r="456" spans="1:36" x14ac:dyDescent="0.2">
      <c r="A456" s="3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24"/>
      <c r="AD456" s="25"/>
      <c r="AE456" s="23"/>
      <c r="AF456" s="23"/>
      <c r="AG456" s="23"/>
      <c r="AH456" s="23"/>
      <c r="AI456" s="23"/>
      <c r="AJ456" s="23"/>
    </row>
    <row r="457" spans="1:36" x14ac:dyDescent="0.2">
      <c r="A457" s="3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24"/>
      <c r="AD457" s="25"/>
      <c r="AE457" s="23"/>
      <c r="AF457" s="23"/>
      <c r="AG457" s="23"/>
      <c r="AH457" s="23"/>
      <c r="AI457" s="23"/>
      <c r="AJ457" s="23"/>
    </row>
    <row r="458" spans="1:36" x14ac:dyDescent="0.2">
      <c r="A458" s="36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24"/>
      <c r="AD458" s="25"/>
      <c r="AE458" s="23"/>
      <c r="AF458" s="23"/>
      <c r="AG458" s="23"/>
      <c r="AH458" s="23"/>
      <c r="AI458" s="23"/>
      <c r="AJ458" s="23"/>
    </row>
    <row r="459" spans="1:36" x14ac:dyDescent="0.2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24"/>
      <c r="AD459" s="25"/>
      <c r="AE459" s="23"/>
      <c r="AF459" s="23"/>
      <c r="AG459" s="23"/>
      <c r="AH459" s="23"/>
      <c r="AI459" s="23"/>
      <c r="AJ459" s="23"/>
    </row>
    <row r="460" spans="1:36" x14ac:dyDescent="0.2">
      <c r="A460" s="3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24"/>
      <c r="AD460" s="25"/>
      <c r="AE460" s="23"/>
      <c r="AF460" s="23"/>
      <c r="AG460" s="23"/>
      <c r="AH460" s="23"/>
      <c r="AI460" s="23"/>
      <c r="AJ460" s="23"/>
    </row>
    <row r="461" spans="1:36" x14ac:dyDescent="0.2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24"/>
      <c r="AD461" s="25"/>
      <c r="AE461" s="23"/>
      <c r="AF461" s="23"/>
      <c r="AG461" s="23"/>
      <c r="AH461" s="23"/>
      <c r="AI461" s="23"/>
      <c r="AJ461" s="23"/>
    </row>
    <row r="462" spans="1:36" x14ac:dyDescent="0.2">
      <c r="A462" s="3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24"/>
      <c r="AD462" s="25"/>
      <c r="AE462" s="23"/>
      <c r="AF462" s="23"/>
      <c r="AG462" s="23"/>
      <c r="AH462" s="23"/>
      <c r="AI462" s="23"/>
      <c r="AJ462" s="23"/>
    </row>
    <row r="463" spans="1:36" x14ac:dyDescent="0.2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24"/>
      <c r="AD463" s="25"/>
      <c r="AE463" s="23"/>
      <c r="AF463" s="23"/>
      <c r="AG463" s="23"/>
      <c r="AH463" s="23"/>
      <c r="AI463" s="23"/>
      <c r="AJ463" s="23"/>
    </row>
    <row r="464" spans="1:36" x14ac:dyDescent="0.2">
      <c r="A464" s="3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24"/>
      <c r="AD464" s="25"/>
      <c r="AE464" s="23"/>
      <c r="AF464" s="23"/>
      <c r="AG464" s="23"/>
      <c r="AH464" s="23"/>
      <c r="AI464" s="23"/>
      <c r="AJ464" s="23"/>
    </row>
    <row r="465" spans="1:36" x14ac:dyDescent="0.2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24"/>
      <c r="AD465" s="25"/>
      <c r="AE465" s="23"/>
      <c r="AF465" s="23"/>
      <c r="AG465" s="23"/>
      <c r="AH465" s="23"/>
      <c r="AI465" s="23"/>
      <c r="AJ465" s="23"/>
    </row>
    <row r="466" spans="1:36" x14ac:dyDescent="0.2">
      <c r="A466" s="3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24"/>
      <c r="AD466" s="25"/>
      <c r="AE466" s="23"/>
      <c r="AF466" s="23"/>
      <c r="AG466" s="23"/>
      <c r="AH466" s="23"/>
      <c r="AI466" s="23"/>
      <c r="AJ466" s="23"/>
    </row>
    <row r="467" spans="1:36" x14ac:dyDescent="0.2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24"/>
      <c r="AD467" s="25"/>
      <c r="AE467" s="23"/>
      <c r="AF467" s="23"/>
      <c r="AG467" s="23"/>
      <c r="AH467" s="23"/>
      <c r="AI467" s="23"/>
      <c r="AJ467" s="23"/>
    </row>
    <row r="468" spans="1:36" x14ac:dyDescent="0.2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24"/>
      <c r="AD468" s="25"/>
      <c r="AE468" s="23"/>
      <c r="AF468" s="23"/>
      <c r="AG468" s="23"/>
      <c r="AH468" s="23"/>
      <c r="AI468" s="23"/>
      <c r="AJ468" s="23"/>
    </row>
    <row r="469" spans="1:36" x14ac:dyDescent="0.2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24"/>
      <c r="AD469" s="25"/>
      <c r="AE469" s="23"/>
      <c r="AF469" s="23"/>
      <c r="AG469" s="23"/>
      <c r="AH469" s="23"/>
      <c r="AI469" s="23"/>
      <c r="AJ469" s="23"/>
    </row>
    <row r="470" spans="1:36" x14ac:dyDescent="0.2">
      <c r="A470" s="3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24"/>
      <c r="AD470" s="25"/>
      <c r="AE470" s="23"/>
      <c r="AF470" s="23"/>
      <c r="AG470" s="23"/>
      <c r="AH470" s="23"/>
      <c r="AI470" s="23"/>
      <c r="AJ470" s="23"/>
    </row>
    <row r="471" spans="1:36" x14ac:dyDescent="0.2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24"/>
      <c r="AD471" s="25"/>
      <c r="AE471" s="23"/>
      <c r="AF471" s="23"/>
      <c r="AG471" s="23"/>
      <c r="AH471" s="23"/>
      <c r="AI471" s="23"/>
      <c r="AJ471" s="23"/>
    </row>
    <row r="472" spans="1:36" x14ac:dyDescent="0.2">
      <c r="A472" s="3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24"/>
      <c r="AD472" s="25"/>
      <c r="AE472" s="23"/>
      <c r="AF472" s="23"/>
      <c r="AG472" s="23"/>
      <c r="AH472" s="23"/>
      <c r="AI472" s="23"/>
      <c r="AJ472" s="23"/>
    </row>
    <row r="473" spans="1:36" x14ac:dyDescent="0.2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24"/>
      <c r="AD473" s="25"/>
      <c r="AE473" s="23"/>
      <c r="AF473" s="23"/>
      <c r="AG473" s="23"/>
      <c r="AH473" s="23"/>
      <c r="AI473" s="23"/>
      <c r="AJ473" s="23"/>
    </row>
    <row r="474" spans="1:36" x14ac:dyDescent="0.2">
      <c r="A474" s="3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24"/>
      <c r="AD474" s="25"/>
      <c r="AE474" s="23"/>
      <c r="AF474" s="23"/>
      <c r="AG474" s="23"/>
      <c r="AH474" s="23"/>
      <c r="AI474" s="23"/>
      <c r="AJ474" s="23"/>
    </row>
    <row r="475" spans="1:36" x14ac:dyDescent="0.2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24"/>
      <c r="AD475" s="25"/>
      <c r="AE475" s="23"/>
      <c r="AF475" s="23"/>
      <c r="AG475" s="23"/>
      <c r="AH475" s="23"/>
      <c r="AI475" s="23"/>
      <c r="AJ475" s="23"/>
    </row>
    <row r="476" spans="1:36" x14ac:dyDescent="0.2">
      <c r="A476" s="3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24"/>
      <c r="AD476" s="25"/>
      <c r="AE476" s="23"/>
      <c r="AF476" s="23"/>
      <c r="AG476" s="23"/>
      <c r="AH476" s="23"/>
      <c r="AI476" s="23"/>
      <c r="AJ476" s="23"/>
    </row>
    <row r="477" spans="1:36" x14ac:dyDescent="0.2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24"/>
      <c r="AD477" s="25"/>
      <c r="AE477" s="23"/>
      <c r="AF477" s="23"/>
      <c r="AG477" s="23"/>
      <c r="AH477" s="23"/>
      <c r="AI477" s="23"/>
      <c r="AJ477" s="23"/>
    </row>
    <row r="478" spans="1:36" x14ac:dyDescent="0.2">
      <c r="A478" s="3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24"/>
      <c r="AD478" s="25"/>
      <c r="AE478" s="23"/>
      <c r="AF478" s="23"/>
      <c r="AG478" s="23"/>
      <c r="AH478" s="23"/>
      <c r="AI478" s="23"/>
      <c r="AJ478" s="23"/>
    </row>
    <row r="479" spans="1:36" x14ac:dyDescent="0.2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24"/>
      <c r="AD479" s="25"/>
      <c r="AE479" s="23"/>
      <c r="AF479" s="23"/>
      <c r="AG479" s="23"/>
      <c r="AH479" s="23"/>
      <c r="AI479" s="23"/>
      <c r="AJ479" s="23"/>
    </row>
    <row r="480" spans="1:36" x14ac:dyDescent="0.2">
      <c r="A480" s="3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24"/>
      <c r="AD480" s="25"/>
      <c r="AE480" s="23"/>
      <c r="AF480" s="23"/>
      <c r="AG480" s="23"/>
      <c r="AH480" s="23"/>
      <c r="AI480" s="23"/>
      <c r="AJ480" s="23"/>
    </row>
    <row r="481" spans="1:36" x14ac:dyDescent="0.2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24"/>
      <c r="AD481" s="25"/>
      <c r="AE481" s="23"/>
      <c r="AF481" s="23"/>
      <c r="AG481" s="23"/>
      <c r="AH481" s="23"/>
      <c r="AI481" s="23"/>
      <c r="AJ481" s="23"/>
    </row>
    <row r="482" spans="1:36" x14ac:dyDescent="0.2">
      <c r="A482" s="3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24"/>
      <c r="AD482" s="25"/>
      <c r="AE482" s="23"/>
      <c r="AF482" s="23"/>
      <c r="AG482" s="23"/>
      <c r="AH482" s="23"/>
      <c r="AI482" s="23"/>
      <c r="AJ482" s="23"/>
    </row>
    <row r="483" spans="1:36" x14ac:dyDescent="0.2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24"/>
      <c r="AD483" s="25"/>
      <c r="AE483" s="23"/>
      <c r="AF483" s="23"/>
      <c r="AG483" s="23"/>
      <c r="AH483" s="23"/>
      <c r="AI483" s="23"/>
      <c r="AJ483" s="23"/>
    </row>
    <row r="484" spans="1:36" x14ac:dyDescent="0.2">
      <c r="A484" s="3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24"/>
      <c r="AD484" s="25"/>
      <c r="AE484" s="23"/>
      <c r="AF484" s="23"/>
      <c r="AG484" s="23"/>
      <c r="AH484" s="23"/>
      <c r="AI484" s="23"/>
      <c r="AJ484" s="23"/>
    </row>
    <row r="485" spans="1:36" x14ac:dyDescent="0.2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24"/>
      <c r="AD485" s="25"/>
      <c r="AE485" s="23"/>
      <c r="AF485" s="23"/>
      <c r="AG485" s="23"/>
      <c r="AH485" s="23"/>
      <c r="AI485" s="23"/>
      <c r="AJ485" s="23"/>
    </row>
    <row r="486" spans="1:36" x14ac:dyDescent="0.2">
      <c r="A486" s="3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24"/>
      <c r="AD486" s="25"/>
      <c r="AE486" s="23"/>
      <c r="AF486" s="23"/>
      <c r="AG486" s="23"/>
      <c r="AH486" s="23"/>
      <c r="AI486" s="23"/>
      <c r="AJ486" s="23"/>
    </row>
    <row r="487" spans="1:36" x14ac:dyDescent="0.2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24"/>
      <c r="AD487" s="25"/>
      <c r="AE487" s="23"/>
      <c r="AF487" s="23"/>
      <c r="AG487" s="23"/>
      <c r="AH487" s="23"/>
      <c r="AI487" s="23"/>
      <c r="AJ487" s="23"/>
    </row>
    <row r="488" spans="1:36" x14ac:dyDescent="0.2">
      <c r="A488" s="3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24"/>
      <c r="AD488" s="25"/>
      <c r="AE488" s="23"/>
      <c r="AF488" s="23"/>
      <c r="AG488" s="23"/>
      <c r="AH488" s="23"/>
      <c r="AI488" s="23"/>
      <c r="AJ488" s="23"/>
    </row>
    <row r="489" spans="1:36" x14ac:dyDescent="0.2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24"/>
      <c r="AD489" s="25"/>
      <c r="AE489" s="23"/>
      <c r="AF489" s="23"/>
      <c r="AG489" s="23"/>
      <c r="AH489" s="23"/>
      <c r="AI489" s="23"/>
      <c r="AJ489" s="23"/>
    </row>
    <row r="490" spans="1:36" x14ac:dyDescent="0.2">
      <c r="A490" s="3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24"/>
      <c r="AD490" s="25"/>
      <c r="AE490" s="23"/>
      <c r="AF490" s="23"/>
      <c r="AG490" s="23"/>
      <c r="AH490" s="23"/>
      <c r="AI490" s="23"/>
      <c r="AJ490" s="23"/>
    </row>
    <row r="491" spans="1:36" x14ac:dyDescent="0.2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24"/>
      <c r="AD491" s="25"/>
      <c r="AE491" s="23"/>
      <c r="AF491" s="23"/>
      <c r="AG491" s="23"/>
      <c r="AH491" s="23"/>
      <c r="AI491" s="23"/>
      <c r="AJ491" s="23"/>
    </row>
    <row r="492" spans="1:36" x14ac:dyDescent="0.2">
      <c r="A492" s="3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24"/>
      <c r="AD492" s="25"/>
      <c r="AE492" s="23"/>
      <c r="AF492" s="23"/>
      <c r="AG492" s="23"/>
      <c r="AH492" s="23"/>
      <c r="AI492" s="23"/>
      <c r="AJ492" s="23"/>
    </row>
    <row r="493" spans="1:36" x14ac:dyDescent="0.2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24"/>
      <c r="AD493" s="25"/>
      <c r="AE493" s="23"/>
      <c r="AF493" s="23"/>
      <c r="AG493" s="23"/>
      <c r="AH493" s="23"/>
      <c r="AI493" s="23"/>
      <c r="AJ493" s="23"/>
    </row>
    <row r="494" spans="1:36" x14ac:dyDescent="0.2">
      <c r="A494" s="3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24"/>
      <c r="AD494" s="25"/>
      <c r="AE494" s="23"/>
      <c r="AF494" s="23"/>
      <c r="AG494" s="23"/>
      <c r="AH494" s="23"/>
      <c r="AI494" s="23"/>
      <c r="AJ494" s="23"/>
    </row>
    <row r="495" spans="1:36" x14ac:dyDescent="0.2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24"/>
      <c r="AD495" s="25"/>
      <c r="AE495" s="23"/>
      <c r="AF495" s="23"/>
      <c r="AG495" s="23"/>
      <c r="AH495" s="23"/>
      <c r="AI495" s="23"/>
      <c r="AJ495" s="23"/>
    </row>
    <row r="496" spans="1:36" x14ac:dyDescent="0.2">
      <c r="A496" s="3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24"/>
      <c r="AD496" s="25"/>
      <c r="AE496" s="23"/>
      <c r="AF496" s="23"/>
      <c r="AG496" s="23"/>
      <c r="AH496" s="23"/>
      <c r="AI496" s="23"/>
      <c r="AJ496" s="23"/>
    </row>
    <row r="497" spans="1:36" x14ac:dyDescent="0.2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24"/>
      <c r="AD497" s="25"/>
      <c r="AE497" s="23"/>
      <c r="AF497" s="23"/>
      <c r="AG497" s="23"/>
      <c r="AH497" s="23"/>
      <c r="AI497" s="23"/>
      <c r="AJ497" s="23"/>
    </row>
    <row r="498" spans="1:36" x14ac:dyDescent="0.2">
      <c r="A498" s="3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24"/>
      <c r="AD498" s="25"/>
      <c r="AE498" s="23"/>
      <c r="AF498" s="23"/>
      <c r="AG498" s="23"/>
      <c r="AH498" s="23"/>
      <c r="AI498" s="23"/>
      <c r="AJ498" s="23"/>
    </row>
    <row r="499" spans="1:36" x14ac:dyDescent="0.2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24"/>
      <c r="AD499" s="25"/>
      <c r="AE499" s="23"/>
      <c r="AF499" s="23"/>
      <c r="AG499" s="23"/>
      <c r="AH499" s="23"/>
      <c r="AI499" s="23"/>
      <c r="AJ499" s="23"/>
    </row>
    <row r="500" spans="1:36" x14ac:dyDescent="0.2">
      <c r="A500" s="3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24"/>
      <c r="AD500" s="25"/>
      <c r="AE500" s="23"/>
      <c r="AF500" s="23"/>
      <c r="AG500" s="23"/>
      <c r="AH500" s="23"/>
      <c r="AI500" s="23"/>
      <c r="AJ500" s="23"/>
    </row>
    <row r="501" spans="1:36" x14ac:dyDescent="0.2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24"/>
      <c r="AD501" s="25"/>
      <c r="AE501" s="23"/>
      <c r="AF501" s="23"/>
      <c r="AG501" s="23"/>
      <c r="AH501" s="23"/>
      <c r="AI501" s="23"/>
      <c r="AJ501" s="23"/>
    </row>
    <row r="502" spans="1:36" x14ac:dyDescent="0.2">
      <c r="A502" s="3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24"/>
      <c r="AD502" s="25"/>
      <c r="AE502" s="23"/>
      <c r="AF502" s="23"/>
      <c r="AG502" s="23"/>
      <c r="AH502" s="23"/>
      <c r="AI502" s="23"/>
      <c r="AJ502" s="23"/>
    </row>
    <row r="503" spans="1:36" x14ac:dyDescent="0.2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24"/>
      <c r="AD503" s="25"/>
      <c r="AE503" s="23"/>
      <c r="AF503" s="23"/>
      <c r="AG503" s="23"/>
      <c r="AH503" s="23"/>
      <c r="AI503" s="23"/>
      <c r="AJ503" s="23"/>
    </row>
    <row r="504" spans="1:36" x14ac:dyDescent="0.2">
      <c r="A504" s="3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24"/>
      <c r="AD504" s="25"/>
      <c r="AE504" s="23"/>
      <c r="AF504" s="23"/>
      <c r="AG504" s="23"/>
      <c r="AH504" s="23"/>
      <c r="AI504" s="23"/>
      <c r="AJ504" s="23"/>
    </row>
    <row r="505" spans="1:36" x14ac:dyDescent="0.2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24"/>
      <c r="AD505" s="25"/>
      <c r="AE505" s="23"/>
      <c r="AF505" s="23"/>
      <c r="AG505" s="23"/>
      <c r="AH505" s="23"/>
      <c r="AI505" s="23"/>
      <c r="AJ505" s="23"/>
    </row>
    <row r="506" spans="1:36" x14ac:dyDescent="0.2">
      <c r="A506" s="3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24"/>
      <c r="AD506" s="25"/>
      <c r="AE506" s="23"/>
      <c r="AF506" s="23"/>
      <c r="AG506" s="23"/>
      <c r="AH506" s="23"/>
      <c r="AI506" s="23"/>
      <c r="AJ506" s="23"/>
    </row>
    <row r="507" spans="1:36" x14ac:dyDescent="0.2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24"/>
      <c r="AD507" s="25"/>
      <c r="AE507" s="23"/>
      <c r="AF507" s="23"/>
      <c r="AG507" s="23"/>
      <c r="AH507" s="23"/>
      <c r="AI507" s="23"/>
      <c r="AJ507" s="23"/>
    </row>
    <row r="508" spans="1:36" x14ac:dyDescent="0.2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24"/>
      <c r="AD508" s="25"/>
      <c r="AE508" s="23"/>
      <c r="AF508" s="23"/>
      <c r="AG508" s="23"/>
      <c r="AH508" s="23"/>
      <c r="AI508" s="23"/>
      <c r="AJ508" s="23"/>
    </row>
    <row r="509" spans="1:36" x14ac:dyDescent="0.2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24"/>
      <c r="AD509" s="25"/>
      <c r="AE509" s="23"/>
      <c r="AF509" s="23"/>
      <c r="AG509" s="23"/>
      <c r="AH509" s="23"/>
      <c r="AI509" s="23"/>
      <c r="AJ509" s="23"/>
    </row>
    <row r="510" spans="1:36" x14ac:dyDescent="0.2">
      <c r="A510" s="3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24"/>
      <c r="AD510" s="25"/>
      <c r="AE510" s="23"/>
      <c r="AF510" s="23"/>
      <c r="AG510" s="23"/>
      <c r="AH510" s="23"/>
      <c r="AI510" s="23"/>
      <c r="AJ510" s="23"/>
    </row>
    <row r="511" spans="1:36" x14ac:dyDescent="0.2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24"/>
      <c r="AD511" s="25"/>
      <c r="AE511" s="23"/>
      <c r="AF511" s="23"/>
      <c r="AG511" s="23"/>
      <c r="AH511" s="23"/>
      <c r="AI511" s="23"/>
      <c r="AJ511" s="23"/>
    </row>
    <row r="512" spans="1:36" x14ac:dyDescent="0.2">
      <c r="A512" s="3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24"/>
      <c r="AD512" s="25"/>
      <c r="AE512" s="23"/>
      <c r="AF512" s="23"/>
      <c r="AG512" s="23"/>
      <c r="AH512" s="23"/>
      <c r="AI512" s="23"/>
      <c r="AJ512" s="23"/>
    </row>
    <row r="513" spans="1:36" x14ac:dyDescent="0.2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24"/>
      <c r="AD513" s="25"/>
      <c r="AE513" s="23"/>
      <c r="AF513" s="23"/>
      <c r="AG513" s="23"/>
      <c r="AH513" s="23"/>
      <c r="AI513" s="23"/>
      <c r="AJ513" s="23"/>
    </row>
    <row r="514" spans="1:36" x14ac:dyDescent="0.2">
      <c r="A514" s="41"/>
      <c r="B514" s="42"/>
      <c r="C514" s="37"/>
      <c r="D514" s="37"/>
      <c r="E514" s="37"/>
      <c r="F514" s="37"/>
      <c r="G514" s="37"/>
      <c r="H514" s="37"/>
      <c r="I514" s="37"/>
      <c r="J514" s="37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24"/>
      <c r="AD514" s="25"/>
      <c r="AE514" s="23"/>
      <c r="AF514" s="23"/>
      <c r="AG514" s="23"/>
      <c r="AH514" s="23"/>
      <c r="AI514" s="23"/>
      <c r="AJ514" s="23"/>
    </row>
    <row r="515" spans="1:36" x14ac:dyDescent="0.2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24"/>
      <c r="AD515" s="25"/>
      <c r="AE515" s="23"/>
      <c r="AF515" s="23"/>
      <c r="AG515" s="23"/>
      <c r="AH515" s="23"/>
      <c r="AI515" s="23"/>
      <c r="AJ515" s="23"/>
    </row>
    <row r="516" spans="1:36" x14ac:dyDescent="0.2">
      <c r="A516" s="3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24"/>
      <c r="AD516" s="25"/>
      <c r="AE516" s="23"/>
      <c r="AF516" s="23"/>
      <c r="AG516" s="23"/>
      <c r="AH516" s="23"/>
      <c r="AI516" s="23"/>
      <c r="AJ516" s="23"/>
    </row>
    <row r="517" spans="1:36" x14ac:dyDescent="0.2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24"/>
      <c r="AD517" s="25"/>
      <c r="AE517" s="23"/>
      <c r="AF517" s="23"/>
      <c r="AG517" s="23"/>
      <c r="AH517" s="23"/>
      <c r="AI517" s="23"/>
      <c r="AJ517" s="23"/>
    </row>
    <row r="518" spans="1:36" x14ac:dyDescent="0.2">
      <c r="A518" s="3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24"/>
      <c r="AD518" s="25"/>
      <c r="AE518" s="23"/>
      <c r="AF518" s="23"/>
      <c r="AG518" s="23"/>
      <c r="AH518" s="23"/>
      <c r="AI518" s="23"/>
      <c r="AJ518" s="23"/>
    </row>
    <row r="519" spans="1:36" x14ac:dyDescent="0.2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24"/>
      <c r="AD519" s="25"/>
      <c r="AE519" s="23"/>
      <c r="AF519" s="23"/>
      <c r="AG519" s="23"/>
      <c r="AH519" s="23"/>
      <c r="AI519" s="23"/>
      <c r="AJ519" s="23"/>
    </row>
    <row r="520" spans="1:36" x14ac:dyDescent="0.2">
      <c r="A520" s="3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24"/>
      <c r="AD520" s="25"/>
      <c r="AE520" s="23"/>
      <c r="AF520" s="23"/>
      <c r="AG520" s="23"/>
      <c r="AH520" s="23"/>
      <c r="AI520" s="23"/>
      <c r="AJ520" s="23"/>
    </row>
    <row r="521" spans="1:36" x14ac:dyDescent="0.2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24"/>
      <c r="AD521" s="25"/>
      <c r="AE521" s="23"/>
      <c r="AF521" s="23"/>
      <c r="AG521" s="23"/>
      <c r="AH521" s="23"/>
      <c r="AI521" s="23"/>
      <c r="AJ521" s="23"/>
    </row>
    <row r="522" spans="1:36" x14ac:dyDescent="0.2">
      <c r="A522" s="36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24"/>
      <c r="AD522" s="25"/>
      <c r="AE522" s="23"/>
      <c r="AF522" s="23"/>
      <c r="AG522" s="23"/>
      <c r="AH522" s="23"/>
      <c r="AI522" s="23"/>
      <c r="AJ522" s="23"/>
    </row>
    <row r="523" spans="1:36" x14ac:dyDescent="0.2">
      <c r="A523" s="3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24"/>
      <c r="AD523" s="25"/>
      <c r="AE523" s="23"/>
      <c r="AF523" s="23"/>
      <c r="AG523" s="23"/>
      <c r="AH523" s="23"/>
      <c r="AI523" s="23"/>
      <c r="AJ523" s="23"/>
    </row>
    <row r="524" spans="1:36" x14ac:dyDescent="0.2">
      <c r="A524" s="3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24"/>
      <c r="AD524" s="25"/>
      <c r="AE524" s="23"/>
      <c r="AF524" s="23"/>
      <c r="AG524" s="23"/>
      <c r="AH524" s="23"/>
      <c r="AI524" s="23"/>
      <c r="AJ524" s="23"/>
    </row>
    <row r="525" spans="1:36" x14ac:dyDescent="0.2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24"/>
      <c r="AD525" s="25"/>
      <c r="AE525" s="23"/>
      <c r="AF525" s="23"/>
      <c r="AG525" s="23"/>
      <c r="AH525" s="23"/>
      <c r="AI525" s="23"/>
      <c r="AJ525" s="23"/>
    </row>
    <row r="526" spans="1:36" x14ac:dyDescent="0.2">
      <c r="A526" s="3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24"/>
      <c r="AD526" s="25"/>
      <c r="AE526" s="23"/>
      <c r="AF526" s="23"/>
      <c r="AG526" s="23"/>
      <c r="AH526" s="23"/>
      <c r="AI526" s="23"/>
      <c r="AJ526" s="23"/>
    </row>
    <row r="527" spans="1:36" x14ac:dyDescent="0.2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24"/>
      <c r="AD527" s="25"/>
      <c r="AE527" s="23"/>
      <c r="AF527" s="23"/>
      <c r="AG527" s="23"/>
      <c r="AH527" s="23"/>
      <c r="AI527" s="23"/>
      <c r="AJ527" s="23"/>
    </row>
    <row r="528" spans="1:36" x14ac:dyDescent="0.2">
      <c r="A528" s="3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24"/>
      <c r="AD528" s="25"/>
      <c r="AE528" s="23"/>
      <c r="AF528" s="23"/>
      <c r="AG528" s="23"/>
      <c r="AH528" s="23"/>
      <c r="AI528" s="23"/>
      <c r="AJ528" s="23"/>
    </row>
    <row r="529" spans="1:36" x14ac:dyDescent="0.2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24"/>
      <c r="AD529" s="25"/>
      <c r="AE529" s="23"/>
      <c r="AF529" s="23"/>
      <c r="AG529" s="23"/>
      <c r="AH529" s="23"/>
      <c r="AI529" s="23"/>
      <c r="AJ529" s="23"/>
    </row>
    <row r="530" spans="1:36" x14ac:dyDescent="0.2">
      <c r="A530" s="3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24"/>
      <c r="AD530" s="25"/>
      <c r="AE530" s="23"/>
      <c r="AF530" s="23"/>
      <c r="AG530" s="23"/>
      <c r="AH530" s="23"/>
      <c r="AI530" s="23"/>
      <c r="AJ530" s="23"/>
    </row>
    <row r="531" spans="1:36" x14ac:dyDescent="0.2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24"/>
      <c r="AD531" s="25"/>
      <c r="AE531" s="23"/>
      <c r="AF531" s="23"/>
      <c r="AG531" s="23"/>
      <c r="AH531" s="23"/>
      <c r="AI531" s="23"/>
      <c r="AJ531" s="23"/>
    </row>
    <row r="532" spans="1:36" x14ac:dyDescent="0.2">
      <c r="A532" s="3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24"/>
      <c r="AD532" s="25"/>
      <c r="AE532" s="23"/>
      <c r="AF532" s="23"/>
      <c r="AG532" s="23"/>
      <c r="AH532" s="23"/>
      <c r="AI532" s="23"/>
      <c r="AJ532" s="23"/>
    </row>
    <row r="533" spans="1:36" x14ac:dyDescent="0.2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24"/>
      <c r="AD533" s="25"/>
      <c r="AE533" s="23"/>
      <c r="AF533" s="23"/>
      <c r="AG533" s="23"/>
      <c r="AH533" s="23"/>
      <c r="AI533" s="23"/>
      <c r="AJ533" s="23"/>
    </row>
    <row r="534" spans="1:36" x14ac:dyDescent="0.2">
      <c r="A534" s="3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24"/>
      <c r="AD534" s="25"/>
      <c r="AE534" s="23"/>
      <c r="AF534" s="23"/>
      <c r="AG534" s="23"/>
      <c r="AH534" s="23"/>
      <c r="AI534" s="23"/>
      <c r="AJ534" s="23"/>
    </row>
    <row r="535" spans="1:36" x14ac:dyDescent="0.2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24"/>
      <c r="AD535" s="25"/>
      <c r="AE535" s="23"/>
      <c r="AF535" s="23"/>
      <c r="AG535" s="23"/>
      <c r="AH535" s="23"/>
      <c r="AI535" s="23"/>
      <c r="AJ535" s="23"/>
    </row>
    <row r="536" spans="1:36" x14ac:dyDescent="0.2">
      <c r="A536" s="3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24"/>
      <c r="AD536" s="25"/>
      <c r="AE536" s="23"/>
      <c r="AF536" s="23"/>
      <c r="AG536" s="23"/>
      <c r="AH536" s="23"/>
      <c r="AI536" s="23"/>
      <c r="AJ536" s="23"/>
    </row>
    <row r="537" spans="1:36" x14ac:dyDescent="0.2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24"/>
      <c r="AD537" s="25"/>
      <c r="AE537" s="23"/>
      <c r="AF537" s="23"/>
      <c r="AG537" s="23"/>
      <c r="AH537" s="23"/>
      <c r="AI537" s="23"/>
      <c r="AJ537" s="23"/>
    </row>
    <row r="538" spans="1:36" x14ac:dyDescent="0.2">
      <c r="A538" s="3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24"/>
      <c r="AD538" s="25"/>
      <c r="AE538" s="23"/>
      <c r="AF538" s="23"/>
      <c r="AG538" s="23"/>
      <c r="AH538" s="23"/>
      <c r="AI538" s="23"/>
      <c r="AJ538" s="23"/>
    </row>
    <row r="539" spans="1:36" x14ac:dyDescent="0.2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24"/>
      <c r="AD539" s="25"/>
      <c r="AE539" s="23"/>
      <c r="AF539" s="23"/>
      <c r="AG539" s="23"/>
      <c r="AH539" s="23"/>
      <c r="AI539" s="23"/>
      <c r="AJ539" s="23"/>
    </row>
    <row r="540" spans="1:36" x14ac:dyDescent="0.2">
      <c r="A540" s="3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24"/>
      <c r="AD540" s="25"/>
      <c r="AE540" s="23"/>
      <c r="AF540" s="23"/>
      <c r="AG540" s="23"/>
      <c r="AH540" s="23"/>
      <c r="AI540" s="23"/>
      <c r="AJ540" s="23"/>
    </row>
    <row r="541" spans="1:36" x14ac:dyDescent="0.2">
      <c r="A541" s="41"/>
      <c r="B541" s="42"/>
      <c r="C541" s="37"/>
      <c r="D541" s="37"/>
      <c r="E541" s="37"/>
      <c r="F541" s="37"/>
      <c r="G541" s="37"/>
      <c r="H541" s="37"/>
      <c r="I541" s="38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24"/>
      <c r="AD541" s="25"/>
      <c r="AE541" s="23"/>
      <c r="AF541" s="23"/>
      <c r="AG541" s="23"/>
      <c r="AH541" s="23"/>
      <c r="AI541" s="23"/>
      <c r="AJ541" s="23"/>
    </row>
    <row r="542" spans="1:36" x14ac:dyDescent="0.2">
      <c r="A542" s="3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24"/>
      <c r="AD542" s="25"/>
      <c r="AE542" s="23"/>
      <c r="AF542" s="23"/>
      <c r="AG542" s="23"/>
      <c r="AH542" s="23"/>
      <c r="AI542" s="23"/>
      <c r="AJ542" s="23"/>
    </row>
    <row r="543" spans="1:36" x14ac:dyDescent="0.2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24"/>
      <c r="AD543" s="25"/>
      <c r="AE543" s="23"/>
      <c r="AF543" s="23"/>
      <c r="AG543" s="23"/>
      <c r="AH543" s="23"/>
      <c r="AI543" s="23"/>
      <c r="AJ543" s="23"/>
    </row>
    <row r="544" spans="1:36" x14ac:dyDescent="0.2">
      <c r="A544" s="3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24"/>
      <c r="AD544" s="25"/>
      <c r="AE544" s="23"/>
      <c r="AF544" s="23"/>
      <c r="AG544" s="23"/>
      <c r="AH544" s="23"/>
      <c r="AI544" s="23"/>
      <c r="AJ544" s="23"/>
    </row>
    <row r="545" spans="1:36" x14ac:dyDescent="0.2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24"/>
      <c r="AD545" s="25"/>
      <c r="AE545" s="23"/>
      <c r="AF545" s="23"/>
      <c r="AG545" s="23"/>
      <c r="AH545" s="23"/>
      <c r="AI545" s="23"/>
      <c r="AJ545" s="23"/>
    </row>
    <row r="546" spans="1:36" x14ac:dyDescent="0.2">
      <c r="A546" s="3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24"/>
      <c r="AD546" s="25"/>
      <c r="AE546" s="23"/>
      <c r="AF546" s="23"/>
      <c r="AG546" s="23"/>
      <c r="AH546" s="23"/>
      <c r="AI546" s="23"/>
      <c r="AJ546" s="23"/>
    </row>
    <row r="547" spans="1:36" x14ac:dyDescent="0.2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24"/>
      <c r="AD547" s="25"/>
      <c r="AE547" s="23"/>
      <c r="AF547" s="23"/>
      <c r="AG547" s="23"/>
      <c r="AH547" s="23"/>
      <c r="AI547" s="23"/>
      <c r="AJ547" s="23"/>
    </row>
    <row r="548" spans="1:36" x14ac:dyDescent="0.2">
      <c r="A548" s="3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24"/>
      <c r="AD548" s="25"/>
      <c r="AE548" s="23"/>
      <c r="AF548" s="23"/>
      <c r="AG548" s="23"/>
      <c r="AH548" s="23"/>
      <c r="AI548" s="23"/>
      <c r="AJ548" s="23"/>
    </row>
    <row r="549" spans="1:36" x14ac:dyDescent="0.2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24"/>
      <c r="AD549" s="25"/>
      <c r="AE549" s="23"/>
      <c r="AF549" s="23"/>
      <c r="AG549" s="23"/>
      <c r="AH549" s="23"/>
      <c r="AI549" s="23"/>
      <c r="AJ549" s="23"/>
    </row>
    <row r="550" spans="1:36" x14ac:dyDescent="0.2">
      <c r="A550" s="3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24"/>
      <c r="AD550" s="25"/>
      <c r="AE550" s="23"/>
      <c r="AF550" s="23"/>
      <c r="AG550" s="23"/>
      <c r="AH550" s="23"/>
      <c r="AI550" s="23"/>
      <c r="AJ550" s="23"/>
    </row>
    <row r="551" spans="1:36" x14ac:dyDescent="0.2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24"/>
      <c r="AD551" s="25"/>
      <c r="AE551" s="23"/>
      <c r="AF551" s="23"/>
      <c r="AG551" s="23"/>
      <c r="AH551" s="23"/>
      <c r="AI551" s="23"/>
      <c r="AJ551" s="23"/>
    </row>
    <row r="552" spans="1:36" x14ac:dyDescent="0.2">
      <c r="A552" s="3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24"/>
      <c r="AD552" s="25"/>
      <c r="AE552" s="23"/>
      <c r="AF552" s="23"/>
      <c r="AG552" s="23"/>
      <c r="AH552" s="23"/>
      <c r="AI552" s="23"/>
      <c r="AJ552" s="23"/>
    </row>
    <row r="553" spans="1:36" x14ac:dyDescent="0.2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24"/>
      <c r="AD553" s="25"/>
      <c r="AE553" s="23"/>
      <c r="AF553" s="23"/>
      <c r="AG553" s="23"/>
      <c r="AH553" s="23"/>
      <c r="AI553" s="23"/>
      <c r="AJ553" s="23"/>
    </row>
    <row r="554" spans="1:36" x14ac:dyDescent="0.2">
      <c r="A554" s="3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24"/>
      <c r="AD554" s="25"/>
      <c r="AE554" s="23"/>
      <c r="AF554" s="23"/>
      <c r="AG554" s="23"/>
      <c r="AH554" s="23"/>
      <c r="AI554" s="23"/>
      <c r="AJ554" s="23"/>
    </row>
    <row r="555" spans="1:36" x14ac:dyDescent="0.2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24"/>
      <c r="AD555" s="25"/>
      <c r="AE555" s="23"/>
      <c r="AF555" s="23"/>
      <c r="AG555" s="23"/>
      <c r="AH555" s="23"/>
      <c r="AI555" s="23"/>
      <c r="AJ555" s="23"/>
    </row>
    <row r="556" spans="1:36" x14ac:dyDescent="0.2">
      <c r="A556" s="3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24"/>
      <c r="AD556" s="25"/>
      <c r="AE556" s="23"/>
      <c r="AF556" s="23"/>
      <c r="AG556" s="23"/>
      <c r="AH556" s="23"/>
      <c r="AI556" s="23"/>
      <c r="AJ556" s="23"/>
    </row>
    <row r="557" spans="1:36" x14ac:dyDescent="0.2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24"/>
      <c r="AD557" s="25"/>
      <c r="AE557" s="23"/>
      <c r="AF557" s="23"/>
      <c r="AG557" s="23"/>
      <c r="AH557" s="23"/>
      <c r="AI557" s="23"/>
      <c r="AJ557" s="23"/>
    </row>
    <row r="558" spans="1:36" x14ac:dyDescent="0.2">
      <c r="A558" s="3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24"/>
      <c r="AD558" s="25"/>
      <c r="AE558" s="23"/>
      <c r="AF558" s="23"/>
      <c r="AG558" s="23"/>
      <c r="AH558" s="23"/>
      <c r="AI558" s="23"/>
      <c r="AJ558" s="23"/>
    </row>
    <row r="559" spans="1:36" x14ac:dyDescent="0.2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24"/>
      <c r="AD559" s="25"/>
      <c r="AE559" s="23"/>
      <c r="AF559" s="23"/>
      <c r="AG559" s="23"/>
      <c r="AH559" s="23"/>
      <c r="AI559" s="23"/>
      <c r="AJ559" s="23"/>
    </row>
    <row r="560" spans="1:36" x14ac:dyDescent="0.2">
      <c r="A560" s="3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24"/>
      <c r="AD560" s="25"/>
      <c r="AE560" s="23"/>
      <c r="AF560" s="23"/>
      <c r="AG560" s="23"/>
      <c r="AH560" s="23"/>
      <c r="AI560" s="23"/>
      <c r="AJ560" s="23"/>
    </row>
    <row r="561" spans="1:36" x14ac:dyDescent="0.2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24"/>
      <c r="AD561" s="25"/>
      <c r="AE561" s="23"/>
      <c r="AF561" s="23"/>
      <c r="AG561" s="23"/>
      <c r="AH561" s="23"/>
      <c r="AI561" s="23"/>
      <c r="AJ561" s="23"/>
    </row>
    <row r="562" spans="1:36" x14ac:dyDescent="0.2">
      <c r="A562" s="3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24"/>
      <c r="AD562" s="25"/>
      <c r="AE562" s="23"/>
      <c r="AF562" s="23"/>
      <c r="AG562" s="23"/>
      <c r="AH562" s="23"/>
      <c r="AI562" s="23"/>
      <c r="AJ562" s="23"/>
    </row>
    <row r="563" spans="1:36" x14ac:dyDescent="0.2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24"/>
      <c r="AD563" s="25"/>
      <c r="AE563" s="23"/>
      <c r="AF563" s="23"/>
      <c r="AG563" s="23"/>
      <c r="AH563" s="23"/>
      <c r="AI563" s="23"/>
      <c r="AJ563" s="23"/>
    </row>
    <row r="564" spans="1:36" x14ac:dyDescent="0.2">
      <c r="A564" s="3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24"/>
      <c r="AD564" s="25"/>
      <c r="AE564" s="23"/>
      <c r="AF564" s="23"/>
      <c r="AG564" s="23"/>
      <c r="AH564" s="23"/>
      <c r="AI564" s="23"/>
      <c r="AJ564" s="23"/>
    </row>
    <row r="565" spans="1:36" x14ac:dyDescent="0.2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24"/>
      <c r="AD565" s="25"/>
      <c r="AE565" s="23"/>
      <c r="AF565" s="23"/>
      <c r="AG565" s="23"/>
      <c r="AH565" s="23"/>
      <c r="AI565" s="23"/>
      <c r="AJ565" s="23"/>
    </row>
    <row r="566" spans="1:36" x14ac:dyDescent="0.2">
      <c r="A566" s="3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24"/>
      <c r="AD566" s="25"/>
      <c r="AE566" s="23"/>
      <c r="AF566" s="23"/>
      <c r="AG566" s="23"/>
      <c r="AH566" s="23"/>
      <c r="AI566" s="23"/>
      <c r="AJ566" s="23"/>
    </row>
    <row r="567" spans="1:36" x14ac:dyDescent="0.2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24"/>
      <c r="AD567" s="25"/>
      <c r="AE567" s="23"/>
      <c r="AF567" s="23"/>
      <c r="AG567" s="23"/>
      <c r="AH567" s="23"/>
      <c r="AI567" s="23"/>
      <c r="AJ567" s="23"/>
    </row>
    <row r="568" spans="1:36" x14ac:dyDescent="0.2">
      <c r="A568" s="3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24"/>
      <c r="AD568" s="25"/>
      <c r="AE568" s="23"/>
      <c r="AF568" s="23"/>
      <c r="AG568" s="23"/>
      <c r="AH568" s="23"/>
      <c r="AI568" s="23"/>
      <c r="AJ568" s="23"/>
    </row>
    <row r="569" spans="1:36" x14ac:dyDescent="0.2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24"/>
      <c r="AD569" s="25"/>
      <c r="AE569" s="23"/>
      <c r="AF569" s="23"/>
      <c r="AG569" s="23"/>
      <c r="AH569" s="23"/>
      <c r="AI569" s="23"/>
      <c r="AJ569" s="23"/>
    </row>
    <row r="570" spans="1:36" x14ac:dyDescent="0.2">
      <c r="A570" s="3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24"/>
      <c r="AD570" s="25"/>
      <c r="AE570" s="23"/>
      <c r="AF570" s="23"/>
      <c r="AG570" s="23"/>
      <c r="AH570" s="23"/>
      <c r="AI570" s="23"/>
      <c r="AJ570" s="23"/>
    </row>
    <row r="571" spans="1:36" x14ac:dyDescent="0.2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24"/>
      <c r="AD571" s="25"/>
      <c r="AE571" s="23"/>
      <c r="AF571" s="23"/>
      <c r="AG571" s="23"/>
      <c r="AH571" s="23"/>
      <c r="AI571" s="23"/>
      <c r="AJ571" s="23"/>
    </row>
    <row r="572" spans="1:36" x14ac:dyDescent="0.2">
      <c r="A572" s="3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24"/>
      <c r="AD572" s="25"/>
      <c r="AE572" s="23"/>
      <c r="AF572" s="23"/>
      <c r="AG572" s="23"/>
      <c r="AH572" s="23"/>
      <c r="AI572" s="23"/>
      <c r="AJ572" s="23"/>
    </row>
    <row r="573" spans="1:36" x14ac:dyDescent="0.2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24"/>
      <c r="AD573" s="25"/>
      <c r="AE573" s="23"/>
      <c r="AF573" s="23"/>
      <c r="AG573" s="23"/>
      <c r="AH573" s="23"/>
      <c r="AI573" s="23"/>
      <c r="AJ573" s="23"/>
    </row>
    <row r="574" spans="1:36" x14ac:dyDescent="0.2">
      <c r="A574" s="3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24"/>
      <c r="AD574" s="25"/>
      <c r="AE574" s="23"/>
      <c r="AF574" s="23"/>
      <c r="AG574" s="23"/>
      <c r="AH574" s="23"/>
      <c r="AI574" s="23"/>
      <c r="AJ574" s="23"/>
    </row>
    <row r="575" spans="1:36" x14ac:dyDescent="0.2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24"/>
      <c r="AD575" s="25"/>
      <c r="AE575" s="23"/>
      <c r="AF575" s="23"/>
      <c r="AG575" s="23"/>
      <c r="AH575" s="23"/>
      <c r="AI575" s="23"/>
      <c r="AJ575" s="23"/>
    </row>
    <row r="576" spans="1:36" x14ac:dyDescent="0.2">
      <c r="A576" s="3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24"/>
      <c r="AD576" s="25"/>
      <c r="AE576" s="23"/>
      <c r="AF576" s="23"/>
      <c r="AG576" s="23"/>
      <c r="AH576" s="23"/>
      <c r="AI576" s="23"/>
      <c r="AJ576" s="23"/>
    </row>
    <row r="577" spans="1:36" x14ac:dyDescent="0.2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24"/>
      <c r="AD577" s="25"/>
      <c r="AE577" s="23"/>
      <c r="AF577" s="23"/>
      <c r="AG577" s="23"/>
      <c r="AH577" s="23"/>
      <c r="AI577" s="23"/>
      <c r="AJ577" s="23"/>
    </row>
    <row r="578" spans="1:36" x14ac:dyDescent="0.2">
      <c r="A578" s="3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24"/>
      <c r="AD578" s="25"/>
      <c r="AE578" s="23"/>
      <c r="AF578" s="23"/>
      <c r="AG578" s="23"/>
      <c r="AH578" s="23"/>
      <c r="AI578" s="23"/>
      <c r="AJ578" s="23"/>
    </row>
    <row r="579" spans="1:36" x14ac:dyDescent="0.2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24"/>
      <c r="AD579" s="25"/>
      <c r="AE579" s="23"/>
      <c r="AF579" s="23"/>
      <c r="AG579" s="23"/>
      <c r="AH579" s="23"/>
      <c r="AI579" s="23"/>
      <c r="AJ579" s="23"/>
    </row>
    <row r="580" spans="1:36" x14ac:dyDescent="0.2">
      <c r="A580" s="3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24"/>
      <c r="AD580" s="25"/>
      <c r="AE580" s="23"/>
      <c r="AF580" s="23"/>
      <c r="AG580" s="23"/>
      <c r="AH580" s="23"/>
      <c r="AI580" s="23"/>
      <c r="AJ580" s="23"/>
    </row>
    <row r="581" spans="1:36" x14ac:dyDescent="0.2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24"/>
      <c r="AD581" s="25"/>
      <c r="AE581" s="23"/>
      <c r="AF581" s="23"/>
      <c r="AG581" s="23"/>
      <c r="AH581" s="23"/>
      <c r="AI581" s="23"/>
      <c r="AJ581" s="23"/>
    </row>
    <row r="582" spans="1:36" x14ac:dyDescent="0.2">
      <c r="A582" s="3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24"/>
      <c r="AD582" s="25"/>
      <c r="AE582" s="23"/>
      <c r="AF582" s="23"/>
      <c r="AG582" s="23"/>
      <c r="AH582" s="23"/>
      <c r="AI582" s="23"/>
      <c r="AJ582" s="23"/>
    </row>
    <row r="583" spans="1:36" x14ac:dyDescent="0.2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24"/>
      <c r="AD583" s="25"/>
      <c r="AE583" s="23"/>
      <c r="AF583" s="23"/>
      <c r="AG583" s="23"/>
      <c r="AH583" s="23"/>
      <c r="AI583" s="23"/>
      <c r="AJ583" s="23"/>
    </row>
    <row r="584" spans="1:36" x14ac:dyDescent="0.2">
      <c r="A584" s="3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24"/>
      <c r="AD584" s="25"/>
      <c r="AE584" s="23"/>
      <c r="AF584" s="23"/>
      <c r="AG584" s="23"/>
      <c r="AH584" s="23"/>
      <c r="AI584" s="23"/>
      <c r="AJ584" s="23"/>
    </row>
    <row r="585" spans="1:36" x14ac:dyDescent="0.2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24"/>
      <c r="AD585" s="25"/>
      <c r="AE585" s="23"/>
      <c r="AF585" s="23"/>
      <c r="AG585" s="23"/>
      <c r="AH585" s="23"/>
      <c r="AI585" s="23"/>
      <c r="AJ585" s="23"/>
    </row>
    <row r="586" spans="1:36" x14ac:dyDescent="0.2">
      <c r="A586" s="3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24"/>
      <c r="AD586" s="25"/>
      <c r="AE586" s="23"/>
      <c r="AF586" s="23"/>
      <c r="AG586" s="23"/>
      <c r="AH586" s="23"/>
      <c r="AI586" s="23"/>
      <c r="AJ586" s="23"/>
    </row>
    <row r="587" spans="1:36" x14ac:dyDescent="0.2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24"/>
      <c r="AD587" s="25"/>
      <c r="AE587" s="23"/>
      <c r="AF587" s="23"/>
      <c r="AG587" s="23"/>
      <c r="AH587" s="23"/>
      <c r="AI587" s="23"/>
      <c r="AJ587" s="23"/>
    </row>
    <row r="588" spans="1:36" x14ac:dyDescent="0.2">
      <c r="A588" s="36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24"/>
      <c r="AD588" s="25"/>
      <c r="AE588" s="23"/>
      <c r="AF588" s="23"/>
      <c r="AG588" s="23"/>
      <c r="AH588" s="23"/>
      <c r="AI588" s="23"/>
      <c r="AJ588" s="23"/>
    </row>
    <row r="589" spans="1:36" x14ac:dyDescent="0.2">
      <c r="A589" s="3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24"/>
      <c r="AD589" s="25"/>
      <c r="AE589" s="23"/>
      <c r="AF589" s="23"/>
      <c r="AG589" s="23"/>
      <c r="AH589" s="23"/>
      <c r="AI589" s="23"/>
      <c r="AJ589" s="23"/>
    </row>
    <row r="590" spans="1:36" x14ac:dyDescent="0.2">
      <c r="A590" s="3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24"/>
      <c r="AD590" s="25"/>
      <c r="AE590" s="23"/>
      <c r="AF590" s="23"/>
      <c r="AG590" s="23"/>
      <c r="AH590" s="23"/>
      <c r="AI590" s="23"/>
      <c r="AJ590" s="23"/>
    </row>
    <row r="591" spans="1:36" x14ac:dyDescent="0.2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24"/>
      <c r="AD591" s="25"/>
      <c r="AE591" s="23"/>
      <c r="AF591" s="23"/>
      <c r="AG591" s="23"/>
      <c r="AH591" s="23"/>
      <c r="AI591" s="23"/>
      <c r="AJ591" s="23"/>
    </row>
    <row r="592" spans="1:36" x14ac:dyDescent="0.2">
      <c r="A592" s="3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24"/>
      <c r="AD592" s="25"/>
      <c r="AE592" s="23"/>
      <c r="AF592" s="23"/>
      <c r="AG592" s="23"/>
      <c r="AH592" s="23"/>
      <c r="AI592" s="23"/>
      <c r="AJ592" s="23"/>
    </row>
    <row r="593" spans="1:36" x14ac:dyDescent="0.2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24"/>
      <c r="AD593" s="25"/>
      <c r="AE593" s="23"/>
      <c r="AF593" s="23"/>
      <c r="AG593" s="23"/>
      <c r="AH593" s="23"/>
      <c r="AI593" s="23"/>
      <c r="AJ593" s="23"/>
    </row>
    <row r="594" spans="1:36" x14ac:dyDescent="0.2">
      <c r="A594" s="3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24"/>
      <c r="AD594" s="25"/>
      <c r="AE594" s="23"/>
      <c r="AF594" s="23"/>
      <c r="AG594" s="23"/>
      <c r="AH594" s="23"/>
      <c r="AI594" s="23"/>
      <c r="AJ594" s="23"/>
    </row>
    <row r="595" spans="1:36" x14ac:dyDescent="0.2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24"/>
      <c r="AD595" s="25"/>
      <c r="AE595" s="23"/>
      <c r="AF595" s="23"/>
      <c r="AG595" s="23"/>
      <c r="AH595" s="23"/>
      <c r="AI595" s="23"/>
      <c r="AJ595" s="23"/>
    </row>
    <row r="596" spans="1:36" x14ac:dyDescent="0.2">
      <c r="A596" s="3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24"/>
      <c r="AD596" s="25"/>
      <c r="AE596" s="23"/>
      <c r="AF596" s="23"/>
      <c r="AG596" s="23"/>
      <c r="AH596" s="23"/>
      <c r="AI596" s="23"/>
      <c r="AJ596" s="23"/>
    </row>
    <row r="597" spans="1:36" x14ac:dyDescent="0.2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24"/>
      <c r="AD597" s="25"/>
      <c r="AE597" s="23"/>
      <c r="AF597" s="23"/>
      <c r="AG597" s="23"/>
      <c r="AH597" s="23"/>
      <c r="AI597" s="23"/>
      <c r="AJ597" s="23"/>
    </row>
    <row r="598" spans="1:36" x14ac:dyDescent="0.2">
      <c r="A598" s="3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24"/>
      <c r="AD598" s="25"/>
      <c r="AE598" s="23"/>
      <c r="AF598" s="23"/>
      <c r="AG598" s="23"/>
      <c r="AH598" s="23"/>
      <c r="AI598" s="23"/>
      <c r="AJ598" s="23"/>
    </row>
    <row r="599" spans="1:36" x14ac:dyDescent="0.2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24"/>
      <c r="AD599" s="25"/>
      <c r="AE599" s="23"/>
      <c r="AF599" s="23"/>
      <c r="AG599" s="23"/>
      <c r="AH599" s="23"/>
      <c r="AI599" s="23"/>
      <c r="AJ599" s="23"/>
    </row>
    <row r="600" spans="1:36" x14ac:dyDescent="0.2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24"/>
      <c r="AD600" s="25"/>
      <c r="AE600" s="23"/>
      <c r="AF600" s="23"/>
      <c r="AG600" s="23"/>
      <c r="AH600" s="23"/>
      <c r="AI600" s="23"/>
      <c r="AJ600" s="23"/>
    </row>
    <row r="601" spans="1:36" x14ac:dyDescent="0.2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24"/>
      <c r="AD601" s="25"/>
      <c r="AE601" s="23"/>
      <c r="AF601" s="23"/>
      <c r="AG601" s="23"/>
      <c r="AH601" s="23"/>
      <c r="AI601" s="23"/>
      <c r="AJ601" s="23"/>
    </row>
    <row r="602" spans="1:36" x14ac:dyDescent="0.2">
      <c r="A602" s="3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24"/>
      <c r="AD602" s="25"/>
      <c r="AE602" s="23"/>
      <c r="AF602" s="23"/>
      <c r="AG602" s="23"/>
      <c r="AH602" s="23"/>
      <c r="AI602" s="23"/>
      <c r="AJ602" s="23"/>
    </row>
    <row r="603" spans="1:36" x14ac:dyDescent="0.2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24"/>
      <c r="AD603" s="25"/>
      <c r="AE603" s="23"/>
      <c r="AF603" s="23"/>
      <c r="AG603" s="23"/>
      <c r="AH603" s="23"/>
      <c r="AI603" s="23"/>
      <c r="AJ603" s="23"/>
    </row>
    <row r="604" spans="1:36" x14ac:dyDescent="0.2">
      <c r="A604" s="3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24"/>
      <c r="AD604" s="25"/>
      <c r="AE604" s="23"/>
      <c r="AF604" s="23"/>
      <c r="AG604" s="23"/>
      <c r="AH604" s="23"/>
      <c r="AI604" s="23"/>
      <c r="AJ604" s="23"/>
    </row>
    <row r="605" spans="1:36" x14ac:dyDescent="0.2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24"/>
      <c r="AD605" s="25"/>
      <c r="AE605" s="23"/>
      <c r="AF605" s="23"/>
      <c r="AG605" s="23"/>
      <c r="AH605" s="23"/>
      <c r="AI605" s="23"/>
      <c r="AJ605" s="23"/>
    </row>
    <row r="606" spans="1:36" x14ac:dyDescent="0.2">
      <c r="A606" s="3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24"/>
      <c r="AD606" s="25"/>
      <c r="AE606" s="23"/>
      <c r="AF606" s="23"/>
      <c r="AG606" s="23"/>
      <c r="AH606" s="23"/>
      <c r="AI606" s="23"/>
      <c r="AJ606" s="23"/>
    </row>
    <row r="607" spans="1:36" x14ac:dyDescent="0.2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24"/>
      <c r="AD607" s="25"/>
      <c r="AE607" s="23"/>
      <c r="AF607" s="23"/>
      <c r="AG607" s="23"/>
      <c r="AH607" s="23"/>
      <c r="AI607" s="23"/>
      <c r="AJ607" s="23"/>
    </row>
    <row r="608" spans="1:36" x14ac:dyDescent="0.2">
      <c r="A608" s="3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24"/>
      <c r="AD608" s="25"/>
      <c r="AE608" s="23"/>
      <c r="AF608" s="23"/>
      <c r="AG608" s="23"/>
      <c r="AH608" s="23"/>
      <c r="AI608" s="23"/>
      <c r="AJ608" s="23"/>
    </row>
    <row r="609" spans="1:36" x14ac:dyDescent="0.2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24"/>
      <c r="AD609" s="25"/>
      <c r="AE609" s="23"/>
      <c r="AF609" s="23"/>
      <c r="AG609" s="23"/>
      <c r="AH609" s="23"/>
      <c r="AI609" s="23"/>
      <c r="AJ609" s="23"/>
    </row>
    <row r="610" spans="1:36" x14ac:dyDescent="0.2">
      <c r="A610" s="3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24"/>
      <c r="AD610" s="25"/>
      <c r="AE610" s="23"/>
      <c r="AF610" s="23"/>
      <c r="AG610" s="23"/>
      <c r="AH610" s="23"/>
      <c r="AI610" s="23"/>
      <c r="AJ610" s="23"/>
    </row>
    <row r="611" spans="1:36" x14ac:dyDescent="0.2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24"/>
      <c r="AD611" s="25"/>
      <c r="AE611" s="23"/>
      <c r="AF611" s="23"/>
      <c r="AG611" s="23"/>
      <c r="AH611" s="23"/>
      <c r="AI611" s="23"/>
      <c r="AJ611" s="23"/>
    </row>
    <row r="612" spans="1:36" x14ac:dyDescent="0.2">
      <c r="A612" s="3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24"/>
      <c r="AD612" s="25"/>
      <c r="AE612" s="23"/>
      <c r="AF612" s="23"/>
      <c r="AG612" s="23"/>
      <c r="AH612" s="23"/>
      <c r="AI612" s="23"/>
      <c r="AJ612" s="23"/>
    </row>
    <row r="613" spans="1:36" x14ac:dyDescent="0.2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24"/>
      <c r="AD613" s="25"/>
      <c r="AE613" s="23"/>
      <c r="AF613" s="23"/>
      <c r="AG613" s="23"/>
      <c r="AH613" s="23"/>
      <c r="AI613" s="23"/>
      <c r="AJ613" s="23"/>
    </row>
    <row r="614" spans="1:36" x14ac:dyDescent="0.2">
      <c r="A614" s="3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24"/>
      <c r="AD614" s="25"/>
      <c r="AE614" s="23"/>
      <c r="AF614" s="23"/>
      <c r="AG614" s="23"/>
      <c r="AH614" s="23"/>
      <c r="AI614" s="23"/>
      <c r="AJ614" s="23"/>
    </row>
    <row r="615" spans="1:36" x14ac:dyDescent="0.2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24"/>
      <c r="AD615" s="25"/>
      <c r="AE615" s="23"/>
      <c r="AF615" s="23"/>
      <c r="AG615" s="23"/>
      <c r="AH615" s="23"/>
      <c r="AI615" s="23"/>
      <c r="AJ615" s="23"/>
    </row>
    <row r="616" spans="1:36" x14ac:dyDescent="0.2">
      <c r="A616" s="3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24"/>
      <c r="AD616" s="25"/>
      <c r="AE616" s="23"/>
      <c r="AF616" s="23"/>
      <c r="AG616" s="23"/>
      <c r="AH616" s="23"/>
      <c r="AI616" s="23"/>
      <c r="AJ616" s="23"/>
    </row>
    <row r="617" spans="1:36" x14ac:dyDescent="0.2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24"/>
      <c r="AD617" s="25"/>
      <c r="AE617" s="23"/>
      <c r="AF617" s="23"/>
      <c r="AG617" s="23"/>
      <c r="AH617" s="23"/>
      <c r="AI617" s="23"/>
      <c r="AJ617" s="23"/>
    </row>
    <row r="618" spans="1:36" x14ac:dyDescent="0.2">
      <c r="A618" s="3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24"/>
      <c r="AD618" s="25"/>
      <c r="AE618" s="23"/>
      <c r="AF618" s="23"/>
      <c r="AG618" s="23"/>
      <c r="AH618" s="23"/>
      <c r="AI618" s="23"/>
      <c r="AJ618" s="23"/>
    </row>
    <row r="619" spans="1:36" x14ac:dyDescent="0.2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24"/>
      <c r="AD619" s="25"/>
      <c r="AE619" s="23"/>
      <c r="AF619" s="23"/>
      <c r="AG619" s="23"/>
      <c r="AH619" s="23"/>
      <c r="AI619" s="23"/>
      <c r="AJ619" s="23"/>
    </row>
    <row r="620" spans="1:36" x14ac:dyDescent="0.2">
      <c r="A620" s="3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24"/>
      <c r="AD620" s="25"/>
      <c r="AE620" s="23"/>
      <c r="AF620" s="23"/>
      <c r="AG620" s="23"/>
      <c r="AH620" s="23"/>
      <c r="AI620" s="23"/>
      <c r="AJ620" s="23"/>
    </row>
    <row r="621" spans="1:36" x14ac:dyDescent="0.2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24"/>
      <c r="AD621" s="25"/>
      <c r="AE621" s="23"/>
      <c r="AF621" s="23"/>
      <c r="AG621" s="23"/>
      <c r="AH621" s="23"/>
      <c r="AI621" s="23"/>
      <c r="AJ621" s="23"/>
    </row>
    <row r="622" spans="1:36" x14ac:dyDescent="0.2">
      <c r="A622" s="3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24"/>
      <c r="AD622" s="25"/>
      <c r="AE622" s="23"/>
      <c r="AF622" s="23"/>
      <c r="AG622" s="23"/>
      <c r="AH622" s="23"/>
      <c r="AI622" s="23"/>
      <c r="AJ622" s="23"/>
    </row>
    <row r="623" spans="1:36" x14ac:dyDescent="0.2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24"/>
      <c r="AD623" s="25"/>
      <c r="AE623" s="23"/>
      <c r="AF623" s="23"/>
      <c r="AG623" s="23"/>
      <c r="AH623" s="23"/>
      <c r="AI623" s="23"/>
      <c r="AJ623" s="23"/>
    </row>
    <row r="624" spans="1:36" x14ac:dyDescent="0.2">
      <c r="A624" s="3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24"/>
      <c r="AD624" s="25"/>
      <c r="AE624" s="23"/>
      <c r="AF624" s="23"/>
      <c r="AG624" s="23"/>
      <c r="AH624" s="23"/>
      <c r="AI624" s="23"/>
      <c r="AJ624" s="23"/>
    </row>
    <row r="625" spans="1:36" x14ac:dyDescent="0.2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24"/>
      <c r="AD625" s="25"/>
      <c r="AE625" s="23"/>
      <c r="AF625" s="23"/>
      <c r="AG625" s="23"/>
      <c r="AH625" s="23"/>
      <c r="AI625" s="23"/>
      <c r="AJ625" s="23"/>
    </row>
    <row r="626" spans="1:36" x14ac:dyDescent="0.2">
      <c r="A626" s="3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24"/>
      <c r="AD626" s="25"/>
      <c r="AE626" s="23"/>
      <c r="AF626" s="23"/>
      <c r="AG626" s="23"/>
      <c r="AH626" s="23"/>
      <c r="AI626" s="23"/>
      <c r="AJ626" s="23"/>
    </row>
    <row r="627" spans="1:36" x14ac:dyDescent="0.2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24"/>
      <c r="AD627" s="25"/>
      <c r="AE627" s="23"/>
      <c r="AF627" s="23"/>
      <c r="AG627" s="23"/>
      <c r="AH627" s="23"/>
      <c r="AI627" s="23"/>
      <c r="AJ627" s="23"/>
    </row>
    <row r="628" spans="1:36" x14ac:dyDescent="0.2">
      <c r="A628" s="3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24"/>
      <c r="AD628" s="25"/>
      <c r="AE628" s="23"/>
      <c r="AF628" s="23"/>
      <c r="AG628" s="23"/>
      <c r="AH628" s="23"/>
      <c r="AI628" s="23"/>
      <c r="AJ628" s="23"/>
    </row>
    <row r="629" spans="1:36" x14ac:dyDescent="0.2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24"/>
      <c r="AD629" s="25"/>
      <c r="AE629" s="23"/>
      <c r="AF629" s="23"/>
      <c r="AG629" s="23"/>
      <c r="AH629" s="23"/>
      <c r="AI629" s="23"/>
      <c r="AJ629" s="23"/>
    </row>
    <row r="630" spans="1:36" x14ac:dyDescent="0.2">
      <c r="A630" s="3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24"/>
      <c r="AD630" s="25"/>
      <c r="AE630" s="23"/>
      <c r="AF630" s="23"/>
      <c r="AG630" s="23"/>
      <c r="AH630" s="23"/>
      <c r="AI630" s="23"/>
      <c r="AJ630" s="23"/>
    </row>
    <row r="631" spans="1:36" x14ac:dyDescent="0.2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24"/>
      <c r="AD631" s="25"/>
      <c r="AE631" s="23"/>
      <c r="AF631" s="23"/>
      <c r="AG631" s="23"/>
      <c r="AH631" s="23"/>
      <c r="AI631" s="23"/>
      <c r="AJ631" s="23"/>
    </row>
    <row r="632" spans="1:36" x14ac:dyDescent="0.2">
      <c r="A632" s="3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24"/>
      <c r="AD632" s="25"/>
      <c r="AE632" s="23"/>
      <c r="AF632" s="23"/>
      <c r="AG632" s="23"/>
      <c r="AH632" s="23"/>
      <c r="AI632" s="23"/>
      <c r="AJ632" s="23"/>
    </row>
    <row r="633" spans="1:36" x14ac:dyDescent="0.2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24"/>
      <c r="AD633" s="25"/>
      <c r="AE633" s="23"/>
      <c r="AF633" s="23"/>
      <c r="AG633" s="23"/>
      <c r="AH633" s="23"/>
      <c r="AI633" s="23"/>
      <c r="AJ633" s="23"/>
    </row>
    <row r="634" spans="1:36" x14ac:dyDescent="0.2">
      <c r="A634" s="3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24"/>
      <c r="AD634" s="25"/>
      <c r="AE634" s="23"/>
      <c r="AF634" s="23"/>
      <c r="AG634" s="23"/>
      <c r="AH634" s="23"/>
      <c r="AI634" s="23"/>
      <c r="AJ634" s="23"/>
    </row>
    <row r="635" spans="1:36" x14ac:dyDescent="0.2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24"/>
      <c r="AD635" s="25"/>
      <c r="AE635" s="23"/>
      <c r="AF635" s="23"/>
      <c r="AG635" s="23"/>
      <c r="AH635" s="23"/>
      <c r="AI635" s="23"/>
      <c r="AJ635" s="23"/>
    </row>
    <row r="636" spans="1:36" x14ac:dyDescent="0.2">
      <c r="A636" s="3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24"/>
      <c r="AD636" s="25"/>
      <c r="AE636" s="23"/>
      <c r="AF636" s="23"/>
      <c r="AG636" s="23"/>
      <c r="AH636" s="23"/>
      <c r="AI636" s="23"/>
      <c r="AJ636" s="23"/>
    </row>
    <row r="637" spans="1:36" x14ac:dyDescent="0.2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24"/>
      <c r="AD637" s="25"/>
      <c r="AE637" s="23"/>
      <c r="AF637" s="23"/>
      <c r="AG637" s="23"/>
      <c r="AH637" s="23"/>
      <c r="AI637" s="23"/>
      <c r="AJ637" s="23"/>
    </row>
    <row r="638" spans="1:36" x14ac:dyDescent="0.2">
      <c r="A638" s="3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24"/>
      <c r="AD638" s="25"/>
      <c r="AE638" s="23"/>
      <c r="AF638" s="23"/>
      <c r="AG638" s="23"/>
      <c r="AH638" s="23"/>
      <c r="AI638" s="23"/>
      <c r="AJ638" s="23"/>
    </row>
    <row r="639" spans="1:36" x14ac:dyDescent="0.2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24"/>
      <c r="AD639" s="25"/>
      <c r="AE639" s="23"/>
      <c r="AF639" s="23"/>
      <c r="AG639" s="23"/>
      <c r="AH639" s="23"/>
      <c r="AI639" s="23"/>
      <c r="AJ639" s="23"/>
    </row>
    <row r="640" spans="1:36" x14ac:dyDescent="0.2">
      <c r="A640" s="3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24"/>
      <c r="AD640" s="25"/>
      <c r="AE640" s="23"/>
      <c r="AF640" s="23"/>
      <c r="AG640" s="23"/>
      <c r="AH640" s="23"/>
      <c r="AI640" s="23"/>
      <c r="AJ640" s="23"/>
    </row>
    <row r="641" spans="1:36" x14ac:dyDescent="0.2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24"/>
      <c r="AD641" s="25"/>
      <c r="AE641" s="23"/>
      <c r="AF641" s="23"/>
      <c r="AG641" s="23"/>
      <c r="AH641" s="23"/>
      <c r="AI641" s="23"/>
      <c r="AJ641" s="23"/>
    </row>
    <row r="642" spans="1:36" x14ac:dyDescent="0.2">
      <c r="A642" s="3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24"/>
      <c r="AD642" s="25"/>
      <c r="AE642" s="23"/>
      <c r="AF642" s="23"/>
      <c r="AG642" s="23"/>
      <c r="AH642" s="23"/>
      <c r="AI642" s="23"/>
      <c r="AJ642" s="23"/>
    </row>
    <row r="643" spans="1:36" x14ac:dyDescent="0.2">
      <c r="A643" s="41"/>
      <c r="B643" s="42"/>
      <c r="C643" s="37"/>
      <c r="D643" s="37"/>
      <c r="E643" s="37"/>
      <c r="F643" s="37"/>
      <c r="G643" s="37"/>
      <c r="H643" s="37"/>
      <c r="I643" s="38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24"/>
      <c r="AD643" s="25"/>
      <c r="AE643" s="23"/>
      <c r="AF643" s="23"/>
      <c r="AG643" s="23"/>
      <c r="AH643" s="23"/>
      <c r="AI643" s="23"/>
      <c r="AJ643" s="23"/>
    </row>
    <row r="644" spans="1:36" x14ac:dyDescent="0.2">
      <c r="A644" s="3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24"/>
      <c r="AD644" s="25"/>
      <c r="AE644" s="23"/>
      <c r="AF644" s="23"/>
      <c r="AG644" s="23"/>
      <c r="AH644" s="23"/>
      <c r="AI644" s="23"/>
      <c r="AJ644" s="23"/>
    </row>
    <row r="645" spans="1:36" x14ac:dyDescent="0.2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24"/>
      <c r="AD645" s="25"/>
      <c r="AE645" s="23"/>
      <c r="AF645" s="23"/>
      <c r="AG645" s="23"/>
      <c r="AH645" s="23"/>
      <c r="AI645" s="23"/>
      <c r="AJ645" s="23"/>
    </row>
    <row r="646" spans="1:36" x14ac:dyDescent="0.2">
      <c r="A646" s="3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24"/>
      <c r="AD646" s="25"/>
      <c r="AE646" s="23"/>
      <c r="AF646" s="23"/>
      <c r="AG646" s="23"/>
      <c r="AH646" s="23"/>
      <c r="AI646" s="23"/>
      <c r="AJ646" s="23"/>
    </row>
    <row r="647" spans="1:36" x14ac:dyDescent="0.2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24"/>
      <c r="AD647" s="25"/>
      <c r="AE647" s="23"/>
      <c r="AF647" s="23"/>
      <c r="AG647" s="23"/>
      <c r="AH647" s="23"/>
      <c r="AI647" s="23"/>
      <c r="AJ647" s="23"/>
    </row>
    <row r="648" spans="1:36" x14ac:dyDescent="0.2">
      <c r="A648" s="3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24"/>
      <c r="AD648" s="25"/>
      <c r="AE648" s="23"/>
      <c r="AF648" s="23"/>
      <c r="AG648" s="23"/>
      <c r="AH648" s="23"/>
      <c r="AI648" s="23"/>
      <c r="AJ648" s="23"/>
    </row>
    <row r="649" spans="1:36" x14ac:dyDescent="0.2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24"/>
      <c r="AD649" s="25"/>
      <c r="AE649" s="23"/>
      <c r="AF649" s="23"/>
      <c r="AG649" s="23"/>
      <c r="AH649" s="23"/>
      <c r="AI649" s="23"/>
      <c r="AJ649" s="23"/>
    </row>
    <row r="650" spans="1:36" x14ac:dyDescent="0.2">
      <c r="A650" s="3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24"/>
      <c r="AD650" s="25"/>
      <c r="AE650" s="23"/>
      <c r="AF650" s="23"/>
      <c r="AG650" s="23"/>
      <c r="AH650" s="23"/>
      <c r="AI650" s="23"/>
      <c r="AJ650" s="23"/>
    </row>
    <row r="651" spans="1:36" x14ac:dyDescent="0.2">
      <c r="A651" s="3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24"/>
      <c r="AD651" s="25"/>
      <c r="AE651" s="23"/>
      <c r="AF651" s="23"/>
      <c r="AG651" s="23"/>
      <c r="AH651" s="23"/>
      <c r="AI651" s="23"/>
      <c r="AJ651" s="23"/>
    </row>
    <row r="652" spans="1:36" x14ac:dyDescent="0.2">
      <c r="A652" s="36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24"/>
      <c r="AD652" s="25"/>
      <c r="AE652" s="23"/>
      <c r="AF652" s="23"/>
      <c r="AG652" s="23"/>
      <c r="AH652" s="23"/>
      <c r="AI652" s="23"/>
      <c r="AJ652" s="23"/>
    </row>
    <row r="653" spans="1:36" x14ac:dyDescent="0.2">
      <c r="A653" s="3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24"/>
      <c r="AD653" s="25"/>
      <c r="AE653" s="23"/>
      <c r="AF653" s="23"/>
      <c r="AG653" s="23"/>
      <c r="AH653" s="23"/>
      <c r="AI653" s="23"/>
      <c r="AJ653" s="23"/>
    </row>
    <row r="654" spans="1:36" x14ac:dyDescent="0.2">
      <c r="A654" s="36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24"/>
      <c r="AD654" s="25"/>
      <c r="AE654" s="23"/>
      <c r="AF654" s="23"/>
      <c r="AG654" s="23"/>
      <c r="AH654" s="23"/>
      <c r="AI654" s="23"/>
      <c r="AJ654" s="23"/>
    </row>
    <row r="655" spans="1:36" x14ac:dyDescent="0.2">
      <c r="A655" s="3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24"/>
      <c r="AD655" s="25"/>
      <c r="AE655" s="23"/>
      <c r="AF655" s="23"/>
      <c r="AG655" s="23"/>
      <c r="AH655" s="23"/>
      <c r="AI655" s="23"/>
      <c r="AJ655" s="23"/>
    </row>
    <row r="656" spans="1:36" x14ac:dyDescent="0.2">
      <c r="A656" s="36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24"/>
      <c r="AD656" s="25"/>
      <c r="AE656" s="23"/>
      <c r="AF656" s="23"/>
      <c r="AG656" s="23"/>
      <c r="AH656" s="23"/>
      <c r="AI656" s="23"/>
      <c r="AJ656" s="23"/>
    </row>
    <row r="657" spans="1:36" x14ac:dyDescent="0.2">
      <c r="A657" s="3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24"/>
      <c r="AD657" s="25"/>
      <c r="AE657" s="23"/>
      <c r="AF657" s="23"/>
      <c r="AG657" s="23"/>
      <c r="AH657" s="23"/>
      <c r="AI657" s="23"/>
      <c r="AJ657" s="23"/>
    </row>
    <row r="658" spans="1:36" x14ac:dyDescent="0.2">
      <c r="A658" s="36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24"/>
      <c r="AD658" s="25"/>
      <c r="AE658" s="23"/>
      <c r="AF658" s="23"/>
      <c r="AG658" s="23"/>
      <c r="AH658" s="23"/>
      <c r="AI658" s="23"/>
      <c r="AJ658" s="23"/>
    </row>
    <row r="659" spans="1:36" x14ac:dyDescent="0.2">
      <c r="A659" s="3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24"/>
      <c r="AD659" s="25"/>
      <c r="AE659" s="23"/>
      <c r="AF659" s="23"/>
      <c r="AG659" s="23"/>
      <c r="AH659" s="23"/>
      <c r="AI659" s="23"/>
      <c r="AJ659" s="23"/>
    </row>
    <row r="660" spans="1:36" x14ac:dyDescent="0.2">
      <c r="A660" s="36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24"/>
      <c r="AD660" s="25"/>
      <c r="AE660" s="23"/>
      <c r="AF660" s="23"/>
      <c r="AG660" s="23"/>
      <c r="AH660" s="23"/>
      <c r="AI660" s="23"/>
      <c r="AJ660" s="23"/>
    </row>
    <row r="661" spans="1:36" x14ac:dyDescent="0.2">
      <c r="A661" s="3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24"/>
      <c r="AD661" s="25"/>
      <c r="AE661" s="23"/>
      <c r="AF661" s="23"/>
      <c r="AG661" s="23"/>
      <c r="AH661" s="23"/>
      <c r="AI661" s="23"/>
      <c r="AJ661" s="23"/>
    </row>
    <row r="662" spans="1:36" x14ac:dyDescent="0.2">
      <c r="A662" s="36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24"/>
      <c r="AD662" s="25"/>
      <c r="AE662" s="23"/>
      <c r="AF662" s="23"/>
      <c r="AG662" s="23"/>
      <c r="AH662" s="23"/>
      <c r="AI662" s="23"/>
      <c r="AJ662" s="23"/>
    </row>
    <row r="663" spans="1:36" x14ac:dyDescent="0.2">
      <c r="A663" s="3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24"/>
      <c r="AD663" s="25"/>
      <c r="AE663" s="23"/>
      <c r="AF663" s="23"/>
      <c r="AG663" s="23"/>
      <c r="AH663" s="23"/>
      <c r="AI663" s="23"/>
      <c r="AJ663" s="23"/>
    </row>
    <row r="664" spans="1:36" x14ac:dyDescent="0.2">
      <c r="A664" s="36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24"/>
      <c r="AD664" s="25"/>
      <c r="AE664" s="23"/>
      <c r="AF664" s="23"/>
      <c r="AG664" s="23"/>
      <c r="AH664" s="23"/>
      <c r="AI664" s="23"/>
      <c r="AJ664" s="23"/>
    </row>
    <row r="665" spans="1:36" x14ac:dyDescent="0.2">
      <c r="A665" s="3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24"/>
      <c r="AD665" s="25"/>
      <c r="AE665" s="23"/>
      <c r="AF665" s="23"/>
      <c r="AG665" s="23"/>
      <c r="AH665" s="23"/>
      <c r="AI665" s="23"/>
      <c r="AJ665" s="23"/>
    </row>
    <row r="666" spans="1:36" x14ac:dyDescent="0.2">
      <c r="A666" s="36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24"/>
      <c r="AD666" s="25"/>
      <c r="AE666" s="23"/>
      <c r="AF666" s="23"/>
      <c r="AG666" s="23"/>
      <c r="AH666" s="23"/>
      <c r="AI666" s="23"/>
      <c r="AJ666" s="23"/>
    </row>
    <row r="667" spans="1:36" x14ac:dyDescent="0.2">
      <c r="A667" s="3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24"/>
      <c r="AD667" s="25"/>
      <c r="AE667" s="23"/>
      <c r="AF667" s="23"/>
      <c r="AG667" s="23"/>
      <c r="AH667" s="23"/>
      <c r="AI667" s="23"/>
      <c r="AJ667" s="23"/>
    </row>
    <row r="668" spans="1:36" x14ac:dyDescent="0.2">
      <c r="A668" s="36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24"/>
      <c r="AD668" s="25"/>
      <c r="AE668" s="23"/>
      <c r="AF668" s="23"/>
      <c r="AG668" s="23"/>
      <c r="AH668" s="23"/>
      <c r="AI668" s="23"/>
      <c r="AJ668" s="23"/>
    </row>
    <row r="669" spans="1:36" x14ac:dyDescent="0.2">
      <c r="A669" s="3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24"/>
      <c r="AD669" s="25"/>
      <c r="AE669" s="23"/>
      <c r="AF669" s="23"/>
      <c r="AG669" s="23"/>
      <c r="AH669" s="23"/>
      <c r="AI669" s="23"/>
      <c r="AJ669" s="23"/>
    </row>
    <row r="670" spans="1:36" x14ac:dyDescent="0.2">
      <c r="A670" s="36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24"/>
      <c r="AD670" s="25"/>
      <c r="AE670" s="23"/>
      <c r="AF670" s="23"/>
      <c r="AG670" s="23"/>
      <c r="AH670" s="23"/>
      <c r="AI670" s="23"/>
      <c r="AJ670" s="23"/>
    </row>
    <row r="671" spans="1:36" x14ac:dyDescent="0.2">
      <c r="A671" s="3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24"/>
      <c r="AD671" s="25"/>
      <c r="AE671" s="23"/>
      <c r="AF671" s="23"/>
      <c r="AG671" s="23"/>
      <c r="AH671" s="23"/>
      <c r="AI671" s="23"/>
      <c r="AJ671" s="23"/>
    </row>
    <row r="672" spans="1:36" x14ac:dyDescent="0.2">
      <c r="A672" s="36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24"/>
      <c r="AD672" s="25"/>
      <c r="AE672" s="23"/>
      <c r="AF672" s="23"/>
      <c r="AG672" s="23"/>
      <c r="AH672" s="23"/>
      <c r="AI672" s="23"/>
      <c r="AJ672" s="23"/>
    </row>
    <row r="673" spans="1:36" x14ac:dyDescent="0.2">
      <c r="A673" s="3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24"/>
      <c r="AD673" s="25"/>
      <c r="AE673" s="23"/>
      <c r="AF673" s="23"/>
      <c r="AG673" s="23"/>
      <c r="AH673" s="23"/>
      <c r="AI673" s="23"/>
      <c r="AJ673" s="23"/>
    </row>
    <row r="674" spans="1:36" x14ac:dyDescent="0.2">
      <c r="A674" s="36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24"/>
      <c r="AD674" s="25"/>
      <c r="AE674" s="23"/>
      <c r="AF674" s="23"/>
      <c r="AG674" s="23"/>
      <c r="AH674" s="23"/>
      <c r="AI674" s="23"/>
      <c r="AJ674" s="23"/>
    </row>
    <row r="675" spans="1:36" x14ac:dyDescent="0.2">
      <c r="A675" s="3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24"/>
      <c r="AD675" s="25"/>
      <c r="AE675" s="23"/>
      <c r="AF675" s="23"/>
      <c r="AG675" s="23"/>
      <c r="AH675" s="23"/>
      <c r="AI675" s="23"/>
      <c r="AJ675" s="23"/>
    </row>
    <row r="676" spans="1:36" x14ac:dyDescent="0.2">
      <c r="A676" s="36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24"/>
      <c r="AD676" s="25"/>
      <c r="AE676" s="23"/>
      <c r="AF676" s="23"/>
      <c r="AG676" s="23"/>
      <c r="AH676" s="23"/>
      <c r="AI676" s="23"/>
      <c r="AJ676" s="23"/>
    </row>
    <row r="677" spans="1:36" x14ac:dyDescent="0.2">
      <c r="A677" s="3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24"/>
      <c r="AD677" s="25"/>
      <c r="AE677" s="23"/>
      <c r="AF677" s="23"/>
      <c r="AG677" s="23"/>
      <c r="AH677" s="23"/>
      <c r="AI677" s="23"/>
      <c r="AJ677" s="23"/>
    </row>
    <row r="678" spans="1:36" x14ac:dyDescent="0.2">
      <c r="A678" s="36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24"/>
      <c r="AD678" s="25"/>
      <c r="AE678" s="23"/>
      <c r="AF678" s="23"/>
      <c r="AG678" s="23"/>
      <c r="AH678" s="23"/>
      <c r="AI678" s="23"/>
      <c r="AJ678" s="23"/>
    </row>
    <row r="679" spans="1:36" x14ac:dyDescent="0.2">
      <c r="A679" s="3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24"/>
      <c r="AD679" s="25"/>
      <c r="AE679" s="23"/>
      <c r="AF679" s="23"/>
      <c r="AG679" s="23"/>
      <c r="AH679" s="23"/>
      <c r="AI679" s="23"/>
      <c r="AJ679" s="23"/>
    </row>
    <row r="680" spans="1:36" x14ac:dyDescent="0.2">
      <c r="A680" s="36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24"/>
      <c r="AD680" s="25"/>
      <c r="AE680" s="23"/>
      <c r="AF680" s="23"/>
      <c r="AG680" s="23"/>
      <c r="AH680" s="23"/>
      <c r="AI680" s="23"/>
      <c r="AJ680" s="23"/>
    </row>
    <row r="681" spans="1:36" x14ac:dyDescent="0.2">
      <c r="A681" s="3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24"/>
      <c r="AD681" s="25"/>
      <c r="AE681" s="23"/>
      <c r="AF681" s="23"/>
      <c r="AG681" s="23"/>
      <c r="AH681" s="23"/>
      <c r="AI681" s="23"/>
      <c r="AJ681" s="23"/>
    </row>
    <row r="682" spans="1:36" x14ac:dyDescent="0.2">
      <c r="A682" s="36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24"/>
      <c r="AD682" s="25"/>
      <c r="AE682" s="23"/>
      <c r="AF682" s="23"/>
      <c r="AG682" s="23"/>
      <c r="AH682" s="23"/>
      <c r="AI682" s="23"/>
      <c r="AJ682" s="23"/>
    </row>
    <row r="683" spans="1:36" x14ac:dyDescent="0.2">
      <c r="A683" s="3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24"/>
      <c r="AD683" s="25"/>
      <c r="AE683" s="23"/>
      <c r="AF683" s="23"/>
      <c r="AG683" s="23"/>
      <c r="AH683" s="23"/>
      <c r="AI683" s="23"/>
      <c r="AJ683" s="23"/>
    </row>
    <row r="684" spans="1:36" x14ac:dyDescent="0.2">
      <c r="A684" s="36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24"/>
      <c r="AD684" s="25"/>
      <c r="AE684" s="23"/>
      <c r="AF684" s="23"/>
      <c r="AG684" s="23"/>
      <c r="AH684" s="23"/>
      <c r="AI684" s="23"/>
      <c r="AJ684" s="23"/>
    </row>
    <row r="685" spans="1:36" x14ac:dyDescent="0.2">
      <c r="A685" s="3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24"/>
      <c r="AD685" s="25"/>
      <c r="AE685" s="23"/>
      <c r="AF685" s="23"/>
      <c r="AG685" s="23"/>
      <c r="AH685" s="23"/>
      <c r="AI685" s="23"/>
      <c r="AJ685" s="23"/>
    </row>
    <row r="686" spans="1:36" x14ac:dyDescent="0.2">
      <c r="A686" s="36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24"/>
      <c r="AD686" s="25"/>
      <c r="AE686" s="23"/>
      <c r="AF686" s="23"/>
      <c r="AG686" s="23"/>
      <c r="AH686" s="23"/>
      <c r="AI686" s="23"/>
      <c r="AJ686" s="23"/>
    </row>
    <row r="687" spans="1:36" x14ac:dyDescent="0.2">
      <c r="A687" s="3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24"/>
      <c r="AD687" s="25"/>
      <c r="AE687" s="23"/>
      <c r="AF687" s="23"/>
      <c r="AG687" s="23"/>
      <c r="AH687" s="23"/>
      <c r="AI687" s="23"/>
      <c r="AJ687" s="23"/>
    </row>
    <row r="688" spans="1:36" x14ac:dyDescent="0.2">
      <c r="A688" s="36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24"/>
      <c r="AD688" s="25"/>
      <c r="AE688" s="23"/>
      <c r="AF688" s="23"/>
      <c r="AG688" s="23"/>
      <c r="AH688" s="23"/>
      <c r="AI688" s="23"/>
      <c r="AJ688" s="23"/>
    </row>
    <row r="689" spans="1:36" x14ac:dyDescent="0.2">
      <c r="A689" s="3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24"/>
      <c r="AD689" s="25"/>
      <c r="AE689" s="23"/>
      <c r="AF689" s="23"/>
      <c r="AG689" s="23"/>
      <c r="AH689" s="23"/>
      <c r="AI689" s="23"/>
      <c r="AJ689" s="23"/>
    </row>
    <row r="690" spans="1:36" x14ac:dyDescent="0.2">
      <c r="A690" s="36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24"/>
      <c r="AD690" s="25"/>
      <c r="AE690" s="23"/>
      <c r="AF690" s="23"/>
      <c r="AG690" s="23"/>
      <c r="AH690" s="23"/>
      <c r="AI690" s="23"/>
      <c r="AJ690" s="23"/>
    </row>
    <row r="691" spans="1:36" x14ac:dyDescent="0.2">
      <c r="A691" s="3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24"/>
      <c r="AD691" s="25"/>
      <c r="AE691" s="23"/>
      <c r="AF691" s="23"/>
      <c r="AG691" s="23"/>
      <c r="AH691" s="23"/>
      <c r="AI691" s="23"/>
      <c r="AJ691" s="23"/>
    </row>
    <row r="692" spans="1:36" x14ac:dyDescent="0.2">
      <c r="A692" s="36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24"/>
      <c r="AD692" s="25"/>
      <c r="AE692" s="23"/>
      <c r="AF692" s="23"/>
      <c r="AG692" s="23"/>
      <c r="AH692" s="23"/>
      <c r="AI692" s="23"/>
      <c r="AJ692" s="23"/>
    </row>
    <row r="693" spans="1:36" x14ac:dyDescent="0.2">
      <c r="A693" s="3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24"/>
      <c r="AD693" s="25"/>
      <c r="AE693" s="23"/>
      <c r="AF693" s="23"/>
      <c r="AG693" s="23"/>
      <c r="AH693" s="23"/>
      <c r="AI693" s="23"/>
      <c r="AJ693" s="23"/>
    </row>
    <row r="694" spans="1:36" x14ac:dyDescent="0.2">
      <c r="A694" s="36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24"/>
      <c r="AD694" s="25"/>
      <c r="AE694" s="23"/>
      <c r="AF694" s="23"/>
      <c r="AG694" s="23"/>
      <c r="AH694" s="23"/>
      <c r="AI694" s="23"/>
      <c r="AJ694" s="23"/>
    </row>
    <row r="695" spans="1:36" x14ac:dyDescent="0.2">
      <c r="A695" s="3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24"/>
      <c r="AD695" s="25"/>
      <c r="AE695" s="23"/>
      <c r="AF695" s="23"/>
      <c r="AG695" s="23"/>
      <c r="AH695" s="23"/>
      <c r="AI695" s="23"/>
      <c r="AJ695" s="23"/>
    </row>
    <row r="696" spans="1:36" x14ac:dyDescent="0.2">
      <c r="A696" s="36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24"/>
      <c r="AD696" s="25"/>
      <c r="AE696" s="23"/>
      <c r="AF696" s="23"/>
      <c r="AG696" s="23"/>
      <c r="AH696" s="23"/>
      <c r="AI696" s="23"/>
      <c r="AJ696" s="23"/>
    </row>
    <row r="697" spans="1:36" x14ac:dyDescent="0.2">
      <c r="A697" s="3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24"/>
      <c r="AD697" s="25"/>
      <c r="AE697" s="23"/>
      <c r="AF697" s="23"/>
      <c r="AG697" s="23"/>
      <c r="AH697" s="23"/>
      <c r="AI697" s="23"/>
      <c r="AJ697" s="23"/>
    </row>
    <row r="698" spans="1:36" x14ac:dyDescent="0.2">
      <c r="A698" s="36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24"/>
      <c r="AD698" s="25"/>
      <c r="AE698" s="23"/>
      <c r="AF698" s="23"/>
      <c r="AG698" s="23"/>
      <c r="AH698" s="23"/>
      <c r="AI698" s="23"/>
      <c r="AJ698" s="23"/>
    </row>
    <row r="699" spans="1:36" x14ac:dyDescent="0.2">
      <c r="A699" s="3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24"/>
      <c r="AD699" s="25"/>
      <c r="AE699" s="23"/>
      <c r="AF699" s="23"/>
      <c r="AG699" s="23"/>
      <c r="AH699" s="23"/>
      <c r="AI699" s="23"/>
      <c r="AJ699" s="23"/>
    </row>
    <row r="700" spans="1:36" x14ac:dyDescent="0.2">
      <c r="A700" s="36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24"/>
      <c r="AD700" s="25"/>
      <c r="AE700" s="23"/>
      <c r="AF700" s="23"/>
      <c r="AG700" s="23"/>
      <c r="AH700" s="23"/>
      <c r="AI700" s="23"/>
      <c r="AJ700" s="23"/>
    </row>
    <row r="701" spans="1:36" x14ac:dyDescent="0.2">
      <c r="A701" s="3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24"/>
      <c r="AD701" s="25"/>
      <c r="AE701" s="23"/>
      <c r="AF701" s="23"/>
      <c r="AG701" s="23"/>
      <c r="AH701" s="23"/>
      <c r="AI701" s="23"/>
      <c r="AJ701" s="23"/>
    </row>
    <row r="702" spans="1:36" x14ac:dyDescent="0.2">
      <c r="A702" s="36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24"/>
      <c r="AD702" s="25"/>
      <c r="AE702" s="23"/>
      <c r="AF702" s="23"/>
      <c r="AG702" s="23"/>
      <c r="AH702" s="23"/>
      <c r="AI702" s="23"/>
      <c r="AJ702" s="23"/>
    </row>
    <row r="703" spans="1:36" x14ac:dyDescent="0.2">
      <c r="A703" s="3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24"/>
      <c r="AD703" s="25"/>
      <c r="AE703" s="23"/>
      <c r="AF703" s="23"/>
      <c r="AG703" s="23"/>
      <c r="AH703" s="23"/>
      <c r="AI703" s="23"/>
      <c r="AJ703" s="23"/>
    </row>
    <row r="704" spans="1:36" x14ac:dyDescent="0.2">
      <c r="A704" s="36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24"/>
      <c r="AD704" s="25"/>
      <c r="AE704" s="23"/>
      <c r="AF704" s="23"/>
      <c r="AG704" s="23"/>
      <c r="AH704" s="23"/>
      <c r="AI704" s="23"/>
      <c r="AJ704" s="23"/>
    </row>
    <row r="705" spans="1:36" x14ac:dyDescent="0.2">
      <c r="A705" s="3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24"/>
      <c r="AD705" s="25"/>
      <c r="AE705" s="23"/>
      <c r="AF705" s="23"/>
      <c r="AG705" s="23"/>
      <c r="AH705" s="23"/>
      <c r="AI705" s="23"/>
      <c r="AJ705" s="23"/>
    </row>
    <row r="706" spans="1:36" x14ac:dyDescent="0.2">
      <c r="A706" s="41"/>
      <c r="B706" s="42"/>
      <c r="C706" s="37"/>
      <c r="D706" s="37"/>
      <c r="E706" s="37"/>
      <c r="F706" s="37"/>
      <c r="G706" s="37"/>
      <c r="H706" s="37"/>
      <c r="I706" s="38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24"/>
      <c r="AD706" s="25"/>
      <c r="AE706" s="23"/>
      <c r="AF706" s="23"/>
      <c r="AG706" s="23"/>
      <c r="AH706" s="23"/>
      <c r="AI706" s="23"/>
      <c r="AJ706" s="23"/>
    </row>
    <row r="707" spans="1:36" x14ac:dyDescent="0.2">
      <c r="A707" s="3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24"/>
      <c r="AD707" s="25"/>
      <c r="AE707" s="23"/>
      <c r="AF707" s="23"/>
      <c r="AG707" s="23"/>
      <c r="AH707" s="23"/>
      <c r="AI707" s="23"/>
      <c r="AJ707" s="23"/>
    </row>
    <row r="708" spans="1:36" x14ac:dyDescent="0.2">
      <c r="A708" s="36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24"/>
      <c r="AD708" s="25"/>
      <c r="AE708" s="23"/>
      <c r="AF708" s="23"/>
      <c r="AG708" s="23"/>
      <c r="AH708" s="23"/>
      <c r="AI708" s="23"/>
      <c r="AJ708" s="23"/>
    </row>
    <row r="709" spans="1:36" x14ac:dyDescent="0.2">
      <c r="A709" s="3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24"/>
      <c r="AD709" s="25"/>
      <c r="AE709" s="23"/>
      <c r="AF709" s="23"/>
      <c r="AG709" s="23"/>
      <c r="AH709" s="23"/>
      <c r="AI709" s="23"/>
      <c r="AJ709" s="23"/>
    </row>
    <row r="710" spans="1:36" x14ac:dyDescent="0.2">
      <c r="A710" s="36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24"/>
      <c r="AD710" s="25"/>
      <c r="AE710" s="23"/>
      <c r="AF710" s="23"/>
      <c r="AG710" s="23"/>
      <c r="AH710" s="23"/>
      <c r="AI710" s="23"/>
      <c r="AJ710" s="23"/>
    </row>
    <row r="711" spans="1:36" x14ac:dyDescent="0.2">
      <c r="A711" s="3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24"/>
      <c r="AD711" s="25"/>
      <c r="AE711" s="23"/>
      <c r="AF711" s="23"/>
      <c r="AG711" s="23"/>
      <c r="AH711" s="23"/>
      <c r="AI711" s="23"/>
      <c r="AJ711" s="23"/>
    </row>
    <row r="712" spans="1:36" x14ac:dyDescent="0.2">
      <c r="A712" s="36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24"/>
      <c r="AD712" s="25"/>
      <c r="AE712" s="23"/>
      <c r="AF712" s="23"/>
      <c r="AG712" s="23"/>
      <c r="AH712" s="23"/>
      <c r="AI712" s="23"/>
      <c r="AJ712" s="23"/>
    </row>
    <row r="713" spans="1:36" x14ac:dyDescent="0.2">
      <c r="A713" s="3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24"/>
      <c r="AD713" s="25"/>
      <c r="AE713" s="23"/>
      <c r="AF713" s="23"/>
      <c r="AG713" s="23"/>
      <c r="AH713" s="23"/>
      <c r="AI713" s="23"/>
      <c r="AJ713" s="23"/>
    </row>
    <row r="714" spans="1:36" x14ac:dyDescent="0.2">
      <c r="A714" s="36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24"/>
      <c r="AD714" s="25"/>
      <c r="AE714" s="23"/>
      <c r="AF714" s="23"/>
      <c r="AG714" s="23"/>
      <c r="AH714" s="23"/>
      <c r="AI714" s="23"/>
      <c r="AJ714" s="23"/>
    </row>
    <row r="715" spans="1:36" x14ac:dyDescent="0.2">
      <c r="A715" s="3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24"/>
      <c r="AD715" s="25"/>
      <c r="AE715" s="23"/>
      <c r="AF715" s="23"/>
      <c r="AG715" s="23"/>
      <c r="AH715" s="23"/>
      <c r="AI715" s="23"/>
      <c r="AJ715" s="23"/>
    </row>
    <row r="716" spans="1:36" x14ac:dyDescent="0.2">
      <c r="A716" s="36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24"/>
      <c r="AD716" s="25"/>
      <c r="AE716" s="23"/>
      <c r="AF716" s="23"/>
      <c r="AG716" s="23"/>
      <c r="AH716" s="23"/>
      <c r="AI716" s="23"/>
      <c r="AJ716" s="23"/>
    </row>
    <row r="717" spans="1:36" x14ac:dyDescent="0.2">
      <c r="A717" s="3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24"/>
      <c r="AD717" s="25"/>
      <c r="AE717" s="23"/>
      <c r="AF717" s="23"/>
      <c r="AG717" s="23"/>
      <c r="AH717" s="23"/>
      <c r="AI717" s="23"/>
      <c r="AJ717" s="23"/>
    </row>
    <row r="718" spans="1:36" x14ac:dyDescent="0.2">
      <c r="A718" s="36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24"/>
      <c r="AD718" s="25"/>
      <c r="AE718" s="23"/>
      <c r="AF718" s="23"/>
      <c r="AG718" s="23"/>
      <c r="AH718" s="23"/>
      <c r="AI718" s="23"/>
      <c r="AJ718" s="23"/>
    </row>
    <row r="719" spans="1:36" x14ac:dyDescent="0.2">
      <c r="A719" s="3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24"/>
      <c r="AD719" s="25"/>
      <c r="AE719" s="23"/>
      <c r="AF719" s="23"/>
      <c r="AG719" s="23"/>
      <c r="AH719" s="23"/>
      <c r="AI719" s="23"/>
      <c r="AJ719" s="23"/>
    </row>
    <row r="720" spans="1:36" x14ac:dyDescent="0.2">
      <c r="A720" s="36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24"/>
      <c r="AD720" s="25"/>
      <c r="AE720" s="23"/>
      <c r="AF720" s="23"/>
      <c r="AG720" s="23"/>
      <c r="AH720" s="23"/>
      <c r="AI720" s="23"/>
      <c r="AJ720" s="23"/>
    </row>
    <row r="721" spans="1:36" x14ac:dyDescent="0.2">
      <c r="A721" s="3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24"/>
      <c r="AD721" s="25"/>
      <c r="AE721" s="23"/>
      <c r="AF721" s="23"/>
      <c r="AG721" s="23"/>
      <c r="AH721" s="23"/>
      <c r="AI721" s="23"/>
      <c r="AJ721" s="23"/>
    </row>
    <row r="722" spans="1:36" x14ac:dyDescent="0.2">
      <c r="A722" s="36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24"/>
      <c r="AD722" s="25"/>
      <c r="AE722" s="23"/>
      <c r="AF722" s="23"/>
      <c r="AG722" s="23"/>
      <c r="AH722" s="23"/>
      <c r="AI722" s="23"/>
      <c r="AJ722" s="23"/>
    </row>
    <row r="723" spans="1:36" x14ac:dyDescent="0.2">
      <c r="A723" s="3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24"/>
      <c r="AD723" s="25"/>
      <c r="AE723" s="23"/>
      <c r="AF723" s="23"/>
      <c r="AG723" s="23"/>
      <c r="AH723" s="23"/>
      <c r="AI723" s="23"/>
      <c r="AJ723" s="23"/>
    </row>
    <row r="724" spans="1:36" x14ac:dyDescent="0.2">
      <c r="A724" s="36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24"/>
      <c r="AD724" s="25"/>
      <c r="AE724" s="23"/>
      <c r="AF724" s="23"/>
      <c r="AG724" s="23"/>
      <c r="AH724" s="23"/>
      <c r="AI724" s="23"/>
      <c r="AJ724" s="23"/>
    </row>
    <row r="725" spans="1:36" x14ac:dyDescent="0.2">
      <c r="A725" s="3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24"/>
      <c r="AD725" s="25"/>
      <c r="AE725" s="23"/>
      <c r="AF725" s="23"/>
      <c r="AG725" s="23"/>
      <c r="AH725" s="23"/>
      <c r="AI725" s="23"/>
      <c r="AJ725" s="23"/>
    </row>
    <row r="726" spans="1:36" x14ac:dyDescent="0.2">
      <c r="A726" s="36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24"/>
      <c r="AD726" s="25"/>
      <c r="AE726" s="23"/>
      <c r="AF726" s="23"/>
      <c r="AG726" s="23"/>
      <c r="AH726" s="23"/>
      <c r="AI726" s="23"/>
      <c r="AJ726" s="23"/>
    </row>
    <row r="727" spans="1:36" x14ac:dyDescent="0.2">
      <c r="A727" s="3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24"/>
      <c r="AD727" s="25"/>
      <c r="AE727" s="23"/>
      <c r="AF727" s="23"/>
      <c r="AG727" s="23"/>
      <c r="AH727" s="23"/>
      <c r="AI727" s="23"/>
      <c r="AJ727" s="23"/>
    </row>
    <row r="728" spans="1:36" x14ac:dyDescent="0.2">
      <c r="A728" s="36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24"/>
      <c r="AD728" s="25"/>
      <c r="AE728" s="23"/>
      <c r="AF728" s="23"/>
      <c r="AG728" s="23"/>
      <c r="AH728" s="23"/>
      <c r="AI728" s="23"/>
      <c r="AJ728" s="23"/>
    </row>
    <row r="729" spans="1:36" x14ac:dyDescent="0.2">
      <c r="A729" s="3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24"/>
      <c r="AD729" s="25"/>
      <c r="AE729" s="23"/>
      <c r="AF729" s="23"/>
      <c r="AG729" s="23"/>
      <c r="AH729" s="23"/>
      <c r="AI729" s="23"/>
      <c r="AJ729" s="23"/>
    </row>
    <row r="730" spans="1:36" x14ac:dyDescent="0.2">
      <c r="A730" s="36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24"/>
      <c r="AD730" s="25"/>
      <c r="AE730" s="23"/>
      <c r="AF730" s="23"/>
      <c r="AG730" s="23"/>
      <c r="AH730" s="23"/>
      <c r="AI730" s="23"/>
      <c r="AJ730" s="23"/>
    </row>
    <row r="731" spans="1:36" x14ac:dyDescent="0.2">
      <c r="A731" s="3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24"/>
      <c r="AD731" s="25"/>
      <c r="AE731" s="23"/>
      <c r="AF731" s="23"/>
      <c r="AG731" s="23"/>
      <c r="AH731" s="23"/>
      <c r="AI731" s="23"/>
      <c r="AJ731" s="23"/>
    </row>
    <row r="732" spans="1:36" x14ac:dyDescent="0.2">
      <c r="A732" s="36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24"/>
      <c r="AD732" s="25"/>
      <c r="AE732" s="23"/>
      <c r="AF732" s="23"/>
      <c r="AG732" s="23"/>
      <c r="AH732" s="23"/>
      <c r="AI732" s="23"/>
      <c r="AJ732" s="23"/>
    </row>
    <row r="733" spans="1:36" x14ac:dyDescent="0.2">
      <c r="A733" s="3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24"/>
      <c r="AD733" s="25"/>
      <c r="AE733" s="23"/>
      <c r="AF733" s="23"/>
      <c r="AG733" s="23"/>
      <c r="AH733" s="23"/>
      <c r="AI733" s="23"/>
      <c r="AJ733" s="23"/>
    </row>
    <row r="734" spans="1:36" x14ac:dyDescent="0.2">
      <c r="A734" s="36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24"/>
      <c r="AD734" s="25"/>
      <c r="AE734" s="23"/>
      <c r="AF734" s="23"/>
      <c r="AG734" s="23"/>
      <c r="AH734" s="23"/>
      <c r="AI734" s="23"/>
      <c r="AJ734" s="23"/>
    </row>
    <row r="735" spans="1:36" x14ac:dyDescent="0.2">
      <c r="A735" s="3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24"/>
      <c r="AD735" s="25"/>
      <c r="AE735" s="23"/>
      <c r="AF735" s="23"/>
      <c r="AG735" s="23"/>
      <c r="AH735" s="23"/>
      <c r="AI735" s="23"/>
      <c r="AJ735" s="23"/>
    </row>
    <row r="736" spans="1:36" x14ac:dyDescent="0.2">
      <c r="A736" s="36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24"/>
      <c r="AD736" s="25"/>
      <c r="AE736" s="23"/>
      <c r="AF736" s="23"/>
      <c r="AG736" s="23"/>
      <c r="AH736" s="23"/>
      <c r="AI736" s="23"/>
      <c r="AJ736" s="23"/>
    </row>
    <row r="737" spans="1:36" x14ac:dyDescent="0.2">
      <c r="A737" s="3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24"/>
      <c r="AD737" s="25"/>
      <c r="AE737" s="23"/>
      <c r="AF737" s="23"/>
      <c r="AG737" s="23"/>
      <c r="AH737" s="23"/>
      <c r="AI737" s="23"/>
      <c r="AJ737" s="23"/>
    </row>
    <row r="738" spans="1:36" x14ac:dyDescent="0.2">
      <c r="A738" s="36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24"/>
      <c r="AD738" s="25"/>
      <c r="AE738" s="23"/>
      <c r="AF738" s="23"/>
      <c r="AG738" s="23"/>
      <c r="AH738" s="23"/>
      <c r="AI738" s="23"/>
      <c r="AJ738" s="23"/>
    </row>
    <row r="739" spans="1:36" x14ac:dyDescent="0.2">
      <c r="A739" s="3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24"/>
      <c r="AD739" s="25"/>
      <c r="AE739" s="23"/>
      <c r="AF739" s="23"/>
      <c r="AG739" s="23"/>
      <c r="AH739" s="23"/>
      <c r="AI739" s="23"/>
      <c r="AJ739" s="23"/>
    </row>
    <row r="740" spans="1:36" x14ac:dyDescent="0.2">
      <c r="A740" s="36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24"/>
      <c r="AD740" s="25"/>
      <c r="AE740" s="23"/>
      <c r="AF740" s="23"/>
      <c r="AG740" s="23"/>
      <c r="AH740" s="23"/>
      <c r="AI740" s="23"/>
      <c r="AJ740" s="23"/>
    </row>
    <row r="741" spans="1:36" x14ac:dyDescent="0.2">
      <c r="A741" s="3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24"/>
      <c r="AD741" s="25"/>
      <c r="AE741" s="23"/>
      <c r="AF741" s="23"/>
      <c r="AG741" s="23"/>
      <c r="AH741" s="23"/>
      <c r="AI741" s="23"/>
      <c r="AJ741" s="23"/>
    </row>
    <row r="742" spans="1:36" x14ac:dyDescent="0.2">
      <c r="A742" s="36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24"/>
      <c r="AD742" s="25"/>
      <c r="AE742" s="23"/>
      <c r="AF742" s="23"/>
      <c r="AG742" s="23"/>
      <c r="AH742" s="23"/>
      <c r="AI742" s="23"/>
      <c r="AJ742" s="23"/>
    </row>
    <row r="743" spans="1:36" x14ac:dyDescent="0.2">
      <c r="A743" s="3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24"/>
      <c r="AD743" s="25"/>
      <c r="AE743" s="23"/>
      <c r="AF743" s="23"/>
      <c r="AG743" s="23"/>
      <c r="AH743" s="23"/>
      <c r="AI743" s="23"/>
      <c r="AJ743" s="23"/>
    </row>
    <row r="744" spans="1:36" x14ac:dyDescent="0.2">
      <c r="A744" s="36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24"/>
      <c r="AD744" s="25"/>
      <c r="AE744" s="23"/>
      <c r="AF744" s="23"/>
      <c r="AG744" s="23"/>
      <c r="AH744" s="23"/>
      <c r="AI744" s="23"/>
      <c r="AJ744" s="23"/>
    </row>
    <row r="745" spans="1:36" x14ac:dyDescent="0.2">
      <c r="A745" s="3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24"/>
      <c r="AD745" s="25"/>
      <c r="AE745" s="23"/>
      <c r="AF745" s="23"/>
      <c r="AG745" s="23"/>
      <c r="AH745" s="23"/>
      <c r="AI745" s="23"/>
      <c r="AJ745" s="23"/>
    </row>
    <row r="746" spans="1:36" x14ac:dyDescent="0.2">
      <c r="A746" s="36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24"/>
      <c r="AD746" s="25"/>
      <c r="AE746" s="23"/>
      <c r="AF746" s="23"/>
      <c r="AG746" s="23"/>
      <c r="AH746" s="23"/>
      <c r="AI746" s="23"/>
      <c r="AJ746" s="23"/>
    </row>
    <row r="747" spans="1:36" x14ac:dyDescent="0.2">
      <c r="A747" s="3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24"/>
      <c r="AD747" s="25"/>
      <c r="AE747" s="23"/>
      <c r="AF747" s="23"/>
      <c r="AG747" s="23"/>
      <c r="AH747" s="23"/>
      <c r="AI747" s="23"/>
      <c r="AJ747" s="23"/>
    </row>
    <row r="748" spans="1:36" x14ac:dyDescent="0.2">
      <c r="A748" s="36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24"/>
      <c r="AD748" s="25"/>
      <c r="AE748" s="23"/>
      <c r="AF748" s="23"/>
      <c r="AG748" s="23"/>
      <c r="AH748" s="23"/>
      <c r="AI748" s="23"/>
      <c r="AJ748" s="23"/>
    </row>
    <row r="749" spans="1:36" x14ac:dyDescent="0.2">
      <c r="A749" s="3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24"/>
      <c r="AD749" s="25"/>
      <c r="AE749" s="23"/>
      <c r="AF749" s="23"/>
      <c r="AG749" s="23"/>
      <c r="AH749" s="23"/>
      <c r="AI749" s="23"/>
      <c r="AJ749" s="23"/>
    </row>
    <row r="750" spans="1:36" x14ac:dyDescent="0.2">
      <c r="A750" s="36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24"/>
      <c r="AD750" s="25"/>
      <c r="AE750" s="23"/>
      <c r="AF750" s="23"/>
      <c r="AG750" s="23"/>
      <c r="AH750" s="23"/>
      <c r="AI750" s="23"/>
      <c r="AJ750" s="23"/>
    </row>
    <row r="751" spans="1:36" x14ac:dyDescent="0.2">
      <c r="A751" s="3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24"/>
      <c r="AD751" s="25"/>
      <c r="AE751" s="23"/>
      <c r="AF751" s="23"/>
      <c r="AG751" s="23"/>
      <c r="AH751" s="23"/>
      <c r="AI751" s="23"/>
      <c r="AJ751" s="23"/>
    </row>
    <row r="752" spans="1:36" x14ac:dyDescent="0.2">
      <c r="A752" s="36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24"/>
      <c r="AD752" s="25"/>
      <c r="AE752" s="23"/>
      <c r="AF752" s="23"/>
      <c r="AG752" s="23"/>
      <c r="AH752" s="23"/>
      <c r="AI752" s="23"/>
      <c r="AJ752" s="23"/>
    </row>
    <row r="753" spans="1:36" x14ac:dyDescent="0.2">
      <c r="A753" s="3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24"/>
      <c r="AD753" s="25"/>
      <c r="AE753" s="23"/>
      <c r="AF753" s="23"/>
      <c r="AG753" s="23"/>
      <c r="AH753" s="23"/>
      <c r="AI753" s="23"/>
      <c r="AJ753" s="23"/>
    </row>
    <row r="754" spans="1:36" x14ac:dyDescent="0.2">
      <c r="A754" s="36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24"/>
      <c r="AD754" s="25"/>
      <c r="AE754" s="23"/>
      <c r="AF754" s="23"/>
      <c r="AG754" s="23"/>
      <c r="AH754" s="23"/>
      <c r="AI754" s="23"/>
      <c r="AJ754" s="23"/>
    </row>
    <row r="755" spans="1:36" x14ac:dyDescent="0.2">
      <c r="A755" s="3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24"/>
      <c r="AD755" s="25"/>
      <c r="AE755" s="23"/>
      <c r="AF755" s="23"/>
      <c r="AG755" s="23"/>
      <c r="AH755" s="23"/>
      <c r="AI755" s="23"/>
      <c r="AJ755" s="23"/>
    </row>
    <row r="756" spans="1:36" x14ac:dyDescent="0.2">
      <c r="A756" s="36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24"/>
      <c r="AD756" s="25"/>
      <c r="AE756" s="23"/>
      <c r="AF756" s="23"/>
      <c r="AG756" s="23"/>
      <c r="AH756" s="23"/>
      <c r="AI756" s="23"/>
      <c r="AJ756" s="23"/>
    </row>
    <row r="757" spans="1:36" x14ac:dyDescent="0.2">
      <c r="A757" s="3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24"/>
      <c r="AD757" s="25"/>
      <c r="AE757" s="23"/>
      <c r="AF757" s="23"/>
      <c r="AG757" s="23"/>
      <c r="AH757" s="23"/>
      <c r="AI757" s="23"/>
      <c r="AJ757" s="23"/>
    </row>
    <row r="758" spans="1:36" x14ac:dyDescent="0.2">
      <c r="A758" s="36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24"/>
      <c r="AD758" s="25"/>
      <c r="AE758" s="23"/>
      <c r="AF758" s="23"/>
      <c r="AG758" s="23"/>
      <c r="AH758" s="23"/>
      <c r="AI758" s="23"/>
      <c r="AJ758" s="23"/>
    </row>
    <row r="759" spans="1:36" x14ac:dyDescent="0.2">
      <c r="A759" s="3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24"/>
      <c r="AD759" s="25"/>
      <c r="AE759" s="23"/>
      <c r="AF759" s="23"/>
      <c r="AG759" s="23"/>
      <c r="AH759" s="23"/>
      <c r="AI759" s="23"/>
      <c r="AJ759" s="23"/>
    </row>
    <row r="760" spans="1:36" x14ac:dyDescent="0.2">
      <c r="A760" s="36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24"/>
      <c r="AD760" s="25"/>
      <c r="AE760" s="23"/>
      <c r="AF760" s="23"/>
      <c r="AG760" s="23"/>
      <c r="AH760" s="23"/>
      <c r="AI760" s="23"/>
      <c r="AJ760" s="23"/>
    </row>
    <row r="761" spans="1:36" x14ac:dyDescent="0.2">
      <c r="A761" s="3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24"/>
      <c r="AD761" s="25"/>
      <c r="AE761" s="23"/>
      <c r="AF761" s="23"/>
      <c r="AG761" s="23"/>
      <c r="AH761" s="23"/>
      <c r="AI761" s="23"/>
      <c r="AJ761" s="23"/>
    </row>
    <row r="762" spans="1:36" x14ac:dyDescent="0.2">
      <c r="A762" s="36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24"/>
      <c r="AD762" s="25"/>
      <c r="AE762" s="23"/>
      <c r="AF762" s="23"/>
      <c r="AG762" s="23"/>
      <c r="AH762" s="23"/>
      <c r="AI762" s="23"/>
      <c r="AJ762" s="23"/>
    </row>
    <row r="763" spans="1:36" x14ac:dyDescent="0.2">
      <c r="A763" s="3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24"/>
      <c r="AD763" s="25"/>
      <c r="AE763" s="23"/>
      <c r="AF763" s="23"/>
      <c r="AG763" s="23"/>
      <c r="AH763" s="23"/>
      <c r="AI763" s="23"/>
      <c r="AJ763" s="23"/>
    </row>
    <row r="764" spans="1:36" x14ac:dyDescent="0.2">
      <c r="A764" s="36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24"/>
      <c r="AD764" s="25"/>
      <c r="AE764" s="23"/>
      <c r="AF764" s="23"/>
      <c r="AG764" s="23"/>
      <c r="AH764" s="23"/>
      <c r="AI764" s="23"/>
      <c r="AJ764" s="23"/>
    </row>
    <row r="765" spans="1:36" x14ac:dyDescent="0.2">
      <c r="A765" s="3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24"/>
      <c r="AD765" s="25"/>
      <c r="AE765" s="23"/>
      <c r="AF765" s="23"/>
      <c r="AG765" s="23"/>
      <c r="AH765" s="23"/>
      <c r="AI765" s="23"/>
      <c r="AJ765" s="23"/>
    </row>
    <row r="766" spans="1:36" x14ac:dyDescent="0.2">
      <c r="A766" s="36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24"/>
      <c r="AD766" s="25"/>
      <c r="AE766" s="23"/>
      <c r="AF766" s="23"/>
      <c r="AG766" s="23"/>
      <c r="AH766" s="23"/>
      <c r="AI766" s="23"/>
      <c r="AJ766" s="23"/>
    </row>
    <row r="767" spans="1:36" x14ac:dyDescent="0.2">
      <c r="A767" s="3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24"/>
      <c r="AD767" s="25"/>
      <c r="AE767" s="23"/>
      <c r="AF767" s="23"/>
      <c r="AG767" s="23"/>
      <c r="AH767" s="23"/>
      <c r="AI767" s="23"/>
      <c r="AJ767" s="23"/>
    </row>
    <row r="768" spans="1:36" x14ac:dyDescent="0.2">
      <c r="A768" s="36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24"/>
      <c r="AD768" s="25"/>
      <c r="AE768" s="23"/>
      <c r="AF768" s="23"/>
      <c r="AG768" s="23"/>
      <c r="AH768" s="23"/>
      <c r="AI768" s="23"/>
      <c r="AJ768" s="23"/>
    </row>
    <row r="769" spans="1:36" x14ac:dyDescent="0.2">
      <c r="A769" s="3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24"/>
      <c r="AD769" s="25"/>
      <c r="AE769" s="23"/>
      <c r="AF769" s="23"/>
      <c r="AG769" s="23"/>
      <c r="AH769" s="23"/>
      <c r="AI769" s="23"/>
      <c r="AJ769" s="23"/>
    </row>
    <row r="770" spans="1:36" x14ac:dyDescent="0.2">
      <c r="A770" s="36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24"/>
      <c r="AD770" s="25"/>
      <c r="AE770" s="23"/>
      <c r="AF770" s="23"/>
      <c r="AG770" s="23"/>
      <c r="AH770" s="23"/>
      <c r="AI770" s="23"/>
      <c r="AJ770" s="23"/>
    </row>
    <row r="771" spans="1:36" x14ac:dyDescent="0.2">
      <c r="A771" s="3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24"/>
      <c r="AD771" s="25"/>
      <c r="AE771" s="23"/>
      <c r="AF771" s="23"/>
      <c r="AG771" s="23"/>
      <c r="AH771" s="23"/>
      <c r="AI771" s="23"/>
      <c r="AJ771" s="23"/>
    </row>
    <row r="772" spans="1:36" x14ac:dyDescent="0.2">
      <c r="A772" s="36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24"/>
      <c r="AD772" s="25"/>
      <c r="AE772" s="23"/>
      <c r="AF772" s="23"/>
      <c r="AG772" s="23"/>
      <c r="AH772" s="23"/>
      <c r="AI772" s="23"/>
      <c r="AJ772" s="23"/>
    </row>
    <row r="773" spans="1:36" x14ac:dyDescent="0.2">
      <c r="A773" s="3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24"/>
      <c r="AD773" s="25"/>
      <c r="AE773" s="23"/>
      <c r="AF773" s="23"/>
      <c r="AG773" s="23"/>
      <c r="AH773" s="23"/>
      <c r="AI773" s="23"/>
      <c r="AJ773" s="23"/>
    </row>
    <row r="774" spans="1:36" x14ac:dyDescent="0.2">
      <c r="A774" s="36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24"/>
      <c r="AD774" s="25"/>
      <c r="AE774" s="23"/>
      <c r="AF774" s="23"/>
      <c r="AG774" s="23"/>
      <c r="AH774" s="23"/>
      <c r="AI774" s="23"/>
      <c r="AJ774" s="23"/>
    </row>
    <row r="775" spans="1:36" x14ac:dyDescent="0.2">
      <c r="A775" s="3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24"/>
      <c r="AD775" s="25"/>
      <c r="AE775" s="23"/>
      <c r="AF775" s="23"/>
      <c r="AG775" s="23"/>
      <c r="AH775" s="23"/>
      <c r="AI775" s="23"/>
      <c r="AJ775" s="23"/>
    </row>
    <row r="776" spans="1:36" x14ac:dyDescent="0.2">
      <c r="A776" s="36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24"/>
      <c r="AD776" s="25"/>
      <c r="AE776" s="23"/>
      <c r="AF776" s="23"/>
      <c r="AG776" s="23"/>
      <c r="AH776" s="23"/>
      <c r="AI776" s="23"/>
      <c r="AJ776" s="23"/>
    </row>
    <row r="777" spans="1:36" x14ac:dyDescent="0.2">
      <c r="A777" s="3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24"/>
      <c r="AD777" s="25"/>
      <c r="AE777" s="23"/>
      <c r="AF777" s="23"/>
      <c r="AG777" s="23"/>
      <c r="AH777" s="23"/>
      <c r="AI777" s="23"/>
      <c r="AJ777" s="23"/>
    </row>
    <row r="778" spans="1:36" x14ac:dyDescent="0.2">
      <c r="A778" s="36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24"/>
      <c r="AD778" s="25"/>
      <c r="AE778" s="23"/>
      <c r="AF778" s="23"/>
      <c r="AG778" s="23"/>
      <c r="AH778" s="23"/>
      <c r="AI778" s="23"/>
      <c r="AJ778" s="23"/>
    </row>
    <row r="779" spans="1:36" x14ac:dyDescent="0.2">
      <c r="A779" s="3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24"/>
      <c r="AD779" s="25"/>
      <c r="AE779" s="23"/>
      <c r="AF779" s="23"/>
      <c r="AG779" s="23"/>
      <c r="AH779" s="23"/>
      <c r="AI779" s="23"/>
      <c r="AJ779" s="23"/>
    </row>
    <row r="780" spans="1:36" x14ac:dyDescent="0.2">
      <c r="A780" s="36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24"/>
      <c r="AD780" s="25"/>
      <c r="AE780" s="23"/>
      <c r="AF780" s="23"/>
      <c r="AG780" s="23"/>
      <c r="AH780" s="23"/>
      <c r="AI780" s="23"/>
      <c r="AJ780" s="23"/>
    </row>
    <row r="781" spans="1:36" x14ac:dyDescent="0.2">
      <c r="A781" s="3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24"/>
      <c r="AD781" s="25"/>
      <c r="AE781" s="23"/>
      <c r="AF781" s="23"/>
      <c r="AG781" s="23"/>
      <c r="AH781" s="23"/>
      <c r="AI781" s="23"/>
      <c r="AJ781" s="23"/>
    </row>
    <row r="782" spans="1:36" x14ac:dyDescent="0.2">
      <c r="A782" s="36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24"/>
      <c r="AD782" s="25"/>
      <c r="AE782" s="23"/>
      <c r="AF782" s="23"/>
      <c r="AG782" s="23"/>
      <c r="AH782" s="23"/>
      <c r="AI782" s="23"/>
      <c r="AJ782" s="23"/>
    </row>
    <row r="783" spans="1:36" x14ac:dyDescent="0.2">
      <c r="A783" s="3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24"/>
      <c r="AD783" s="25"/>
      <c r="AE783" s="23"/>
      <c r="AF783" s="23"/>
      <c r="AG783" s="23"/>
      <c r="AH783" s="23"/>
      <c r="AI783" s="23"/>
      <c r="AJ783" s="23"/>
    </row>
    <row r="784" spans="1:36" x14ac:dyDescent="0.2">
      <c r="A784" s="36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24"/>
      <c r="AD784" s="25"/>
      <c r="AE784" s="23"/>
      <c r="AF784" s="23"/>
      <c r="AG784" s="23"/>
      <c r="AH784" s="23"/>
      <c r="AI784" s="23"/>
      <c r="AJ784" s="23"/>
    </row>
    <row r="785" spans="1:36" x14ac:dyDescent="0.2">
      <c r="A785" s="3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24"/>
      <c r="AD785" s="25"/>
      <c r="AE785" s="23"/>
      <c r="AF785" s="23"/>
      <c r="AG785" s="23"/>
      <c r="AH785" s="23"/>
      <c r="AI785" s="23"/>
      <c r="AJ785" s="23"/>
    </row>
    <row r="786" spans="1:36" x14ac:dyDescent="0.2">
      <c r="A786" s="36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24"/>
      <c r="AD786" s="25"/>
      <c r="AE786" s="23"/>
      <c r="AF786" s="23"/>
      <c r="AG786" s="23"/>
      <c r="AH786" s="23"/>
      <c r="AI786" s="23"/>
      <c r="AJ786" s="23"/>
    </row>
    <row r="787" spans="1:36" x14ac:dyDescent="0.2">
      <c r="A787" s="3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24"/>
      <c r="AD787" s="25"/>
      <c r="AE787" s="23"/>
      <c r="AF787" s="23"/>
      <c r="AG787" s="23"/>
      <c r="AH787" s="23"/>
      <c r="AI787" s="23"/>
      <c r="AJ787" s="23"/>
    </row>
    <row r="788" spans="1:36" x14ac:dyDescent="0.2">
      <c r="A788" s="36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24"/>
      <c r="AD788" s="25"/>
      <c r="AE788" s="23"/>
      <c r="AF788" s="23"/>
      <c r="AG788" s="23"/>
      <c r="AH788" s="23"/>
      <c r="AI788" s="23"/>
      <c r="AJ788" s="23"/>
    </row>
    <row r="789" spans="1:36" x14ac:dyDescent="0.2">
      <c r="A789" s="3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24"/>
      <c r="AD789" s="25"/>
      <c r="AE789" s="23"/>
      <c r="AF789" s="23"/>
      <c r="AG789" s="23"/>
      <c r="AH789" s="23"/>
      <c r="AI789" s="23"/>
      <c r="AJ789" s="23"/>
    </row>
    <row r="790" spans="1:36" x14ac:dyDescent="0.2">
      <c r="A790" s="36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24"/>
      <c r="AD790" s="25"/>
      <c r="AE790" s="23"/>
      <c r="AF790" s="23"/>
      <c r="AG790" s="23"/>
      <c r="AH790" s="23"/>
      <c r="AI790" s="23"/>
      <c r="AJ790" s="23"/>
    </row>
    <row r="791" spans="1:36" x14ac:dyDescent="0.2">
      <c r="A791" s="3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24"/>
      <c r="AD791" s="25"/>
      <c r="AE791" s="23"/>
      <c r="AF791" s="23"/>
      <c r="AG791" s="23"/>
      <c r="AH791" s="23"/>
      <c r="AI791" s="23"/>
      <c r="AJ791" s="23"/>
    </row>
    <row r="792" spans="1:36" x14ac:dyDescent="0.2">
      <c r="A792" s="36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24"/>
      <c r="AD792" s="25"/>
      <c r="AE792" s="23"/>
      <c r="AF792" s="23"/>
      <c r="AG792" s="23"/>
      <c r="AH792" s="23"/>
      <c r="AI792" s="23"/>
      <c r="AJ792" s="23"/>
    </row>
    <row r="793" spans="1:36" x14ac:dyDescent="0.2">
      <c r="A793" s="3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24"/>
      <c r="AD793" s="25"/>
      <c r="AE793" s="23"/>
      <c r="AF793" s="23"/>
      <c r="AG793" s="23"/>
      <c r="AH793" s="23"/>
      <c r="AI793" s="23"/>
      <c r="AJ793" s="23"/>
    </row>
    <row r="794" spans="1:36" x14ac:dyDescent="0.2">
      <c r="A794" s="36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24"/>
      <c r="AD794" s="25"/>
      <c r="AE794" s="23"/>
      <c r="AF794" s="23"/>
      <c r="AG794" s="23"/>
      <c r="AH794" s="23"/>
      <c r="AI794" s="23"/>
      <c r="AJ794" s="23"/>
    </row>
    <row r="795" spans="1:36" x14ac:dyDescent="0.2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24"/>
      <c r="AD795" s="25"/>
      <c r="AE795" s="23"/>
      <c r="AF795" s="23"/>
      <c r="AG795" s="23"/>
      <c r="AH795" s="23"/>
      <c r="AI795" s="23"/>
      <c r="AJ795" s="23"/>
    </row>
    <row r="796" spans="1:36" x14ac:dyDescent="0.2">
      <c r="A796" s="3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24"/>
      <c r="AD796" s="25"/>
      <c r="AE796" s="23"/>
      <c r="AF796" s="23"/>
      <c r="AG796" s="23"/>
      <c r="AH796" s="23"/>
      <c r="AI796" s="23"/>
      <c r="AJ796" s="23"/>
    </row>
    <row r="797" spans="1:36" x14ac:dyDescent="0.2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24"/>
      <c r="AD797" s="25"/>
      <c r="AE797" s="23"/>
      <c r="AF797" s="23"/>
      <c r="AG797" s="23"/>
      <c r="AH797" s="23"/>
      <c r="AI797" s="23"/>
      <c r="AJ797" s="23"/>
    </row>
    <row r="798" spans="1:36" x14ac:dyDescent="0.2">
      <c r="A798" s="3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24"/>
      <c r="AD798" s="25"/>
      <c r="AE798" s="23"/>
      <c r="AF798" s="23"/>
      <c r="AG798" s="23"/>
      <c r="AH798" s="23"/>
      <c r="AI798" s="23"/>
      <c r="AJ798" s="23"/>
    </row>
    <row r="799" spans="1:36" x14ac:dyDescent="0.2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24"/>
      <c r="AD799" s="25"/>
      <c r="AE799" s="23"/>
      <c r="AF799" s="23"/>
      <c r="AG799" s="23"/>
      <c r="AH799" s="23"/>
      <c r="AI799" s="23"/>
      <c r="AJ799" s="23"/>
    </row>
    <row r="800" spans="1:36" x14ac:dyDescent="0.2">
      <c r="A800" s="3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24"/>
      <c r="AD800" s="25"/>
      <c r="AE800" s="23"/>
      <c r="AF800" s="23"/>
      <c r="AG800" s="23"/>
      <c r="AH800" s="23"/>
      <c r="AI800" s="23"/>
      <c r="AJ800" s="23"/>
    </row>
    <row r="801" spans="1:36" x14ac:dyDescent="0.2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24"/>
      <c r="AD801" s="25"/>
      <c r="AE801" s="23"/>
      <c r="AF801" s="23"/>
      <c r="AG801" s="23"/>
      <c r="AH801" s="23"/>
      <c r="AI801" s="23"/>
      <c r="AJ801" s="23"/>
    </row>
    <row r="802" spans="1:36" x14ac:dyDescent="0.2">
      <c r="A802" s="3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24"/>
      <c r="AD802" s="25"/>
      <c r="AE802" s="23"/>
      <c r="AF802" s="23"/>
      <c r="AG802" s="23"/>
      <c r="AH802" s="23"/>
      <c r="AI802" s="23"/>
      <c r="AJ802" s="23"/>
    </row>
    <row r="803" spans="1:36" x14ac:dyDescent="0.2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24"/>
      <c r="AD803" s="25"/>
      <c r="AE803" s="23"/>
      <c r="AF803" s="23"/>
      <c r="AG803" s="23"/>
      <c r="AH803" s="23"/>
      <c r="AI803" s="23"/>
      <c r="AJ803" s="23"/>
    </row>
    <row r="804" spans="1:36" x14ac:dyDescent="0.2">
      <c r="A804" s="3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24"/>
      <c r="AD804" s="25"/>
      <c r="AE804" s="23"/>
      <c r="AF804" s="23"/>
      <c r="AG804" s="23"/>
      <c r="AH804" s="23"/>
      <c r="AI804" s="23"/>
      <c r="AJ804" s="23"/>
    </row>
    <row r="805" spans="1:36" x14ac:dyDescent="0.2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24"/>
      <c r="AD805" s="25"/>
      <c r="AE805" s="23"/>
      <c r="AF805" s="23"/>
      <c r="AG805" s="23"/>
      <c r="AH805" s="23"/>
      <c r="AI805" s="23"/>
      <c r="AJ805" s="23"/>
    </row>
    <row r="806" spans="1:36" x14ac:dyDescent="0.2">
      <c r="A806" s="3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24"/>
      <c r="AD806" s="25"/>
      <c r="AE806" s="23"/>
      <c r="AF806" s="23"/>
      <c r="AG806" s="23"/>
      <c r="AH806" s="23"/>
      <c r="AI806" s="23"/>
      <c r="AJ806" s="23"/>
    </row>
    <row r="807" spans="1:36" x14ac:dyDescent="0.2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24"/>
      <c r="AD807" s="25"/>
      <c r="AE807" s="23"/>
      <c r="AF807" s="23"/>
      <c r="AG807" s="23"/>
      <c r="AH807" s="23"/>
      <c r="AI807" s="23"/>
      <c r="AJ807" s="23"/>
    </row>
    <row r="808" spans="1:36" x14ac:dyDescent="0.2">
      <c r="A808" s="3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24"/>
      <c r="AD808" s="25"/>
      <c r="AE808" s="23"/>
      <c r="AF808" s="23"/>
      <c r="AG808" s="23"/>
      <c r="AH808" s="23"/>
      <c r="AI808" s="23"/>
      <c r="AJ808" s="23"/>
    </row>
    <row r="809" spans="1:36" x14ac:dyDescent="0.2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24"/>
      <c r="AD809" s="25"/>
      <c r="AE809" s="23"/>
      <c r="AF809" s="23"/>
      <c r="AG809" s="23"/>
      <c r="AH809" s="23"/>
      <c r="AI809" s="23"/>
      <c r="AJ809" s="23"/>
    </row>
    <row r="810" spans="1:36" x14ac:dyDescent="0.2">
      <c r="A810" s="3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24"/>
      <c r="AD810" s="25"/>
      <c r="AE810" s="23"/>
      <c r="AF810" s="23"/>
      <c r="AG810" s="23"/>
      <c r="AH810" s="23"/>
      <c r="AI810" s="23"/>
      <c r="AJ810" s="23"/>
    </row>
    <row r="811" spans="1:36" x14ac:dyDescent="0.2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24"/>
      <c r="AD811" s="25"/>
      <c r="AE811" s="23"/>
      <c r="AF811" s="23"/>
      <c r="AG811" s="23"/>
      <c r="AH811" s="23"/>
      <c r="AI811" s="23"/>
      <c r="AJ811" s="23"/>
    </row>
    <row r="812" spans="1:36" x14ac:dyDescent="0.2">
      <c r="A812" s="3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24"/>
      <c r="AD812" s="25"/>
      <c r="AE812" s="23"/>
      <c r="AF812" s="23"/>
      <c r="AG812" s="23"/>
      <c r="AH812" s="23"/>
      <c r="AI812" s="23"/>
      <c r="AJ812" s="23"/>
    </row>
    <row r="813" spans="1:36" x14ac:dyDescent="0.2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24"/>
      <c r="AD813" s="25"/>
      <c r="AE813" s="23"/>
      <c r="AF813" s="23"/>
      <c r="AG813" s="23"/>
      <c r="AH813" s="23"/>
      <c r="AI813" s="23"/>
      <c r="AJ813" s="23"/>
    </row>
    <row r="814" spans="1:36" x14ac:dyDescent="0.2">
      <c r="A814" s="3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24"/>
      <c r="AD814" s="25"/>
      <c r="AE814" s="23"/>
      <c r="AF814" s="23"/>
      <c r="AG814" s="23"/>
      <c r="AH814" s="23"/>
      <c r="AI814" s="23"/>
      <c r="AJ814" s="23"/>
    </row>
    <row r="815" spans="1:36" x14ac:dyDescent="0.2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24"/>
      <c r="AD815" s="25"/>
      <c r="AE815" s="23"/>
      <c r="AF815" s="23"/>
      <c r="AG815" s="23"/>
      <c r="AH815" s="23"/>
      <c r="AI815" s="23"/>
      <c r="AJ815" s="23"/>
    </row>
    <row r="816" spans="1:36" x14ac:dyDescent="0.2">
      <c r="A816" s="3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24"/>
      <c r="AD816" s="25"/>
      <c r="AE816" s="23"/>
      <c r="AF816" s="23"/>
      <c r="AG816" s="23"/>
      <c r="AH816" s="23"/>
      <c r="AI816" s="23"/>
      <c r="AJ816" s="23"/>
    </row>
    <row r="817" spans="1:36" x14ac:dyDescent="0.2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24"/>
      <c r="AD817" s="25"/>
      <c r="AE817" s="23"/>
      <c r="AF817" s="23"/>
      <c r="AG817" s="23"/>
      <c r="AH817" s="23"/>
      <c r="AI817" s="23"/>
      <c r="AJ817" s="23"/>
    </row>
    <row r="818" spans="1:36" x14ac:dyDescent="0.2">
      <c r="A818" s="3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24"/>
      <c r="AD818" s="25"/>
      <c r="AE818" s="23"/>
      <c r="AF818" s="23"/>
      <c r="AG818" s="23"/>
      <c r="AH818" s="23"/>
      <c r="AI818" s="23"/>
      <c r="AJ818" s="23"/>
    </row>
    <row r="819" spans="1:36" x14ac:dyDescent="0.2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24"/>
      <c r="AD819" s="25"/>
      <c r="AE819" s="23"/>
      <c r="AF819" s="23"/>
      <c r="AG819" s="23"/>
      <c r="AH819" s="23"/>
      <c r="AI819" s="23"/>
      <c r="AJ819" s="23"/>
    </row>
    <row r="820" spans="1:36" x14ac:dyDescent="0.2">
      <c r="A820" s="3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24"/>
      <c r="AD820" s="25"/>
      <c r="AE820" s="23"/>
      <c r="AF820" s="23"/>
      <c r="AG820" s="23"/>
      <c r="AH820" s="23"/>
      <c r="AI820" s="23"/>
      <c r="AJ820" s="23"/>
    </row>
    <row r="821" spans="1:36" x14ac:dyDescent="0.2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24"/>
      <c r="AD821" s="25"/>
      <c r="AE821" s="23"/>
      <c r="AF821" s="23"/>
      <c r="AG821" s="23"/>
      <c r="AH821" s="23"/>
      <c r="AI821" s="23"/>
      <c r="AJ821" s="23"/>
    </row>
    <row r="822" spans="1:36" x14ac:dyDescent="0.2">
      <c r="A822" s="3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24"/>
      <c r="AD822" s="25"/>
      <c r="AE822" s="23"/>
      <c r="AF822" s="23"/>
      <c r="AG822" s="23"/>
      <c r="AH822" s="23"/>
      <c r="AI822" s="23"/>
      <c r="AJ822" s="23"/>
    </row>
    <row r="823" spans="1:36" x14ac:dyDescent="0.2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24"/>
      <c r="AD823" s="25"/>
      <c r="AE823" s="23"/>
      <c r="AF823" s="23"/>
      <c r="AG823" s="23"/>
      <c r="AH823" s="23"/>
      <c r="AI823" s="23"/>
      <c r="AJ823" s="23"/>
    </row>
    <row r="824" spans="1:36" x14ac:dyDescent="0.2">
      <c r="A824" s="3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24"/>
      <c r="AD824" s="25"/>
      <c r="AE824" s="23"/>
      <c r="AF824" s="23"/>
      <c r="AG824" s="23"/>
      <c r="AH824" s="23"/>
      <c r="AI824" s="23"/>
      <c r="AJ824" s="23"/>
    </row>
    <row r="825" spans="1:36" x14ac:dyDescent="0.2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24"/>
      <c r="AD825" s="25"/>
      <c r="AE825" s="23"/>
      <c r="AF825" s="23"/>
      <c r="AG825" s="23"/>
      <c r="AH825" s="23"/>
      <c r="AI825" s="23"/>
      <c r="AJ825" s="23"/>
    </row>
    <row r="826" spans="1:36" x14ac:dyDescent="0.2">
      <c r="A826" s="3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24"/>
      <c r="AD826" s="25"/>
      <c r="AE826" s="23"/>
      <c r="AF826" s="23"/>
      <c r="AG826" s="23"/>
      <c r="AH826" s="23"/>
      <c r="AI826" s="23"/>
      <c r="AJ826" s="23"/>
    </row>
    <row r="827" spans="1:36" x14ac:dyDescent="0.2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24"/>
      <c r="AD827" s="25"/>
      <c r="AE827" s="23"/>
      <c r="AF827" s="23"/>
      <c r="AG827" s="23"/>
      <c r="AH827" s="23"/>
      <c r="AI827" s="23"/>
      <c r="AJ827" s="23"/>
    </row>
    <row r="828" spans="1:36" x14ac:dyDescent="0.2">
      <c r="A828" s="3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24"/>
      <c r="AD828" s="25"/>
      <c r="AE828" s="23"/>
      <c r="AF828" s="23"/>
      <c r="AG828" s="23"/>
      <c r="AH828" s="23"/>
      <c r="AI828" s="23"/>
      <c r="AJ828" s="23"/>
    </row>
    <row r="829" spans="1:36" x14ac:dyDescent="0.2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24"/>
      <c r="AD829" s="25"/>
      <c r="AE829" s="23"/>
      <c r="AF829" s="23"/>
      <c r="AG829" s="23"/>
      <c r="AH829" s="23"/>
      <c r="AI829" s="23"/>
      <c r="AJ829" s="23"/>
    </row>
    <row r="830" spans="1:36" x14ac:dyDescent="0.2">
      <c r="A830" s="3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24"/>
      <c r="AD830" s="25"/>
      <c r="AE830" s="23"/>
      <c r="AF830" s="23"/>
      <c r="AG830" s="23"/>
      <c r="AH830" s="23"/>
      <c r="AI830" s="23"/>
      <c r="AJ830" s="23"/>
    </row>
    <row r="831" spans="1:36" x14ac:dyDescent="0.2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24"/>
      <c r="AD831" s="25"/>
      <c r="AE831" s="23"/>
      <c r="AF831" s="23"/>
      <c r="AG831" s="23"/>
      <c r="AH831" s="23"/>
      <c r="AI831" s="23"/>
      <c r="AJ831" s="23"/>
    </row>
    <row r="832" spans="1:36" x14ac:dyDescent="0.2">
      <c r="A832" s="41"/>
      <c r="B832" s="37"/>
      <c r="C832" s="37"/>
      <c r="D832" s="37"/>
      <c r="E832" s="37"/>
      <c r="F832" s="37"/>
      <c r="G832" s="37"/>
      <c r="H832" s="37"/>
      <c r="I832" s="38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24"/>
      <c r="AD832" s="25"/>
      <c r="AE832" s="23"/>
      <c r="AF832" s="23"/>
      <c r="AG832" s="23"/>
      <c r="AH832" s="23"/>
      <c r="AI832" s="23"/>
      <c r="AJ832" s="23"/>
    </row>
    <row r="833" spans="1:36" x14ac:dyDescent="0.2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24"/>
      <c r="AD833" s="25"/>
      <c r="AE833" s="23"/>
      <c r="AF833" s="23"/>
      <c r="AG833" s="23"/>
      <c r="AH833" s="23"/>
      <c r="AI833" s="23"/>
      <c r="AJ833" s="23"/>
    </row>
    <row r="834" spans="1:36" x14ac:dyDescent="0.2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24"/>
      <c r="AD834" s="25"/>
      <c r="AE834" s="23"/>
      <c r="AF834" s="23"/>
      <c r="AG834" s="23"/>
      <c r="AH834" s="23"/>
      <c r="AI834" s="23"/>
      <c r="AJ834" s="23"/>
    </row>
    <row r="835" spans="1:36" x14ac:dyDescent="0.2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24"/>
      <c r="AD835" s="25"/>
      <c r="AE835" s="23"/>
      <c r="AF835" s="23"/>
      <c r="AG835" s="23"/>
      <c r="AH835" s="23"/>
      <c r="AI835" s="23"/>
      <c r="AJ835" s="23"/>
    </row>
    <row r="836" spans="1:36" x14ac:dyDescent="0.2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24"/>
      <c r="AD836" s="25"/>
      <c r="AE836" s="23"/>
      <c r="AF836" s="23"/>
      <c r="AG836" s="23"/>
      <c r="AH836" s="23"/>
      <c r="AI836" s="23"/>
      <c r="AJ836" s="23"/>
    </row>
    <row r="837" spans="1:36" x14ac:dyDescent="0.2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24"/>
      <c r="AD837" s="25"/>
      <c r="AE837" s="23"/>
      <c r="AF837" s="23"/>
      <c r="AG837" s="23"/>
      <c r="AH837" s="23"/>
      <c r="AI837" s="23"/>
      <c r="AJ837" s="23"/>
    </row>
    <row r="838" spans="1:36" x14ac:dyDescent="0.2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24"/>
      <c r="AD838" s="25"/>
      <c r="AE838" s="23"/>
      <c r="AF838" s="23"/>
      <c r="AG838" s="23"/>
      <c r="AH838" s="23"/>
      <c r="AI838" s="23"/>
      <c r="AJ838" s="23"/>
    </row>
    <row r="839" spans="1:36" x14ac:dyDescent="0.2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24"/>
      <c r="AD839" s="25"/>
      <c r="AE839" s="23"/>
      <c r="AF839" s="23"/>
      <c r="AG839" s="23"/>
      <c r="AH839" s="23"/>
      <c r="AI839" s="23"/>
      <c r="AJ839" s="23"/>
    </row>
    <row r="840" spans="1:36" x14ac:dyDescent="0.2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24"/>
      <c r="AD840" s="25"/>
      <c r="AE840" s="23"/>
      <c r="AF840" s="23"/>
      <c r="AG840" s="23"/>
      <c r="AH840" s="23"/>
      <c r="AI840" s="23"/>
      <c r="AJ840" s="23"/>
    </row>
    <row r="841" spans="1:36" x14ac:dyDescent="0.2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24"/>
      <c r="AD841" s="25"/>
      <c r="AE841" s="23"/>
      <c r="AF841" s="23"/>
      <c r="AG841" s="23"/>
      <c r="AH841" s="23"/>
      <c r="AI841" s="23"/>
      <c r="AJ841" s="23"/>
    </row>
    <row r="842" spans="1:36" x14ac:dyDescent="0.2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24"/>
      <c r="AD842" s="25"/>
      <c r="AE842" s="23"/>
      <c r="AF842" s="23"/>
      <c r="AG842" s="23"/>
      <c r="AH842" s="23"/>
      <c r="AI842" s="23"/>
      <c r="AJ842" s="23"/>
    </row>
    <row r="843" spans="1:36" x14ac:dyDescent="0.2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24"/>
      <c r="AD843" s="25"/>
      <c r="AE843" s="23"/>
      <c r="AF843" s="23"/>
      <c r="AG843" s="23"/>
      <c r="AH843" s="23"/>
      <c r="AI843" s="23"/>
      <c r="AJ843" s="23"/>
    </row>
    <row r="844" spans="1:36" x14ac:dyDescent="0.2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24"/>
      <c r="AD844" s="25"/>
      <c r="AE844" s="23"/>
      <c r="AF844" s="23"/>
      <c r="AG844" s="23"/>
      <c r="AH844" s="23"/>
      <c r="AI844" s="23"/>
      <c r="AJ844" s="23"/>
    </row>
    <row r="845" spans="1:36" x14ac:dyDescent="0.2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24"/>
      <c r="AD845" s="25"/>
      <c r="AE845" s="23"/>
      <c r="AF845" s="23"/>
      <c r="AG845" s="23"/>
      <c r="AH845" s="23"/>
      <c r="AI845" s="23"/>
      <c r="AJ845" s="23"/>
    </row>
    <row r="846" spans="1:36" x14ac:dyDescent="0.2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24"/>
      <c r="AD846" s="25"/>
      <c r="AE846" s="23"/>
      <c r="AF846" s="23"/>
      <c r="AG846" s="23"/>
      <c r="AH846" s="23"/>
      <c r="AI846" s="23"/>
      <c r="AJ846" s="23"/>
    </row>
    <row r="847" spans="1:36" x14ac:dyDescent="0.2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24"/>
      <c r="AD847" s="25"/>
      <c r="AE847" s="23"/>
      <c r="AF847" s="23"/>
      <c r="AG847" s="23"/>
      <c r="AH847" s="23"/>
      <c r="AI847" s="23"/>
      <c r="AJ847" s="23"/>
    </row>
    <row r="848" spans="1:36" x14ac:dyDescent="0.2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24"/>
      <c r="AD848" s="25"/>
      <c r="AE848" s="23"/>
      <c r="AF848" s="23"/>
      <c r="AG848" s="23"/>
      <c r="AH848" s="23"/>
      <c r="AI848" s="23"/>
      <c r="AJ848" s="23"/>
    </row>
    <row r="849" spans="1:36" x14ac:dyDescent="0.2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24"/>
      <c r="AD849" s="25"/>
      <c r="AE849" s="23"/>
      <c r="AF849" s="23"/>
      <c r="AG849" s="23"/>
      <c r="AH849" s="23"/>
      <c r="AI849" s="23"/>
      <c r="AJ849" s="23"/>
    </row>
    <row r="850" spans="1:36" x14ac:dyDescent="0.2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24"/>
      <c r="AD850" s="25"/>
      <c r="AE850" s="23"/>
      <c r="AF850" s="23"/>
      <c r="AG850" s="23"/>
      <c r="AH850" s="23"/>
      <c r="AI850" s="23"/>
      <c r="AJ850" s="23"/>
    </row>
    <row r="851" spans="1:36" x14ac:dyDescent="0.2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24"/>
      <c r="AD851" s="25"/>
      <c r="AE851" s="23"/>
      <c r="AF851" s="23"/>
      <c r="AG851" s="23"/>
      <c r="AH851" s="23"/>
      <c r="AI851" s="23"/>
      <c r="AJ851" s="23"/>
    </row>
    <row r="852" spans="1:36" x14ac:dyDescent="0.2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24"/>
      <c r="AD852" s="25"/>
      <c r="AE852" s="23"/>
      <c r="AF852" s="23"/>
      <c r="AG852" s="23"/>
      <c r="AH852" s="23"/>
      <c r="AI852" s="23"/>
      <c r="AJ852" s="23"/>
    </row>
    <row r="853" spans="1:36" x14ac:dyDescent="0.2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24"/>
      <c r="AD853" s="25"/>
      <c r="AE853" s="23"/>
      <c r="AF853" s="23"/>
      <c r="AG853" s="23"/>
      <c r="AH853" s="23"/>
      <c r="AI853" s="23"/>
      <c r="AJ853" s="23"/>
    </row>
    <row r="854" spans="1:36" x14ac:dyDescent="0.2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24"/>
      <c r="AD854" s="25"/>
      <c r="AE854" s="23"/>
      <c r="AF854" s="23"/>
      <c r="AG854" s="23"/>
      <c r="AH854" s="23"/>
      <c r="AI854" s="23"/>
      <c r="AJ854" s="23"/>
    </row>
    <row r="855" spans="1:36" x14ac:dyDescent="0.2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24"/>
      <c r="AD855" s="25"/>
      <c r="AE855" s="23"/>
      <c r="AF855" s="23"/>
      <c r="AG855" s="23"/>
      <c r="AH855" s="23"/>
      <c r="AI855" s="23"/>
      <c r="AJ855" s="23"/>
    </row>
    <row r="856" spans="1:36" x14ac:dyDescent="0.2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24"/>
      <c r="AD856" s="25"/>
      <c r="AE856" s="23"/>
      <c r="AF856" s="23"/>
      <c r="AG856" s="23"/>
      <c r="AH856" s="23"/>
      <c r="AI856" s="23"/>
      <c r="AJ856" s="23"/>
    </row>
    <row r="857" spans="1:36" x14ac:dyDescent="0.2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24"/>
      <c r="AD857" s="25"/>
      <c r="AE857" s="23"/>
      <c r="AF857" s="23"/>
      <c r="AG857" s="23"/>
      <c r="AH857" s="23"/>
      <c r="AI857" s="23"/>
      <c r="AJ857" s="23"/>
    </row>
    <row r="858" spans="1:36" x14ac:dyDescent="0.2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AC858" s="24"/>
      <c r="AD858" s="25"/>
      <c r="AE858" s="23"/>
      <c r="AF858" s="23"/>
      <c r="AG858" s="23"/>
      <c r="AH858" s="23"/>
      <c r="AI858" s="23"/>
      <c r="AJ858" s="23"/>
    </row>
    <row r="859" spans="1:36" x14ac:dyDescent="0.2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AC859" s="24"/>
      <c r="AD859" s="25"/>
      <c r="AE859" s="23"/>
      <c r="AF859" s="23"/>
      <c r="AG859" s="23"/>
      <c r="AH859" s="23"/>
      <c r="AI859" s="23"/>
      <c r="AJ859" s="23"/>
    </row>
    <row r="860" spans="1:36" x14ac:dyDescent="0.2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AC860" s="24"/>
      <c r="AD860" s="25"/>
      <c r="AE860" s="23"/>
      <c r="AF860" s="23"/>
      <c r="AG860" s="23"/>
      <c r="AH860" s="23"/>
      <c r="AI860" s="23"/>
      <c r="AJ860" s="23"/>
    </row>
    <row r="861" spans="1:36" x14ac:dyDescent="0.2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AC861" s="24"/>
      <c r="AD861" s="25"/>
      <c r="AE861" s="23"/>
      <c r="AF861" s="23"/>
      <c r="AG861" s="23"/>
      <c r="AH861" s="23"/>
      <c r="AI861" s="23"/>
      <c r="AJ861" s="23"/>
    </row>
    <row r="862" spans="1:36" x14ac:dyDescent="0.2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AC862" s="24"/>
      <c r="AD862" s="25"/>
      <c r="AE862" s="23"/>
      <c r="AF862" s="23"/>
      <c r="AG862" s="23"/>
      <c r="AH862" s="23"/>
      <c r="AI862" s="23"/>
      <c r="AJ862" s="23"/>
    </row>
    <row r="863" spans="1:36" x14ac:dyDescent="0.2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AC863" s="24"/>
      <c r="AD863" s="25"/>
      <c r="AE863" s="23"/>
      <c r="AF863" s="23"/>
      <c r="AG863" s="23"/>
      <c r="AH863" s="23"/>
      <c r="AI863" s="23"/>
      <c r="AJ863" s="23"/>
    </row>
    <row r="864" spans="1:36" x14ac:dyDescent="0.2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AC864" s="24"/>
      <c r="AD864" s="25"/>
      <c r="AE864" s="23"/>
      <c r="AF864" s="23"/>
      <c r="AG864" s="23"/>
      <c r="AH864" s="23"/>
      <c r="AI864" s="23"/>
      <c r="AJ864" s="23"/>
    </row>
    <row r="865" spans="1:36" x14ac:dyDescent="0.2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AC865" s="24"/>
      <c r="AD865" s="25"/>
      <c r="AE865" s="23"/>
      <c r="AF865" s="23"/>
      <c r="AG865" s="23"/>
      <c r="AH865" s="23"/>
      <c r="AI865" s="23"/>
      <c r="AJ865" s="23"/>
    </row>
    <row r="866" spans="1:36" x14ac:dyDescent="0.2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AC866" s="24"/>
      <c r="AD866" s="25"/>
      <c r="AE866" s="23"/>
      <c r="AF866" s="23"/>
      <c r="AG866" s="23"/>
      <c r="AH866" s="23"/>
      <c r="AI866" s="23"/>
      <c r="AJ866" s="23"/>
    </row>
    <row r="867" spans="1:36" x14ac:dyDescent="0.2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AC867" s="24"/>
      <c r="AD867" s="25"/>
      <c r="AE867" s="23"/>
      <c r="AF867" s="23"/>
      <c r="AG867" s="23"/>
      <c r="AH867" s="23"/>
      <c r="AI867" s="23"/>
      <c r="AJ867" s="23"/>
    </row>
    <row r="868" spans="1:36" x14ac:dyDescent="0.2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AC868" s="24"/>
      <c r="AD868" s="25"/>
      <c r="AE868" s="23"/>
      <c r="AF868" s="23"/>
      <c r="AG868" s="23"/>
      <c r="AH868" s="23"/>
      <c r="AI868" s="23"/>
      <c r="AJ868" s="23"/>
    </row>
    <row r="869" spans="1:36" x14ac:dyDescent="0.2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AC869" s="24"/>
      <c r="AD869" s="25"/>
      <c r="AE869" s="23"/>
      <c r="AF869" s="23"/>
      <c r="AG869" s="23"/>
      <c r="AH869" s="23"/>
      <c r="AI869" s="23"/>
      <c r="AJ869" s="23"/>
    </row>
    <row r="870" spans="1:36" x14ac:dyDescent="0.2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AC870" s="24"/>
      <c r="AD870" s="25"/>
      <c r="AE870" s="23"/>
      <c r="AF870" s="23"/>
      <c r="AG870" s="23"/>
      <c r="AH870" s="23"/>
      <c r="AI870" s="23"/>
      <c r="AJ870" s="23"/>
    </row>
    <row r="871" spans="1:36" x14ac:dyDescent="0.2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AC871" s="24"/>
      <c r="AD871" s="25"/>
      <c r="AE871" s="23"/>
      <c r="AF871" s="23"/>
      <c r="AG871" s="23"/>
      <c r="AH871" s="23"/>
      <c r="AI871" s="23"/>
      <c r="AJ871" s="23"/>
    </row>
    <row r="872" spans="1:36" x14ac:dyDescent="0.2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AC872" s="24"/>
      <c r="AD872" s="25"/>
      <c r="AE872" s="23"/>
      <c r="AF872" s="23"/>
      <c r="AG872" s="23"/>
      <c r="AH872" s="23"/>
      <c r="AI872" s="23"/>
      <c r="AJ872" s="23"/>
    </row>
    <row r="873" spans="1:36" x14ac:dyDescent="0.2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AC873" s="24"/>
      <c r="AD873" s="25"/>
      <c r="AE873" s="23"/>
      <c r="AF873" s="23"/>
      <c r="AG873" s="23"/>
      <c r="AH873" s="23"/>
      <c r="AI873" s="23"/>
      <c r="AJ873" s="23"/>
    </row>
    <row r="874" spans="1:36" x14ac:dyDescent="0.2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AC874" s="24"/>
      <c r="AD874" s="25"/>
      <c r="AE874" s="23"/>
      <c r="AF874" s="23"/>
      <c r="AG874" s="23"/>
      <c r="AH874" s="23"/>
      <c r="AI874" s="23"/>
      <c r="AJ874" s="23"/>
    </row>
    <row r="875" spans="1:36" x14ac:dyDescent="0.2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AC875" s="24"/>
      <c r="AD875" s="25"/>
      <c r="AE875" s="23"/>
      <c r="AF875" s="23"/>
      <c r="AG875" s="23"/>
      <c r="AH875" s="23"/>
      <c r="AI875" s="23"/>
      <c r="AJ875" s="23"/>
    </row>
    <row r="876" spans="1:36" x14ac:dyDescent="0.2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AC876" s="24"/>
      <c r="AD876" s="25"/>
      <c r="AE876" s="23"/>
      <c r="AF876" s="23"/>
      <c r="AG876" s="23"/>
      <c r="AH876" s="23"/>
      <c r="AI876" s="23"/>
      <c r="AJ876" s="23"/>
    </row>
    <row r="877" spans="1:36" x14ac:dyDescent="0.2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AC877" s="24"/>
      <c r="AD877" s="25"/>
      <c r="AE877" s="23"/>
      <c r="AF877" s="23"/>
      <c r="AG877" s="23"/>
      <c r="AH877" s="23"/>
      <c r="AI877" s="23"/>
      <c r="AJ877" s="23"/>
    </row>
    <row r="878" spans="1:36" x14ac:dyDescent="0.2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AC878" s="24"/>
      <c r="AD878" s="25"/>
      <c r="AE878" s="23"/>
      <c r="AF878" s="23"/>
      <c r="AG878" s="23"/>
      <c r="AH878" s="23"/>
      <c r="AI878" s="23"/>
      <c r="AJ878" s="23"/>
    </row>
    <row r="879" spans="1:36" x14ac:dyDescent="0.2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AC879" s="24"/>
      <c r="AD879" s="25"/>
      <c r="AE879" s="23"/>
      <c r="AF879" s="23"/>
      <c r="AG879" s="23"/>
      <c r="AH879" s="23"/>
      <c r="AI879" s="23"/>
      <c r="AJ879" s="23"/>
    </row>
    <row r="880" spans="1:36" x14ac:dyDescent="0.2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AC880" s="24"/>
      <c r="AD880" s="25"/>
      <c r="AE880" s="23"/>
      <c r="AF880" s="23"/>
      <c r="AG880" s="23"/>
      <c r="AH880" s="23"/>
      <c r="AI880" s="23"/>
      <c r="AJ880" s="23"/>
    </row>
    <row r="881" spans="1:36" x14ac:dyDescent="0.2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AC881" s="24"/>
      <c r="AD881" s="25"/>
      <c r="AE881" s="23"/>
      <c r="AF881" s="23"/>
      <c r="AG881" s="23"/>
      <c r="AH881" s="23"/>
      <c r="AI881" s="23"/>
      <c r="AJ881" s="23"/>
    </row>
    <row r="882" spans="1:36" x14ac:dyDescent="0.2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AC882" s="24"/>
      <c r="AD882" s="25"/>
      <c r="AE882" s="23"/>
      <c r="AF882" s="23"/>
      <c r="AG882" s="23"/>
      <c r="AH882" s="23"/>
      <c r="AI882" s="23"/>
      <c r="AJ882" s="23"/>
    </row>
    <row r="883" spans="1:36" x14ac:dyDescent="0.2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AC883" s="24"/>
      <c r="AD883" s="25"/>
      <c r="AE883" s="23"/>
      <c r="AF883" s="23"/>
      <c r="AG883" s="23"/>
      <c r="AH883" s="23"/>
      <c r="AI883" s="23"/>
      <c r="AJ883" s="23"/>
    </row>
    <row r="884" spans="1:36" x14ac:dyDescent="0.2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AC884" s="24"/>
      <c r="AD884" s="25"/>
      <c r="AE884" s="23"/>
      <c r="AF884" s="23"/>
      <c r="AG884" s="23"/>
      <c r="AH884" s="23"/>
      <c r="AI884" s="23"/>
      <c r="AJ884" s="23"/>
    </row>
    <row r="885" spans="1:36" x14ac:dyDescent="0.2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AC885" s="24"/>
      <c r="AD885" s="25"/>
      <c r="AE885" s="23"/>
      <c r="AF885" s="23"/>
      <c r="AG885" s="23"/>
      <c r="AH885" s="23"/>
      <c r="AI885" s="23"/>
      <c r="AJ885" s="23"/>
    </row>
    <row r="886" spans="1:36" x14ac:dyDescent="0.2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AC886" s="24"/>
      <c r="AD886" s="25"/>
      <c r="AE886" s="23"/>
      <c r="AF886" s="23"/>
      <c r="AG886" s="23"/>
      <c r="AH886" s="23"/>
      <c r="AI886" s="23"/>
      <c r="AJ886" s="23"/>
    </row>
    <row r="887" spans="1:36" s="43" customFormat="1" x14ac:dyDescent="0.2">
      <c r="A887" s="41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AC887" s="39"/>
      <c r="AD887" s="40"/>
      <c r="AE887" s="44"/>
      <c r="AF887" s="44"/>
      <c r="AG887" s="44"/>
      <c r="AH887" s="44"/>
      <c r="AI887" s="44"/>
      <c r="AJ887" s="44"/>
    </row>
    <row r="888" spans="1:36" x14ac:dyDescent="0.2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AC888" s="24"/>
      <c r="AD888" s="25"/>
      <c r="AE888" s="23"/>
      <c r="AF888" s="23"/>
      <c r="AG888" s="23"/>
      <c r="AH888" s="23"/>
      <c r="AI888" s="23"/>
      <c r="AJ888" s="23"/>
    </row>
    <row r="889" spans="1:36" x14ac:dyDescent="0.2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AC889" s="24"/>
      <c r="AD889" s="25"/>
      <c r="AE889" s="23"/>
      <c r="AF889" s="23"/>
      <c r="AG889" s="23"/>
      <c r="AH889" s="23"/>
      <c r="AI889" s="23"/>
      <c r="AJ889" s="23"/>
    </row>
    <row r="890" spans="1:36" x14ac:dyDescent="0.2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AC890" s="24"/>
      <c r="AD890" s="25"/>
      <c r="AE890" s="23"/>
      <c r="AF890" s="23"/>
      <c r="AG890" s="23"/>
      <c r="AH890" s="23"/>
      <c r="AI890" s="23"/>
      <c r="AJ890" s="23"/>
    </row>
    <row r="891" spans="1:36" x14ac:dyDescent="0.2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AC891" s="24"/>
      <c r="AD891" s="25"/>
      <c r="AE891" s="23"/>
      <c r="AF891" s="23"/>
      <c r="AG891" s="23"/>
      <c r="AH891" s="23"/>
      <c r="AI891" s="23"/>
      <c r="AJ891" s="23"/>
    </row>
    <row r="892" spans="1:36" x14ac:dyDescent="0.2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AC892" s="24"/>
      <c r="AD892" s="25"/>
      <c r="AE892" s="23"/>
      <c r="AF892" s="23"/>
      <c r="AG892" s="23"/>
      <c r="AH892" s="23"/>
      <c r="AI892" s="23"/>
      <c r="AJ892" s="23"/>
    </row>
    <row r="893" spans="1:36" x14ac:dyDescent="0.2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AC893" s="24"/>
      <c r="AD893" s="25"/>
      <c r="AE893" s="23"/>
      <c r="AF893" s="23"/>
      <c r="AG893" s="23"/>
      <c r="AH893" s="23"/>
      <c r="AI893" s="23"/>
      <c r="AJ893" s="23"/>
    </row>
    <row r="894" spans="1:36" x14ac:dyDescent="0.2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AC894" s="24"/>
      <c r="AD894" s="25"/>
      <c r="AE894" s="23"/>
      <c r="AF894" s="23"/>
      <c r="AG894" s="23"/>
      <c r="AH894" s="23"/>
      <c r="AI894" s="23"/>
      <c r="AJ894" s="23"/>
    </row>
    <row r="895" spans="1:36" x14ac:dyDescent="0.2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AC895" s="24"/>
      <c r="AD895" s="25"/>
      <c r="AE895" s="23"/>
      <c r="AF895" s="23"/>
      <c r="AG895" s="23"/>
      <c r="AH895" s="23"/>
      <c r="AI895" s="23"/>
      <c r="AJ895" s="23"/>
    </row>
    <row r="896" spans="1:36" x14ac:dyDescent="0.2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AC896" s="24"/>
      <c r="AD896" s="25"/>
      <c r="AE896" s="23"/>
      <c r="AF896" s="23"/>
      <c r="AG896" s="23"/>
      <c r="AH896" s="23"/>
      <c r="AI896" s="23"/>
      <c r="AJ896" s="23"/>
    </row>
    <row r="897" spans="1:36" x14ac:dyDescent="0.2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AC897" s="24"/>
      <c r="AD897" s="25"/>
      <c r="AE897" s="23"/>
      <c r="AF897" s="23"/>
      <c r="AG897" s="23"/>
      <c r="AH897" s="23"/>
      <c r="AI897" s="23"/>
      <c r="AJ897" s="23"/>
    </row>
    <row r="898" spans="1:36" x14ac:dyDescent="0.2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AC898" s="24"/>
      <c r="AD898" s="25"/>
      <c r="AE898" s="23"/>
      <c r="AF898" s="23"/>
      <c r="AG898" s="23"/>
      <c r="AH898" s="23"/>
      <c r="AI898" s="23"/>
      <c r="AJ898" s="23"/>
    </row>
    <row r="899" spans="1:36" x14ac:dyDescent="0.2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AC899" s="24"/>
      <c r="AD899" s="25"/>
      <c r="AE899" s="23"/>
      <c r="AF899" s="23"/>
      <c r="AG899" s="23"/>
      <c r="AH899" s="23"/>
      <c r="AI899" s="23"/>
      <c r="AJ899" s="23"/>
    </row>
    <row r="900" spans="1:36" x14ac:dyDescent="0.2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AC900" s="24"/>
      <c r="AD900" s="25"/>
      <c r="AE900" s="23"/>
      <c r="AF900" s="23"/>
      <c r="AG900" s="23"/>
      <c r="AH900" s="23"/>
      <c r="AI900" s="23"/>
      <c r="AJ900" s="23"/>
    </row>
    <row r="901" spans="1:36" x14ac:dyDescent="0.2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AC901" s="24"/>
      <c r="AD901" s="25"/>
      <c r="AE901" s="23"/>
      <c r="AF901" s="23"/>
      <c r="AG901" s="23"/>
      <c r="AH901" s="23"/>
      <c r="AI901" s="23"/>
      <c r="AJ901" s="23"/>
    </row>
    <row r="902" spans="1:36" x14ac:dyDescent="0.2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AC902" s="24"/>
      <c r="AD902" s="25"/>
      <c r="AE902" s="23"/>
      <c r="AF902" s="23"/>
      <c r="AG902" s="23"/>
      <c r="AH902" s="23"/>
      <c r="AI902" s="23"/>
      <c r="AJ902" s="23"/>
    </row>
    <row r="903" spans="1:36" x14ac:dyDescent="0.2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AC903" s="24"/>
      <c r="AD903" s="25"/>
      <c r="AE903" s="23"/>
      <c r="AF903" s="23"/>
      <c r="AG903" s="23"/>
      <c r="AH903" s="23"/>
      <c r="AI903" s="23"/>
      <c r="AJ903" s="23"/>
    </row>
    <row r="904" spans="1:36" x14ac:dyDescent="0.2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AC904" s="24"/>
      <c r="AD904" s="25"/>
      <c r="AE904" s="23"/>
      <c r="AF904" s="23"/>
      <c r="AG904" s="23"/>
      <c r="AH904" s="23"/>
      <c r="AI904" s="23"/>
      <c r="AJ904" s="23"/>
    </row>
    <row r="905" spans="1:36" x14ac:dyDescent="0.2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AC905" s="24"/>
      <c r="AD905" s="25"/>
      <c r="AE905" s="23"/>
      <c r="AF905" s="23"/>
      <c r="AG905" s="23"/>
      <c r="AH905" s="23"/>
      <c r="AI905" s="23"/>
      <c r="AJ905" s="23"/>
    </row>
    <row r="906" spans="1:36" x14ac:dyDescent="0.2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AC906" s="24"/>
      <c r="AD906" s="25"/>
      <c r="AE906" s="23"/>
      <c r="AF906" s="23"/>
      <c r="AG906" s="23"/>
      <c r="AH906" s="23"/>
      <c r="AI906" s="23"/>
      <c r="AJ906" s="23"/>
    </row>
    <row r="907" spans="1:36" x14ac:dyDescent="0.2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AC907" s="24"/>
      <c r="AD907" s="25"/>
      <c r="AE907" s="23"/>
      <c r="AF907" s="23"/>
      <c r="AG907" s="23"/>
      <c r="AH907" s="23"/>
      <c r="AI907" s="23"/>
      <c r="AJ907" s="23"/>
    </row>
    <row r="908" spans="1:36" x14ac:dyDescent="0.2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AC908" s="24"/>
      <c r="AD908" s="25"/>
      <c r="AE908" s="23"/>
      <c r="AF908" s="23"/>
      <c r="AG908" s="23"/>
      <c r="AH908" s="23"/>
      <c r="AI908" s="23"/>
      <c r="AJ908" s="23"/>
    </row>
    <row r="909" spans="1:36" x14ac:dyDescent="0.2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AC909" s="24"/>
      <c r="AD909" s="25"/>
      <c r="AE909" s="23"/>
      <c r="AF909" s="23"/>
      <c r="AG909" s="23"/>
      <c r="AH909" s="23"/>
      <c r="AI909" s="23"/>
      <c r="AJ909" s="23"/>
    </row>
    <row r="910" spans="1:36" x14ac:dyDescent="0.2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AC910" s="24"/>
      <c r="AD910" s="25"/>
      <c r="AE910" s="23"/>
      <c r="AF910" s="23"/>
      <c r="AG910" s="23"/>
      <c r="AH910" s="23"/>
      <c r="AI910" s="23"/>
      <c r="AJ910" s="23"/>
    </row>
    <row r="911" spans="1:36" x14ac:dyDescent="0.2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AC911" s="24"/>
      <c r="AD911" s="25"/>
      <c r="AE911" s="23"/>
      <c r="AF911" s="23"/>
      <c r="AG911" s="23"/>
      <c r="AH911" s="23"/>
      <c r="AI911" s="23"/>
      <c r="AJ911" s="23"/>
    </row>
    <row r="912" spans="1:36" x14ac:dyDescent="0.2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AC912" s="24"/>
      <c r="AD912" s="25"/>
      <c r="AE912" s="23"/>
      <c r="AF912" s="23"/>
      <c r="AG912" s="23"/>
      <c r="AH912" s="23"/>
      <c r="AI912" s="23"/>
      <c r="AJ912" s="23"/>
    </row>
    <row r="913" spans="1:36" x14ac:dyDescent="0.2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AC913" s="24"/>
      <c r="AD913" s="25"/>
      <c r="AE913" s="23"/>
      <c r="AF913" s="23"/>
      <c r="AG913" s="23"/>
      <c r="AH913" s="23"/>
      <c r="AI913" s="23"/>
      <c r="AJ913" s="23"/>
    </row>
    <row r="914" spans="1:36" x14ac:dyDescent="0.2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AC914" s="24"/>
      <c r="AD914" s="25"/>
      <c r="AE914" s="23"/>
      <c r="AF914" s="23"/>
      <c r="AG914" s="23"/>
      <c r="AH914" s="23"/>
      <c r="AI914" s="23"/>
      <c r="AJ914" s="23"/>
    </row>
    <row r="915" spans="1:36" x14ac:dyDescent="0.2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AC915" s="24"/>
      <c r="AD915" s="25"/>
      <c r="AE915" s="23"/>
      <c r="AF915" s="23"/>
      <c r="AG915" s="23"/>
      <c r="AH915" s="23"/>
      <c r="AI915" s="23"/>
      <c r="AJ915" s="23"/>
    </row>
    <row r="916" spans="1:36" x14ac:dyDescent="0.2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AC916" s="24"/>
      <c r="AD916" s="25"/>
      <c r="AE916" s="23"/>
      <c r="AF916" s="23"/>
      <c r="AG916" s="23"/>
      <c r="AH916" s="23"/>
      <c r="AI916" s="23"/>
      <c r="AJ916" s="23"/>
    </row>
    <row r="917" spans="1:36" x14ac:dyDescent="0.2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AC917" s="24"/>
      <c r="AD917" s="25"/>
      <c r="AE917" s="23"/>
      <c r="AF917" s="23"/>
      <c r="AG917" s="23"/>
      <c r="AH917" s="23"/>
      <c r="AI917" s="23"/>
      <c r="AJ917" s="23"/>
    </row>
    <row r="918" spans="1:36" x14ac:dyDescent="0.2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AC918" s="24"/>
      <c r="AD918" s="25"/>
      <c r="AE918" s="23"/>
      <c r="AF918" s="23"/>
      <c r="AG918" s="23"/>
      <c r="AH918" s="23"/>
      <c r="AI918" s="23"/>
      <c r="AJ918" s="23"/>
    </row>
    <row r="919" spans="1:36" x14ac:dyDescent="0.2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AC919" s="24"/>
      <c r="AD919" s="25"/>
      <c r="AE919" s="23"/>
      <c r="AF919" s="23"/>
      <c r="AG919" s="23"/>
      <c r="AH919" s="23"/>
      <c r="AI919" s="23"/>
      <c r="AJ919" s="23"/>
    </row>
    <row r="920" spans="1:36" x14ac:dyDescent="0.2">
      <c r="A920" s="3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AC920" s="24"/>
      <c r="AD920" s="25"/>
      <c r="AE920" s="23"/>
      <c r="AF920" s="23"/>
      <c r="AG920" s="23"/>
      <c r="AH920" s="23"/>
      <c r="AI920" s="23"/>
      <c r="AJ920" s="23"/>
    </row>
    <row r="921" spans="1:36" x14ac:dyDescent="0.2">
      <c r="A921" s="41"/>
      <c r="B921" s="37"/>
      <c r="C921" s="37"/>
      <c r="D921" s="37"/>
      <c r="E921" s="37"/>
      <c r="F921" s="37"/>
      <c r="G921" s="37"/>
      <c r="H921" s="37"/>
      <c r="I921" s="38"/>
      <c r="J921" s="37"/>
      <c r="K921" s="37"/>
      <c r="AC921" s="24"/>
      <c r="AD921" s="25"/>
      <c r="AE921" s="23"/>
      <c r="AF921" s="23"/>
      <c r="AG921" s="23"/>
      <c r="AH921" s="23"/>
      <c r="AI921" s="23"/>
      <c r="AJ921" s="23"/>
    </row>
    <row r="922" spans="1:36" x14ac:dyDescent="0.2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AC922" s="24"/>
      <c r="AD922" s="25"/>
      <c r="AE922" s="23"/>
      <c r="AF922" s="23"/>
      <c r="AG922" s="23"/>
      <c r="AH922" s="23"/>
      <c r="AI922" s="23"/>
      <c r="AJ922" s="23"/>
    </row>
    <row r="923" spans="1:36" x14ac:dyDescent="0.2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AC923" s="24"/>
      <c r="AD923" s="25"/>
      <c r="AE923" s="23"/>
      <c r="AF923" s="23"/>
      <c r="AG923" s="23"/>
      <c r="AH923" s="23"/>
      <c r="AI923" s="23"/>
      <c r="AJ923" s="23"/>
    </row>
    <row r="924" spans="1:36" x14ac:dyDescent="0.2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AC924" s="24"/>
      <c r="AD924" s="25"/>
      <c r="AE924" s="23"/>
      <c r="AF924" s="23"/>
      <c r="AG924" s="23"/>
      <c r="AH924" s="23"/>
      <c r="AI924" s="23"/>
      <c r="AJ924" s="23"/>
    </row>
    <row r="925" spans="1:36" x14ac:dyDescent="0.2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AC925" s="24"/>
      <c r="AD925" s="25"/>
      <c r="AE925" s="23"/>
      <c r="AF925" s="23"/>
      <c r="AG925" s="23"/>
      <c r="AH925" s="23"/>
      <c r="AI925" s="23"/>
      <c r="AJ925" s="23"/>
    </row>
    <row r="926" spans="1:36" x14ac:dyDescent="0.2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AC926" s="24"/>
      <c r="AD926" s="25"/>
      <c r="AE926" s="23"/>
      <c r="AF926" s="23"/>
      <c r="AG926" s="23"/>
      <c r="AH926" s="23"/>
      <c r="AI926" s="23"/>
      <c r="AJ926" s="23"/>
    </row>
    <row r="927" spans="1:36" x14ac:dyDescent="0.2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AC927" s="24"/>
      <c r="AD927" s="25"/>
      <c r="AE927" s="23"/>
      <c r="AF927" s="23"/>
      <c r="AG927" s="23"/>
      <c r="AH927" s="23"/>
      <c r="AI927" s="23"/>
      <c r="AJ927" s="23"/>
    </row>
    <row r="928" spans="1:36" x14ac:dyDescent="0.2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AC928" s="24"/>
      <c r="AD928" s="25"/>
      <c r="AE928" s="23"/>
      <c r="AF928" s="23"/>
      <c r="AG928" s="23"/>
      <c r="AH928" s="23"/>
      <c r="AI928" s="23"/>
      <c r="AJ928" s="23"/>
    </row>
    <row r="929" spans="1:36" x14ac:dyDescent="0.2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AC929" s="24"/>
      <c r="AD929" s="25"/>
      <c r="AE929" s="23"/>
      <c r="AF929" s="23"/>
      <c r="AG929" s="23"/>
      <c r="AH929" s="23"/>
      <c r="AI929" s="23"/>
      <c r="AJ929" s="23"/>
    </row>
    <row r="930" spans="1:36" x14ac:dyDescent="0.2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AC930" s="24"/>
      <c r="AD930" s="25"/>
      <c r="AE930" s="23"/>
      <c r="AF930" s="23"/>
      <c r="AG930" s="23"/>
      <c r="AH930" s="23"/>
      <c r="AI930" s="23"/>
      <c r="AJ930" s="23"/>
    </row>
    <row r="931" spans="1:36" x14ac:dyDescent="0.2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AC931" s="24"/>
      <c r="AD931" s="25"/>
      <c r="AE931" s="23"/>
      <c r="AF931" s="23"/>
      <c r="AG931" s="23"/>
      <c r="AH931" s="23"/>
      <c r="AI931" s="23"/>
      <c r="AJ931" s="23"/>
    </row>
    <row r="932" spans="1:36" x14ac:dyDescent="0.2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AC932" s="24"/>
      <c r="AD932" s="25"/>
      <c r="AE932" s="23"/>
      <c r="AF932" s="23"/>
      <c r="AG932" s="23"/>
      <c r="AH932" s="23"/>
      <c r="AI932" s="23"/>
      <c r="AJ932" s="23"/>
    </row>
    <row r="933" spans="1:36" x14ac:dyDescent="0.2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AC933" s="24"/>
      <c r="AD933" s="25"/>
      <c r="AE933" s="23"/>
      <c r="AF933" s="23"/>
      <c r="AG933" s="23"/>
      <c r="AH933" s="23"/>
      <c r="AI933" s="23"/>
      <c r="AJ933" s="23"/>
    </row>
    <row r="934" spans="1:36" x14ac:dyDescent="0.2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AC934" s="24"/>
      <c r="AD934" s="25"/>
      <c r="AE934" s="23"/>
      <c r="AF934" s="23"/>
      <c r="AG934" s="23"/>
      <c r="AH934" s="23"/>
      <c r="AI934" s="23"/>
      <c r="AJ934" s="23"/>
    </row>
    <row r="935" spans="1:36" x14ac:dyDescent="0.2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AC935" s="24"/>
      <c r="AD935" s="25"/>
      <c r="AE935" s="23"/>
      <c r="AF935" s="23"/>
      <c r="AG935" s="23"/>
      <c r="AH935" s="23"/>
      <c r="AI935" s="23"/>
      <c r="AJ935" s="23"/>
    </row>
    <row r="936" spans="1:36" x14ac:dyDescent="0.2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AC936" s="24"/>
      <c r="AD936" s="25"/>
      <c r="AE936" s="23"/>
      <c r="AF936" s="23"/>
      <c r="AG936" s="23"/>
      <c r="AH936" s="23"/>
      <c r="AI936" s="23"/>
      <c r="AJ936" s="23"/>
    </row>
    <row r="937" spans="1:36" x14ac:dyDescent="0.2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AC937" s="24"/>
      <c r="AD937" s="25"/>
      <c r="AE937" s="23"/>
      <c r="AF937" s="23"/>
      <c r="AG937" s="23"/>
      <c r="AH937" s="23"/>
      <c r="AI937" s="23"/>
      <c r="AJ937" s="23"/>
    </row>
    <row r="938" spans="1:36" x14ac:dyDescent="0.2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AC938" s="24"/>
      <c r="AD938" s="25"/>
      <c r="AE938" s="23"/>
      <c r="AF938" s="23"/>
      <c r="AG938" s="23"/>
      <c r="AH938" s="23"/>
      <c r="AI938" s="23"/>
      <c r="AJ938" s="23"/>
    </row>
    <row r="939" spans="1:36" x14ac:dyDescent="0.2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AC939" s="24"/>
      <c r="AD939" s="25"/>
      <c r="AE939" s="23"/>
      <c r="AF939" s="23"/>
      <c r="AG939" s="23"/>
      <c r="AH939" s="23"/>
      <c r="AI939" s="23"/>
      <c r="AJ939" s="23"/>
    </row>
    <row r="940" spans="1:36" x14ac:dyDescent="0.2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AC940" s="24"/>
      <c r="AD940" s="25"/>
      <c r="AE940" s="23"/>
      <c r="AF940" s="23"/>
      <c r="AG940" s="23"/>
      <c r="AH940" s="23"/>
      <c r="AI940" s="23"/>
      <c r="AJ940" s="23"/>
    </row>
    <row r="941" spans="1:36" x14ac:dyDescent="0.2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AC941" s="24"/>
      <c r="AD941" s="25"/>
      <c r="AE941" s="23"/>
      <c r="AF941" s="23"/>
      <c r="AG941" s="23"/>
      <c r="AH941" s="23"/>
      <c r="AI941" s="23"/>
      <c r="AJ941" s="23"/>
    </row>
    <row r="942" spans="1:36" x14ac:dyDescent="0.2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AC942" s="24"/>
      <c r="AD942" s="25"/>
      <c r="AE942" s="23"/>
      <c r="AF942" s="23"/>
      <c r="AG942" s="23"/>
      <c r="AH942" s="23"/>
      <c r="AI942" s="23"/>
      <c r="AJ942" s="23"/>
    </row>
    <row r="943" spans="1:36" x14ac:dyDescent="0.2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AC943" s="24"/>
      <c r="AD943" s="25"/>
      <c r="AE943" s="23"/>
      <c r="AF943" s="23"/>
      <c r="AG943" s="23"/>
      <c r="AH943" s="23"/>
      <c r="AI943" s="23"/>
      <c r="AJ943" s="23"/>
    </row>
    <row r="944" spans="1:36" x14ac:dyDescent="0.2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AC944" s="24"/>
      <c r="AD944" s="25"/>
      <c r="AE944" s="23"/>
      <c r="AF944" s="23"/>
      <c r="AG944" s="23"/>
      <c r="AH944" s="23"/>
      <c r="AI944" s="23"/>
      <c r="AJ944" s="23"/>
    </row>
    <row r="945" spans="1:36" x14ac:dyDescent="0.2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AC945" s="24"/>
      <c r="AD945" s="25"/>
      <c r="AE945" s="23"/>
      <c r="AF945" s="23"/>
      <c r="AG945" s="23"/>
      <c r="AH945" s="23"/>
      <c r="AI945" s="23"/>
      <c r="AJ945" s="23"/>
    </row>
    <row r="946" spans="1:36" x14ac:dyDescent="0.2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AC946" s="24"/>
      <c r="AD946" s="25"/>
      <c r="AE946" s="23"/>
      <c r="AF946" s="23"/>
      <c r="AG946" s="23"/>
      <c r="AH946" s="23"/>
      <c r="AI946" s="23"/>
      <c r="AJ946" s="23"/>
    </row>
    <row r="947" spans="1:36" x14ac:dyDescent="0.2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AC947" s="24"/>
      <c r="AD947" s="25"/>
      <c r="AE947" s="23"/>
      <c r="AF947" s="23"/>
      <c r="AG947" s="23"/>
      <c r="AH947" s="23"/>
      <c r="AI947" s="23"/>
      <c r="AJ947" s="23"/>
    </row>
    <row r="948" spans="1:36" x14ac:dyDescent="0.2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AC948" s="24"/>
      <c r="AD948" s="25"/>
      <c r="AE948" s="23"/>
      <c r="AF948" s="23"/>
      <c r="AG948" s="23"/>
      <c r="AH948" s="23"/>
      <c r="AI948" s="23"/>
      <c r="AJ948" s="23"/>
    </row>
    <row r="949" spans="1:36" x14ac:dyDescent="0.2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AC949" s="24"/>
      <c r="AD949" s="25"/>
      <c r="AE949" s="23"/>
      <c r="AF949" s="23"/>
      <c r="AG949" s="23"/>
      <c r="AH949" s="23"/>
      <c r="AI949" s="23"/>
      <c r="AJ949" s="23"/>
    </row>
    <row r="950" spans="1:36" x14ac:dyDescent="0.2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AC950" s="24"/>
      <c r="AD950" s="25"/>
      <c r="AE950" s="23"/>
      <c r="AF950" s="23"/>
      <c r="AG950" s="23"/>
      <c r="AH950" s="23"/>
      <c r="AI950" s="23"/>
      <c r="AJ950" s="23"/>
    </row>
    <row r="951" spans="1:36" x14ac:dyDescent="0.2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AC951" s="24"/>
      <c r="AD951" s="25"/>
      <c r="AE951" s="23"/>
      <c r="AF951" s="23"/>
      <c r="AG951" s="23"/>
      <c r="AH951" s="23"/>
      <c r="AI951" s="23"/>
      <c r="AJ951" s="23"/>
    </row>
    <row r="952" spans="1:36" x14ac:dyDescent="0.2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AC952" s="24"/>
      <c r="AD952" s="25"/>
      <c r="AE952" s="23"/>
      <c r="AF952" s="23"/>
      <c r="AG952" s="23"/>
      <c r="AH952" s="23"/>
      <c r="AI952" s="23"/>
      <c r="AJ952" s="23"/>
    </row>
    <row r="953" spans="1:36" x14ac:dyDescent="0.2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AC953" s="24"/>
      <c r="AD953" s="25"/>
      <c r="AE953" s="23"/>
      <c r="AF953" s="23"/>
      <c r="AG953" s="23"/>
      <c r="AH953" s="23"/>
      <c r="AI953" s="23"/>
      <c r="AJ953" s="23"/>
    </row>
    <row r="954" spans="1:36" x14ac:dyDescent="0.2">
      <c r="A954" s="41"/>
      <c r="B954" s="37"/>
      <c r="C954" s="37"/>
      <c r="D954" s="37"/>
      <c r="E954" s="37"/>
      <c r="F954" s="37"/>
      <c r="G954" s="37"/>
      <c r="H954" s="37"/>
      <c r="I954" s="38"/>
      <c r="J954" s="37"/>
      <c r="K954" s="37"/>
      <c r="AC954" s="24"/>
      <c r="AD954" s="25"/>
      <c r="AE954" s="23"/>
      <c r="AF954" s="23"/>
      <c r="AG954" s="23"/>
      <c r="AH954" s="23"/>
      <c r="AI954" s="23"/>
      <c r="AJ954" s="23"/>
    </row>
    <row r="955" spans="1:36" x14ac:dyDescent="0.2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AC955" s="24"/>
      <c r="AD955" s="25"/>
      <c r="AE955" s="23"/>
      <c r="AF955" s="23"/>
      <c r="AG955" s="23"/>
      <c r="AH955" s="23"/>
      <c r="AI955" s="23"/>
      <c r="AJ955" s="23"/>
    </row>
    <row r="956" spans="1:36" x14ac:dyDescent="0.2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AC956" s="24"/>
      <c r="AD956" s="25"/>
      <c r="AE956" s="23"/>
      <c r="AF956" s="23"/>
      <c r="AG956" s="23"/>
      <c r="AH956" s="23"/>
      <c r="AI956" s="23"/>
      <c r="AJ956" s="23"/>
    </row>
    <row r="957" spans="1:36" x14ac:dyDescent="0.2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AC957" s="24"/>
      <c r="AD957" s="25"/>
      <c r="AE957" s="23"/>
      <c r="AF957" s="23"/>
      <c r="AG957" s="23"/>
      <c r="AH957" s="23"/>
      <c r="AI957" s="23"/>
      <c r="AJ957" s="23"/>
    </row>
    <row r="958" spans="1:36" x14ac:dyDescent="0.2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AC958" s="24"/>
      <c r="AD958" s="25"/>
      <c r="AE958" s="23"/>
      <c r="AF958" s="23"/>
      <c r="AG958" s="23"/>
      <c r="AH958" s="23"/>
      <c r="AI958" s="23"/>
      <c r="AJ958" s="23"/>
    </row>
    <row r="959" spans="1:36" x14ac:dyDescent="0.2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AC959" s="24"/>
      <c r="AD959" s="25"/>
      <c r="AE959" s="23"/>
      <c r="AF959" s="23"/>
      <c r="AG959" s="23"/>
      <c r="AH959" s="23"/>
      <c r="AI959" s="23"/>
      <c r="AJ959" s="23"/>
    </row>
    <row r="960" spans="1:36" x14ac:dyDescent="0.2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AC960" s="24"/>
      <c r="AD960" s="25"/>
      <c r="AE960" s="23"/>
      <c r="AF960" s="23"/>
      <c r="AG960" s="23"/>
      <c r="AH960" s="23"/>
      <c r="AI960" s="23"/>
      <c r="AJ960" s="23"/>
    </row>
    <row r="961" spans="1:36" x14ac:dyDescent="0.2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AC961" s="24"/>
      <c r="AD961" s="25"/>
      <c r="AE961" s="23"/>
      <c r="AF961" s="23"/>
      <c r="AG961" s="23"/>
      <c r="AH961" s="23"/>
      <c r="AI961" s="23"/>
      <c r="AJ961" s="23"/>
    </row>
    <row r="962" spans="1:36" x14ac:dyDescent="0.2">
      <c r="A962" s="3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AC962" s="24"/>
      <c r="AD962" s="25"/>
      <c r="AE962" s="23"/>
      <c r="AF962" s="23"/>
      <c r="AG962" s="23"/>
      <c r="AH962" s="23"/>
      <c r="AI962" s="23"/>
      <c r="AJ962" s="23"/>
    </row>
    <row r="963" spans="1:36" x14ac:dyDescent="0.2">
      <c r="A963" s="41"/>
      <c r="B963" s="37"/>
      <c r="C963" s="37"/>
      <c r="D963" s="37"/>
      <c r="E963" s="37"/>
      <c r="F963" s="37"/>
      <c r="G963" s="37"/>
      <c r="H963" s="37"/>
      <c r="I963" s="38"/>
      <c r="J963" s="37"/>
      <c r="K963" s="37"/>
      <c r="AC963" s="24"/>
      <c r="AD963" s="25"/>
      <c r="AE963" s="23"/>
      <c r="AF963" s="23"/>
      <c r="AG963" s="23"/>
      <c r="AH963" s="23"/>
      <c r="AI963" s="23"/>
      <c r="AJ963" s="23"/>
    </row>
    <row r="964" spans="1:36" x14ac:dyDescent="0.2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AC964" s="24"/>
      <c r="AD964" s="25"/>
      <c r="AE964" s="23"/>
      <c r="AF964" s="23"/>
      <c r="AG964" s="23"/>
      <c r="AH964" s="23"/>
      <c r="AI964" s="23"/>
      <c r="AJ964" s="23"/>
    </row>
    <row r="965" spans="1:36" x14ac:dyDescent="0.2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AC965" s="24"/>
      <c r="AD965" s="25"/>
      <c r="AE965" s="23"/>
      <c r="AF965" s="23"/>
      <c r="AG965" s="23"/>
      <c r="AH965" s="23"/>
      <c r="AI965" s="23"/>
      <c r="AJ965" s="23"/>
    </row>
    <row r="966" spans="1:36" x14ac:dyDescent="0.2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AC966" s="24"/>
      <c r="AD966" s="25"/>
      <c r="AE966" s="23"/>
      <c r="AF966" s="23"/>
      <c r="AG966" s="23"/>
      <c r="AH966" s="23"/>
      <c r="AI966" s="23"/>
      <c r="AJ966" s="23"/>
    </row>
    <row r="967" spans="1:36" x14ac:dyDescent="0.2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AC967" s="24"/>
      <c r="AD967" s="25"/>
      <c r="AE967" s="23"/>
      <c r="AF967" s="23"/>
      <c r="AG967" s="23"/>
      <c r="AH967" s="23"/>
      <c r="AI967" s="23"/>
      <c r="AJ967" s="23"/>
    </row>
    <row r="968" spans="1:36" x14ac:dyDescent="0.2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AC968" s="24"/>
      <c r="AD968" s="25"/>
      <c r="AE968" s="23"/>
      <c r="AF968" s="23"/>
      <c r="AG968" s="23"/>
      <c r="AH968" s="23"/>
      <c r="AI968" s="23"/>
      <c r="AJ968" s="23"/>
    </row>
    <row r="969" spans="1:36" x14ac:dyDescent="0.2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AC969" s="24"/>
      <c r="AD969" s="25"/>
      <c r="AE969" s="23"/>
      <c r="AF969" s="23"/>
      <c r="AG969" s="23"/>
      <c r="AH969" s="23"/>
      <c r="AI969" s="23"/>
      <c r="AJ969" s="23"/>
    </row>
    <row r="970" spans="1:36" x14ac:dyDescent="0.2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AC970" s="24"/>
      <c r="AD970" s="25"/>
      <c r="AE970" s="23"/>
      <c r="AF970" s="23"/>
      <c r="AG970" s="23"/>
      <c r="AH970" s="23"/>
      <c r="AI970" s="23"/>
      <c r="AJ970" s="23"/>
    </row>
    <row r="971" spans="1:36" x14ac:dyDescent="0.2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AC971" s="24"/>
      <c r="AD971" s="25"/>
      <c r="AE971" s="23"/>
      <c r="AF971" s="23"/>
      <c r="AG971" s="23"/>
      <c r="AH971" s="23"/>
      <c r="AI971" s="23"/>
      <c r="AJ971" s="23"/>
    </row>
    <row r="972" spans="1:36" x14ac:dyDescent="0.2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AC972" s="24"/>
      <c r="AD972" s="25"/>
      <c r="AE972" s="23"/>
      <c r="AF972" s="23"/>
      <c r="AG972" s="23"/>
      <c r="AH972" s="23"/>
      <c r="AI972" s="23"/>
      <c r="AJ972" s="23"/>
    </row>
    <row r="973" spans="1:36" x14ac:dyDescent="0.2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AC973" s="24"/>
      <c r="AD973" s="25"/>
      <c r="AE973" s="23"/>
      <c r="AF973" s="23"/>
      <c r="AG973" s="23"/>
      <c r="AH973" s="23"/>
      <c r="AI973" s="23"/>
      <c r="AJ973" s="23"/>
    </row>
    <row r="974" spans="1:36" x14ac:dyDescent="0.2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AC974" s="24"/>
      <c r="AD974" s="25"/>
      <c r="AE974" s="23"/>
      <c r="AF974" s="23"/>
      <c r="AG974" s="23"/>
      <c r="AH974" s="23"/>
      <c r="AI974" s="23"/>
      <c r="AJ974" s="23"/>
    </row>
    <row r="975" spans="1:36" x14ac:dyDescent="0.2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AC975" s="24"/>
      <c r="AD975" s="25"/>
      <c r="AE975" s="23"/>
      <c r="AF975" s="23"/>
      <c r="AG975" s="23"/>
      <c r="AH975" s="23"/>
      <c r="AI975" s="23"/>
      <c r="AJ975" s="23"/>
    </row>
    <row r="976" spans="1:36" x14ac:dyDescent="0.2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AC976" s="24"/>
      <c r="AD976" s="25"/>
      <c r="AE976" s="23"/>
      <c r="AF976" s="23"/>
      <c r="AG976" s="23"/>
      <c r="AH976" s="23"/>
      <c r="AI976" s="23"/>
      <c r="AJ976" s="23"/>
    </row>
    <row r="977" spans="1:36" x14ac:dyDescent="0.2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AC977" s="24"/>
      <c r="AD977" s="25"/>
      <c r="AE977" s="23"/>
      <c r="AF977" s="23"/>
      <c r="AG977" s="23"/>
      <c r="AH977" s="23"/>
      <c r="AI977" s="23"/>
      <c r="AJ977" s="23"/>
    </row>
    <row r="978" spans="1:36" x14ac:dyDescent="0.2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AC978" s="24"/>
      <c r="AD978" s="25"/>
      <c r="AE978" s="23"/>
      <c r="AF978" s="23"/>
      <c r="AG978" s="23"/>
      <c r="AH978" s="23"/>
      <c r="AI978" s="23"/>
      <c r="AJ978" s="23"/>
    </row>
    <row r="979" spans="1:36" x14ac:dyDescent="0.2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AC979" s="24"/>
      <c r="AD979" s="25"/>
      <c r="AE979" s="23"/>
      <c r="AF979" s="23"/>
      <c r="AG979" s="23"/>
      <c r="AH979" s="23"/>
      <c r="AI979" s="23"/>
      <c r="AJ979" s="23"/>
    </row>
    <row r="980" spans="1:36" x14ac:dyDescent="0.2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AC980" s="24"/>
      <c r="AD980" s="25"/>
      <c r="AE980" s="23"/>
      <c r="AF980" s="23"/>
      <c r="AG980" s="23"/>
      <c r="AH980" s="23"/>
      <c r="AI980" s="23"/>
      <c r="AJ980" s="23"/>
    </row>
    <row r="981" spans="1:36" x14ac:dyDescent="0.2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AC981" s="24"/>
      <c r="AD981" s="25"/>
      <c r="AE981" s="23"/>
      <c r="AF981" s="23"/>
      <c r="AG981" s="23"/>
      <c r="AH981" s="23"/>
      <c r="AI981" s="23"/>
      <c r="AJ981" s="23"/>
    </row>
    <row r="982" spans="1:36" x14ac:dyDescent="0.2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AC982" s="24"/>
      <c r="AD982" s="25"/>
      <c r="AE982" s="23"/>
      <c r="AF982" s="23"/>
      <c r="AG982" s="23"/>
      <c r="AH982" s="23"/>
      <c r="AI982" s="23"/>
      <c r="AJ982" s="23"/>
    </row>
    <row r="983" spans="1:36" x14ac:dyDescent="0.2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AC983" s="24"/>
      <c r="AD983" s="25"/>
      <c r="AE983" s="23"/>
      <c r="AF983" s="23"/>
      <c r="AG983" s="23"/>
      <c r="AH983" s="23"/>
      <c r="AI983" s="23"/>
      <c r="AJ983" s="23"/>
    </row>
    <row r="984" spans="1:36" x14ac:dyDescent="0.2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AC984" s="24"/>
      <c r="AD984" s="25"/>
      <c r="AE984" s="23"/>
      <c r="AF984" s="23"/>
      <c r="AG984" s="23"/>
      <c r="AH984" s="23"/>
      <c r="AI984" s="23"/>
      <c r="AJ984" s="23"/>
    </row>
    <row r="985" spans="1:36" x14ac:dyDescent="0.2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AC985" s="24"/>
      <c r="AD985" s="25"/>
      <c r="AE985" s="23"/>
      <c r="AF985" s="23"/>
      <c r="AG985" s="23"/>
      <c r="AH985" s="23"/>
      <c r="AI985" s="23"/>
      <c r="AJ985" s="23"/>
    </row>
    <row r="986" spans="1:36" x14ac:dyDescent="0.2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AC986" s="24"/>
      <c r="AD986" s="25"/>
      <c r="AE986" s="23"/>
      <c r="AF986" s="23"/>
      <c r="AG986" s="23"/>
      <c r="AH986" s="23"/>
      <c r="AI986" s="23"/>
      <c r="AJ986" s="23"/>
    </row>
    <row r="987" spans="1:36" x14ac:dyDescent="0.2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AC987" s="24"/>
      <c r="AD987" s="25"/>
      <c r="AE987" s="23"/>
      <c r="AF987" s="23"/>
      <c r="AG987" s="23"/>
      <c r="AH987" s="23"/>
      <c r="AI987" s="23"/>
      <c r="AJ987" s="23"/>
    </row>
    <row r="988" spans="1:36" x14ac:dyDescent="0.2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AC988" s="24"/>
      <c r="AD988" s="25"/>
      <c r="AE988" s="23"/>
      <c r="AF988" s="23"/>
      <c r="AG988" s="23"/>
      <c r="AH988" s="23"/>
      <c r="AI988" s="23"/>
      <c r="AJ988" s="23"/>
    </row>
    <row r="989" spans="1:36" x14ac:dyDescent="0.2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AC989" s="24"/>
      <c r="AD989" s="25"/>
      <c r="AE989" s="23"/>
      <c r="AF989" s="23"/>
      <c r="AG989" s="23"/>
      <c r="AH989" s="23"/>
      <c r="AI989" s="23"/>
      <c r="AJ989" s="23"/>
    </row>
    <row r="990" spans="1:36" x14ac:dyDescent="0.2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AC990" s="24"/>
      <c r="AD990" s="25"/>
      <c r="AE990" s="23"/>
      <c r="AF990" s="23"/>
      <c r="AG990" s="23"/>
      <c r="AH990" s="23"/>
      <c r="AI990" s="23"/>
      <c r="AJ990" s="23"/>
    </row>
    <row r="991" spans="1:36" x14ac:dyDescent="0.2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AC991" s="24"/>
      <c r="AD991" s="25"/>
      <c r="AE991" s="23"/>
      <c r="AF991" s="23"/>
      <c r="AG991" s="23"/>
      <c r="AH991" s="23"/>
      <c r="AI991" s="23"/>
      <c r="AJ991" s="23"/>
    </row>
    <row r="992" spans="1:36" x14ac:dyDescent="0.2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AC992" s="24"/>
      <c r="AD992" s="25"/>
      <c r="AE992" s="23"/>
      <c r="AF992" s="23"/>
      <c r="AG992" s="23"/>
      <c r="AH992" s="23"/>
      <c r="AI992" s="23"/>
      <c r="AJ992" s="23"/>
    </row>
    <row r="993" spans="1:36" x14ac:dyDescent="0.2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AC993" s="24"/>
      <c r="AD993" s="25"/>
      <c r="AE993" s="23"/>
      <c r="AF993" s="23"/>
      <c r="AG993" s="23"/>
      <c r="AH993" s="23"/>
      <c r="AI993" s="23"/>
      <c r="AJ993" s="23"/>
    </row>
    <row r="994" spans="1:36" x14ac:dyDescent="0.2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AC994" s="24"/>
      <c r="AD994" s="25"/>
      <c r="AE994" s="23"/>
      <c r="AF994" s="23"/>
      <c r="AG994" s="23"/>
      <c r="AH994" s="23"/>
      <c r="AI994" s="23"/>
      <c r="AJ994" s="23"/>
    </row>
    <row r="995" spans="1:36" x14ac:dyDescent="0.2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AC995" s="24"/>
      <c r="AD995" s="25"/>
      <c r="AE995" s="23"/>
      <c r="AF995" s="23"/>
      <c r="AG995" s="23"/>
      <c r="AH995" s="23"/>
      <c r="AI995" s="23"/>
      <c r="AJ995" s="23"/>
    </row>
    <row r="996" spans="1:36" x14ac:dyDescent="0.2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AC996" s="24"/>
      <c r="AD996" s="25"/>
      <c r="AE996" s="23"/>
      <c r="AF996" s="23"/>
      <c r="AG996" s="23"/>
      <c r="AH996" s="23"/>
      <c r="AI996" s="23"/>
      <c r="AJ996" s="23"/>
    </row>
    <row r="997" spans="1:36" x14ac:dyDescent="0.2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AC997" s="24"/>
      <c r="AD997" s="25"/>
      <c r="AE997" s="23"/>
      <c r="AF997" s="23"/>
      <c r="AG997" s="23"/>
      <c r="AH997" s="23"/>
      <c r="AI997" s="23"/>
      <c r="AJ997" s="23"/>
    </row>
    <row r="998" spans="1:36" x14ac:dyDescent="0.2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AC998" s="24"/>
      <c r="AD998" s="25"/>
      <c r="AE998" s="23"/>
      <c r="AF998" s="23"/>
      <c r="AG998" s="23"/>
      <c r="AH998" s="23"/>
      <c r="AI998" s="23"/>
      <c r="AJ998" s="23"/>
    </row>
    <row r="999" spans="1:36" x14ac:dyDescent="0.2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AC999" s="24"/>
      <c r="AD999" s="25"/>
      <c r="AE999" s="23"/>
      <c r="AF999" s="23"/>
      <c r="AG999" s="23"/>
      <c r="AH999" s="23"/>
      <c r="AI999" s="23"/>
      <c r="AJ999" s="23"/>
    </row>
    <row r="1000" spans="1:36" x14ac:dyDescent="0.2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AC1000" s="24"/>
      <c r="AD1000" s="25"/>
      <c r="AE1000" s="23"/>
      <c r="AF1000" s="23"/>
      <c r="AG1000" s="23"/>
      <c r="AH1000" s="23"/>
      <c r="AI1000" s="23"/>
      <c r="AJ1000" s="23"/>
    </row>
    <row r="1001" spans="1:36" x14ac:dyDescent="0.2">
      <c r="A1001" s="36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AC1001" s="24"/>
      <c r="AD1001" s="25"/>
      <c r="AE1001" s="23"/>
      <c r="AF1001" s="23"/>
      <c r="AG1001" s="23"/>
      <c r="AH1001" s="23"/>
      <c r="AI1001" s="23"/>
      <c r="AJ1001" s="23"/>
    </row>
    <row r="1002" spans="1:36" x14ac:dyDescent="0.2">
      <c r="A1002" s="36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AC1002" s="24"/>
      <c r="AD1002" s="25"/>
      <c r="AE1002" s="23"/>
      <c r="AF1002" s="23"/>
      <c r="AG1002" s="23"/>
      <c r="AH1002" s="23"/>
      <c r="AI1002" s="23"/>
      <c r="AJ1002" s="23"/>
    </row>
    <row r="1003" spans="1:36" x14ac:dyDescent="0.2">
      <c r="A1003" s="36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AC1003" s="24"/>
      <c r="AD1003" s="25"/>
      <c r="AE1003" s="23"/>
      <c r="AF1003" s="23"/>
      <c r="AG1003" s="23"/>
      <c r="AH1003" s="23"/>
      <c r="AI1003" s="23"/>
      <c r="AJ1003" s="23"/>
    </row>
    <row r="1004" spans="1:36" x14ac:dyDescent="0.2">
      <c r="A1004" s="36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AC1004" s="24"/>
      <c r="AD1004" s="25"/>
      <c r="AE1004" s="23"/>
      <c r="AF1004" s="23"/>
      <c r="AG1004" s="23"/>
      <c r="AH1004" s="23"/>
      <c r="AI1004" s="23"/>
      <c r="AJ1004" s="23"/>
    </row>
    <row r="1005" spans="1:36" x14ac:dyDescent="0.2">
      <c r="A1005" s="36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AC1005" s="24"/>
      <c r="AD1005" s="25"/>
      <c r="AE1005" s="23"/>
      <c r="AF1005" s="23"/>
      <c r="AG1005" s="23"/>
      <c r="AH1005" s="23"/>
      <c r="AI1005" s="23"/>
      <c r="AJ1005" s="23"/>
    </row>
    <row r="1006" spans="1:36" x14ac:dyDescent="0.2">
      <c r="A1006" s="36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AC1006" s="24"/>
      <c r="AD1006" s="25"/>
      <c r="AE1006" s="23"/>
      <c r="AF1006" s="23"/>
      <c r="AG1006" s="23"/>
      <c r="AH1006" s="23"/>
      <c r="AI1006" s="23"/>
      <c r="AJ1006" s="23"/>
    </row>
    <row r="1007" spans="1:36" x14ac:dyDescent="0.2">
      <c r="A1007" s="36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AC1007" s="24"/>
      <c r="AD1007" s="25"/>
      <c r="AE1007" s="23"/>
      <c r="AF1007" s="23"/>
      <c r="AG1007" s="23"/>
      <c r="AH1007" s="23"/>
      <c r="AI1007" s="23"/>
      <c r="AJ1007" s="23"/>
    </row>
    <row r="1008" spans="1:36" x14ac:dyDescent="0.2">
      <c r="A1008" s="36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AC1008" s="24"/>
      <c r="AD1008" s="25"/>
      <c r="AE1008" s="23"/>
      <c r="AF1008" s="23"/>
      <c r="AG1008" s="23"/>
      <c r="AH1008" s="23"/>
      <c r="AI1008" s="23"/>
      <c r="AJ1008" s="23"/>
    </row>
    <row r="1009" spans="1:36" x14ac:dyDescent="0.2">
      <c r="A1009" s="36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AC1009" s="24"/>
      <c r="AD1009" s="25"/>
      <c r="AE1009" s="23"/>
      <c r="AF1009" s="23"/>
      <c r="AG1009" s="23"/>
      <c r="AH1009" s="23"/>
      <c r="AI1009" s="23"/>
      <c r="AJ1009" s="23"/>
    </row>
    <row r="1010" spans="1:36" x14ac:dyDescent="0.2">
      <c r="A1010" s="36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AC1010" s="24"/>
      <c r="AD1010" s="25"/>
      <c r="AE1010" s="23"/>
      <c r="AF1010" s="23"/>
      <c r="AG1010" s="23"/>
      <c r="AH1010" s="23"/>
      <c r="AI1010" s="23"/>
      <c r="AJ1010" s="23"/>
    </row>
    <row r="1011" spans="1:36" x14ac:dyDescent="0.2">
      <c r="A1011" s="36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AC1011" s="24"/>
      <c r="AD1011" s="25"/>
      <c r="AE1011" s="23"/>
      <c r="AF1011" s="23"/>
      <c r="AG1011" s="23"/>
      <c r="AH1011" s="23"/>
      <c r="AI1011" s="23"/>
      <c r="AJ1011" s="23"/>
    </row>
    <row r="1012" spans="1:36" x14ac:dyDescent="0.2">
      <c r="A1012" s="36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AC1012" s="24"/>
      <c r="AD1012" s="25"/>
      <c r="AE1012" s="23"/>
      <c r="AF1012" s="23"/>
      <c r="AG1012" s="23"/>
      <c r="AH1012" s="23"/>
      <c r="AI1012" s="23"/>
      <c r="AJ1012" s="23"/>
    </row>
    <row r="1013" spans="1:36" x14ac:dyDescent="0.2">
      <c r="A1013" s="36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AC1013" s="24"/>
      <c r="AD1013" s="25"/>
      <c r="AE1013" s="23"/>
      <c r="AF1013" s="23"/>
      <c r="AG1013" s="23"/>
      <c r="AH1013" s="23"/>
      <c r="AI1013" s="23"/>
      <c r="AJ1013" s="23"/>
    </row>
    <row r="1014" spans="1:36" x14ac:dyDescent="0.2">
      <c r="A1014" s="36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AC1014" s="24"/>
      <c r="AD1014" s="25"/>
      <c r="AE1014" s="23"/>
      <c r="AF1014" s="23"/>
      <c r="AG1014" s="23"/>
      <c r="AH1014" s="23"/>
      <c r="AI1014" s="23"/>
      <c r="AJ1014" s="23"/>
    </row>
    <row r="1015" spans="1:36" x14ac:dyDescent="0.2">
      <c r="A1015" s="36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AC1015" s="24"/>
      <c r="AD1015" s="25"/>
      <c r="AE1015" s="23"/>
      <c r="AF1015" s="23"/>
      <c r="AG1015" s="23"/>
      <c r="AH1015" s="23"/>
      <c r="AI1015" s="23"/>
      <c r="AJ1015" s="23"/>
    </row>
    <row r="1016" spans="1:36" x14ac:dyDescent="0.2">
      <c r="A1016" s="36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AC1016" s="24"/>
      <c r="AD1016" s="25"/>
      <c r="AE1016" s="23"/>
      <c r="AF1016" s="23"/>
      <c r="AG1016" s="23"/>
      <c r="AH1016" s="23"/>
      <c r="AI1016" s="23"/>
      <c r="AJ1016" s="23"/>
    </row>
    <row r="1017" spans="1:36" x14ac:dyDescent="0.2">
      <c r="A1017" s="36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AC1017" s="24"/>
      <c r="AD1017" s="25"/>
      <c r="AE1017" s="23"/>
      <c r="AF1017" s="23"/>
      <c r="AG1017" s="23"/>
      <c r="AH1017" s="23"/>
      <c r="AI1017" s="23"/>
      <c r="AJ1017" s="23"/>
    </row>
    <row r="1018" spans="1:36" x14ac:dyDescent="0.2">
      <c r="A1018" s="36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AC1018" s="24"/>
      <c r="AD1018" s="25"/>
      <c r="AE1018" s="23"/>
      <c r="AF1018" s="23"/>
      <c r="AG1018" s="23"/>
      <c r="AH1018" s="23"/>
      <c r="AI1018" s="23"/>
      <c r="AJ1018" s="23"/>
    </row>
    <row r="1019" spans="1:36" x14ac:dyDescent="0.2">
      <c r="A1019" s="36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AC1019" s="24"/>
      <c r="AD1019" s="25"/>
      <c r="AE1019" s="23"/>
      <c r="AF1019" s="23"/>
      <c r="AG1019" s="23"/>
      <c r="AH1019" s="23"/>
      <c r="AI1019" s="23"/>
      <c r="AJ1019" s="23"/>
    </row>
    <row r="1020" spans="1:36" x14ac:dyDescent="0.2">
      <c r="A1020" s="36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AC1020" s="24"/>
      <c r="AD1020" s="25"/>
      <c r="AE1020" s="23"/>
      <c r="AF1020" s="23"/>
      <c r="AG1020" s="23"/>
      <c r="AH1020" s="23"/>
      <c r="AI1020" s="23"/>
      <c r="AJ1020" s="23"/>
    </row>
    <row r="1021" spans="1:36" x14ac:dyDescent="0.2">
      <c r="A1021" s="36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AC1021" s="24"/>
      <c r="AD1021" s="25"/>
      <c r="AE1021" s="23"/>
      <c r="AF1021" s="23"/>
      <c r="AG1021" s="23"/>
      <c r="AH1021" s="23"/>
      <c r="AI1021" s="23"/>
      <c r="AJ1021" s="23"/>
    </row>
    <row r="1022" spans="1:36" x14ac:dyDescent="0.2">
      <c r="A1022" s="36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AC1022" s="24"/>
      <c r="AD1022" s="25"/>
      <c r="AE1022" s="23"/>
      <c r="AF1022" s="23"/>
      <c r="AG1022" s="23"/>
      <c r="AH1022" s="23"/>
      <c r="AI1022" s="23"/>
      <c r="AJ1022" s="23"/>
    </row>
    <row r="1023" spans="1:36" x14ac:dyDescent="0.2">
      <c r="A1023" s="36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AC1023" s="24"/>
      <c r="AD1023" s="25"/>
      <c r="AE1023" s="23"/>
      <c r="AF1023" s="23"/>
      <c r="AG1023" s="23"/>
      <c r="AH1023" s="23"/>
      <c r="AI1023" s="23"/>
      <c r="AJ1023" s="23"/>
    </row>
    <row r="1024" spans="1:36" x14ac:dyDescent="0.2">
      <c r="A1024" s="36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AC1024" s="24"/>
      <c r="AD1024" s="25"/>
      <c r="AE1024" s="23"/>
      <c r="AF1024" s="23"/>
      <c r="AG1024" s="23"/>
      <c r="AH1024" s="23"/>
      <c r="AI1024" s="23"/>
      <c r="AJ1024" s="23"/>
    </row>
    <row r="1025" spans="1:36" x14ac:dyDescent="0.2">
      <c r="A1025" s="36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AC1025" s="24"/>
      <c r="AD1025" s="25"/>
      <c r="AE1025" s="23"/>
      <c r="AF1025" s="23"/>
      <c r="AG1025" s="23"/>
      <c r="AH1025" s="23"/>
      <c r="AI1025" s="23"/>
      <c r="AJ1025" s="23"/>
    </row>
    <row r="1026" spans="1:36" x14ac:dyDescent="0.2">
      <c r="A1026" s="36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AC1026" s="24"/>
      <c r="AD1026" s="25"/>
      <c r="AE1026" s="23"/>
      <c r="AF1026" s="23"/>
      <c r="AG1026" s="23"/>
      <c r="AH1026" s="23"/>
      <c r="AI1026" s="23"/>
      <c r="AJ1026" s="23"/>
    </row>
    <row r="1027" spans="1:36" x14ac:dyDescent="0.2">
      <c r="A1027" s="36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AC1027" s="24"/>
      <c r="AD1027" s="25"/>
      <c r="AE1027" s="23"/>
      <c r="AF1027" s="23"/>
      <c r="AG1027" s="23"/>
      <c r="AH1027" s="23"/>
      <c r="AI1027" s="23"/>
      <c r="AJ1027" s="23"/>
    </row>
    <row r="1028" spans="1:36" x14ac:dyDescent="0.2">
      <c r="A1028" s="36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AC1028" s="24"/>
      <c r="AD1028" s="25"/>
      <c r="AE1028" s="23"/>
      <c r="AF1028" s="23"/>
      <c r="AG1028" s="23"/>
      <c r="AH1028" s="23"/>
      <c r="AI1028" s="23"/>
      <c r="AJ1028" s="23"/>
    </row>
    <row r="1029" spans="1:36" x14ac:dyDescent="0.2">
      <c r="A1029" s="36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AC1029" s="24"/>
      <c r="AD1029" s="25"/>
      <c r="AE1029" s="23"/>
      <c r="AF1029" s="23"/>
      <c r="AG1029" s="23"/>
      <c r="AH1029" s="23"/>
      <c r="AI1029" s="23"/>
      <c r="AJ1029" s="23"/>
    </row>
    <row r="1030" spans="1:36" x14ac:dyDescent="0.2">
      <c r="A1030" s="36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AC1030" s="24"/>
      <c r="AD1030" s="25"/>
      <c r="AE1030" s="23"/>
      <c r="AF1030" s="23"/>
      <c r="AG1030" s="23"/>
      <c r="AH1030" s="23"/>
      <c r="AI1030" s="23"/>
      <c r="AJ1030" s="23"/>
    </row>
    <row r="1031" spans="1:36" x14ac:dyDescent="0.2">
      <c r="A1031" s="36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AC1031" s="24"/>
      <c r="AD1031" s="25"/>
      <c r="AE1031" s="23"/>
      <c r="AF1031" s="23"/>
      <c r="AG1031" s="23"/>
      <c r="AH1031" s="23"/>
      <c r="AI1031" s="23"/>
      <c r="AJ1031" s="23"/>
    </row>
    <row r="1032" spans="1:36" x14ac:dyDescent="0.2">
      <c r="A1032" s="36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AC1032" s="24"/>
      <c r="AD1032" s="25"/>
      <c r="AE1032" s="23"/>
      <c r="AF1032" s="23"/>
      <c r="AG1032" s="23"/>
      <c r="AH1032" s="23"/>
      <c r="AI1032" s="23"/>
      <c r="AJ1032" s="23"/>
    </row>
    <row r="1033" spans="1:36" x14ac:dyDescent="0.2">
      <c r="A1033" s="36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AC1033" s="24"/>
      <c r="AD1033" s="25"/>
      <c r="AE1033" s="23"/>
      <c r="AF1033" s="23"/>
      <c r="AG1033" s="23"/>
      <c r="AH1033" s="23"/>
      <c r="AI1033" s="23"/>
      <c r="AJ1033" s="23"/>
    </row>
    <row r="1034" spans="1:36" x14ac:dyDescent="0.2">
      <c r="A1034" s="36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AC1034" s="24"/>
      <c r="AD1034" s="25"/>
      <c r="AE1034" s="23"/>
      <c r="AF1034" s="23"/>
      <c r="AG1034" s="23"/>
      <c r="AH1034" s="23"/>
      <c r="AI1034" s="23"/>
      <c r="AJ1034" s="23"/>
    </row>
    <row r="1035" spans="1:36" x14ac:dyDescent="0.2">
      <c r="A1035" s="36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AC1035" s="24"/>
      <c r="AD1035" s="25"/>
      <c r="AE1035" s="23"/>
      <c r="AF1035" s="23"/>
      <c r="AG1035" s="23"/>
      <c r="AH1035" s="23"/>
      <c r="AI1035" s="23"/>
      <c r="AJ1035" s="23"/>
    </row>
    <row r="1036" spans="1:36" x14ac:dyDescent="0.2">
      <c r="A1036" s="36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AC1036" s="24"/>
      <c r="AD1036" s="25"/>
      <c r="AE1036" s="23"/>
      <c r="AF1036" s="23"/>
      <c r="AG1036" s="23"/>
      <c r="AH1036" s="23"/>
      <c r="AI1036" s="23"/>
      <c r="AJ1036" s="23"/>
    </row>
    <row r="1037" spans="1:36" x14ac:dyDescent="0.2">
      <c r="A1037" s="36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AC1037" s="24"/>
      <c r="AD1037" s="25"/>
      <c r="AE1037" s="23"/>
      <c r="AF1037" s="23"/>
      <c r="AG1037" s="23"/>
      <c r="AH1037" s="23"/>
      <c r="AI1037" s="23"/>
      <c r="AJ1037" s="23"/>
    </row>
    <row r="1038" spans="1:36" x14ac:dyDescent="0.2">
      <c r="A1038" s="36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AC1038" s="24"/>
      <c r="AD1038" s="25"/>
      <c r="AE1038" s="23"/>
      <c r="AF1038" s="23"/>
      <c r="AG1038" s="23"/>
      <c r="AH1038" s="23"/>
      <c r="AI1038" s="23"/>
      <c r="AJ1038" s="23"/>
    </row>
    <row r="1039" spans="1:36" x14ac:dyDescent="0.2">
      <c r="A1039" s="36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AC1039" s="24"/>
      <c r="AD1039" s="25"/>
      <c r="AE1039" s="23"/>
      <c r="AF1039" s="23"/>
      <c r="AG1039" s="23"/>
      <c r="AH1039" s="23"/>
      <c r="AI1039" s="23"/>
      <c r="AJ1039" s="23"/>
    </row>
    <row r="1040" spans="1:36" x14ac:dyDescent="0.2">
      <c r="A1040" s="36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AC1040" s="24"/>
      <c r="AD1040" s="25"/>
      <c r="AE1040" s="23"/>
      <c r="AF1040" s="23"/>
      <c r="AG1040" s="23"/>
      <c r="AH1040" s="23"/>
      <c r="AI1040" s="23"/>
      <c r="AJ1040" s="23"/>
    </row>
    <row r="1041" spans="1:36" x14ac:dyDescent="0.2">
      <c r="A1041" s="36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AC1041" s="24"/>
      <c r="AD1041" s="25"/>
      <c r="AE1041" s="23"/>
      <c r="AF1041" s="23"/>
      <c r="AG1041" s="23"/>
      <c r="AH1041" s="23"/>
      <c r="AI1041" s="23"/>
      <c r="AJ1041" s="23"/>
    </row>
    <row r="1042" spans="1:36" x14ac:dyDescent="0.2">
      <c r="A1042" s="36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AC1042" s="24"/>
      <c r="AD1042" s="25"/>
      <c r="AE1042" s="23"/>
      <c r="AF1042" s="23"/>
      <c r="AG1042" s="23"/>
      <c r="AH1042" s="23"/>
      <c r="AI1042" s="23"/>
      <c r="AJ1042" s="23"/>
    </row>
    <row r="1043" spans="1:36" x14ac:dyDescent="0.2">
      <c r="A1043" s="36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AC1043" s="24"/>
      <c r="AD1043" s="25"/>
      <c r="AE1043" s="23"/>
      <c r="AF1043" s="23"/>
      <c r="AG1043" s="23"/>
      <c r="AH1043" s="23"/>
      <c r="AI1043" s="23"/>
      <c r="AJ1043" s="23"/>
    </row>
    <row r="1044" spans="1:36" x14ac:dyDescent="0.2">
      <c r="A1044" s="36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AC1044" s="24"/>
      <c r="AD1044" s="25"/>
      <c r="AE1044" s="23"/>
      <c r="AF1044" s="23"/>
      <c r="AG1044" s="23"/>
      <c r="AH1044" s="23"/>
      <c r="AI1044" s="23"/>
      <c r="AJ1044" s="23"/>
    </row>
    <row r="1045" spans="1:36" x14ac:dyDescent="0.2">
      <c r="A1045" s="36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AC1045" s="24"/>
      <c r="AD1045" s="25"/>
      <c r="AE1045" s="23"/>
      <c r="AF1045" s="23"/>
      <c r="AG1045" s="23"/>
      <c r="AH1045" s="23"/>
      <c r="AI1045" s="23"/>
      <c r="AJ1045" s="23"/>
    </row>
    <row r="1046" spans="1:36" x14ac:dyDescent="0.2">
      <c r="A1046" s="36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AC1046" s="24"/>
      <c r="AD1046" s="25"/>
      <c r="AE1046" s="23"/>
      <c r="AF1046" s="23"/>
      <c r="AG1046" s="23"/>
      <c r="AH1046" s="23"/>
      <c r="AI1046" s="23"/>
      <c r="AJ1046" s="23"/>
    </row>
    <row r="1047" spans="1:36" x14ac:dyDescent="0.2">
      <c r="A1047" s="36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AC1047" s="24"/>
      <c r="AD1047" s="25"/>
      <c r="AE1047" s="23"/>
      <c r="AF1047" s="23"/>
      <c r="AG1047" s="23"/>
      <c r="AH1047" s="23"/>
      <c r="AI1047" s="23"/>
      <c r="AJ1047" s="23"/>
    </row>
    <row r="1048" spans="1:36" x14ac:dyDescent="0.2">
      <c r="A1048" s="36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AC1048" s="24"/>
      <c r="AD1048" s="25"/>
      <c r="AE1048" s="23"/>
      <c r="AF1048" s="23"/>
      <c r="AG1048" s="23"/>
      <c r="AH1048" s="23"/>
      <c r="AI1048" s="23"/>
      <c r="AJ1048" s="23"/>
    </row>
    <row r="1049" spans="1:36" x14ac:dyDescent="0.2">
      <c r="A1049" s="36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AC1049" s="24"/>
      <c r="AD1049" s="25"/>
      <c r="AE1049" s="23"/>
      <c r="AF1049" s="23"/>
      <c r="AG1049" s="23"/>
      <c r="AH1049" s="23"/>
      <c r="AI1049" s="23"/>
      <c r="AJ1049" s="23"/>
    </row>
    <row r="1050" spans="1:36" x14ac:dyDescent="0.2">
      <c r="A1050" s="36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AC1050" s="24"/>
      <c r="AD1050" s="25"/>
      <c r="AE1050" s="23"/>
      <c r="AF1050" s="23"/>
      <c r="AG1050" s="23"/>
      <c r="AH1050" s="23"/>
      <c r="AI1050" s="23"/>
      <c r="AJ1050" s="23"/>
    </row>
    <row r="1051" spans="1:36" x14ac:dyDescent="0.2">
      <c r="A1051" s="36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AC1051" s="24"/>
      <c r="AD1051" s="25"/>
      <c r="AE1051" s="23"/>
      <c r="AF1051" s="23"/>
      <c r="AG1051" s="23"/>
      <c r="AH1051" s="23"/>
      <c r="AI1051" s="23"/>
      <c r="AJ1051" s="23"/>
    </row>
    <row r="1052" spans="1:36" x14ac:dyDescent="0.2">
      <c r="A1052" s="36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AC1052" s="24"/>
      <c r="AD1052" s="25"/>
      <c r="AE1052" s="23"/>
      <c r="AF1052" s="23"/>
      <c r="AG1052" s="23"/>
      <c r="AH1052" s="23"/>
      <c r="AI1052" s="23"/>
      <c r="AJ1052" s="23"/>
    </row>
    <row r="1053" spans="1:36" x14ac:dyDescent="0.2">
      <c r="A1053" s="36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AC1053" s="24"/>
      <c r="AD1053" s="25"/>
      <c r="AE1053" s="23"/>
      <c r="AF1053" s="23"/>
      <c r="AG1053" s="23"/>
      <c r="AH1053" s="23"/>
      <c r="AI1053" s="23"/>
      <c r="AJ1053" s="23"/>
    </row>
    <row r="1054" spans="1:36" x14ac:dyDescent="0.2">
      <c r="A1054" s="36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AC1054" s="24"/>
      <c r="AD1054" s="25"/>
      <c r="AE1054" s="23"/>
      <c r="AF1054" s="23"/>
      <c r="AG1054" s="23"/>
      <c r="AH1054" s="23"/>
      <c r="AI1054" s="23"/>
      <c r="AJ1054" s="23"/>
    </row>
    <row r="1055" spans="1:36" x14ac:dyDescent="0.2">
      <c r="A1055" s="36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AC1055" s="24"/>
      <c r="AD1055" s="25"/>
      <c r="AE1055" s="23"/>
      <c r="AF1055" s="23"/>
      <c r="AG1055" s="23"/>
      <c r="AH1055" s="23"/>
      <c r="AI1055" s="23"/>
      <c r="AJ1055" s="23"/>
    </row>
    <row r="1056" spans="1:36" x14ac:dyDescent="0.2">
      <c r="A1056" s="36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AC1056" s="24"/>
      <c r="AD1056" s="25"/>
      <c r="AE1056" s="23"/>
      <c r="AF1056" s="23"/>
      <c r="AG1056" s="23"/>
      <c r="AH1056" s="23"/>
      <c r="AI1056" s="23"/>
      <c r="AJ1056" s="23"/>
    </row>
    <row r="1057" spans="1:36" x14ac:dyDescent="0.2">
      <c r="A1057" s="36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AC1057" s="24"/>
      <c r="AD1057" s="25"/>
      <c r="AE1057" s="23"/>
      <c r="AF1057" s="23"/>
      <c r="AG1057" s="23"/>
      <c r="AH1057" s="23"/>
      <c r="AI1057" s="23"/>
      <c r="AJ1057" s="23"/>
    </row>
    <row r="1058" spans="1:36" x14ac:dyDescent="0.2">
      <c r="A1058" s="36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AC1058" s="24"/>
      <c r="AD1058" s="25"/>
      <c r="AE1058" s="23"/>
      <c r="AF1058" s="23"/>
      <c r="AG1058" s="23"/>
      <c r="AH1058" s="23"/>
      <c r="AI1058" s="23"/>
      <c r="AJ1058" s="23"/>
    </row>
    <row r="1059" spans="1:36" x14ac:dyDescent="0.2">
      <c r="A1059" s="36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AC1059" s="24"/>
      <c r="AD1059" s="25"/>
      <c r="AE1059" s="23"/>
      <c r="AF1059" s="23"/>
      <c r="AG1059" s="23"/>
      <c r="AH1059" s="23"/>
      <c r="AI1059" s="23"/>
      <c r="AJ1059" s="23"/>
    </row>
    <row r="1060" spans="1:36" x14ac:dyDescent="0.2">
      <c r="A1060" s="36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AC1060" s="24"/>
      <c r="AD1060" s="25"/>
      <c r="AE1060" s="23"/>
      <c r="AF1060" s="23"/>
      <c r="AG1060" s="23"/>
      <c r="AH1060" s="23"/>
      <c r="AI1060" s="23"/>
      <c r="AJ1060" s="23"/>
    </row>
    <row r="1061" spans="1:36" x14ac:dyDescent="0.2">
      <c r="A1061" s="36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AC1061" s="24"/>
      <c r="AD1061" s="25"/>
      <c r="AE1061" s="23"/>
      <c r="AF1061" s="23"/>
      <c r="AG1061" s="23"/>
      <c r="AH1061" s="23"/>
      <c r="AI1061" s="23"/>
      <c r="AJ1061" s="23"/>
    </row>
    <row r="1062" spans="1:36" x14ac:dyDescent="0.2">
      <c r="A1062" s="36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AC1062" s="24"/>
      <c r="AD1062" s="25"/>
      <c r="AE1062" s="23"/>
      <c r="AF1062" s="23"/>
      <c r="AG1062" s="23"/>
      <c r="AH1062" s="23"/>
      <c r="AI1062" s="23"/>
      <c r="AJ1062" s="23"/>
    </row>
    <row r="1063" spans="1:36" x14ac:dyDescent="0.2">
      <c r="A1063" s="36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AC1063" s="24"/>
      <c r="AD1063" s="25"/>
      <c r="AE1063" s="23"/>
      <c r="AF1063" s="23"/>
      <c r="AG1063" s="23"/>
      <c r="AH1063" s="23"/>
      <c r="AI1063" s="23"/>
      <c r="AJ1063" s="23"/>
    </row>
    <row r="1064" spans="1:36" x14ac:dyDescent="0.2">
      <c r="A1064" s="36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AC1064" s="24"/>
      <c r="AD1064" s="25"/>
      <c r="AE1064" s="23"/>
      <c r="AF1064" s="23"/>
      <c r="AG1064" s="23"/>
      <c r="AH1064" s="23"/>
      <c r="AI1064" s="23"/>
      <c r="AJ1064" s="23"/>
    </row>
    <row r="1065" spans="1:36" x14ac:dyDescent="0.2">
      <c r="A1065" s="36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AC1065" s="24"/>
      <c r="AD1065" s="25"/>
      <c r="AE1065" s="23"/>
      <c r="AF1065" s="23"/>
      <c r="AG1065" s="23"/>
      <c r="AH1065" s="23"/>
      <c r="AI1065" s="23"/>
      <c r="AJ1065" s="23"/>
    </row>
    <row r="1066" spans="1:36" x14ac:dyDescent="0.2">
      <c r="A1066" s="36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AC1066" s="24"/>
      <c r="AD1066" s="25"/>
      <c r="AE1066" s="23"/>
      <c r="AF1066" s="23"/>
      <c r="AG1066" s="23"/>
      <c r="AH1066" s="23"/>
      <c r="AI1066" s="23"/>
      <c r="AJ1066" s="23"/>
    </row>
    <row r="1067" spans="1:36" x14ac:dyDescent="0.2">
      <c r="A1067" s="36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AC1067" s="24"/>
      <c r="AD1067" s="25"/>
      <c r="AE1067" s="23"/>
      <c r="AF1067" s="23"/>
      <c r="AG1067" s="23"/>
      <c r="AH1067" s="23"/>
      <c r="AI1067" s="23"/>
      <c r="AJ1067" s="23"/>
    </row>
    <row r="1068" spans="1:36" x14ac:dyDescent="0.2">
      <c r="A1068" s="36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AC1068" s="24"/>
      <c r="AD1068" s="25"/>
      <c r="AE1068" s="23"/>
      <c r="AF1068" s="23"/>
      <c r="AG1068" s="23"/>
      <c r="AH1068" s="23"/>
      <c r="AI1068" s="23"/>
      <c r="AJ1068" s="23"/>
    </row>
    <row r="1069" spans="1:36" x14ac:dyDescent="0.2">
      <c r="A1069" s="36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AC1069" s="24"/>
      <c r="AD1069" s="25"/>
      <c r="AE1069" s="23"/>
      <c r="AF1069" s="23"/>
      <c r="AG1069" s="23"/>
      <c r="AH1069" s="23"/>
      <c r="AI1069" s="23"/>
      <c r="AJ1069" s="23"/>
    </row>
    <row r="1070" spans="1:36" x14ac:dyDescent="0.2">
      <c r="A1070" s="36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AC1070" s="24"/>
      <c r="AD1070" s="25"/>
      <c r="AE1070" s="23"/>
      <c r="AF1070" s="23"/>
      <c r="AG1070" s="23"/>
      <c r="AH1070" s="23"/>
      <c r="AI1070" s="23"/>
      <c r="AJ1070" s="23"/>
    </row>
    <row r="1071" spans="1:36" x14ac:dyDescent="0.2">
      <c r="A1071" s="36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AC1071" s="24"/>
      <c r="AD1071" s="25"/>
      <c r="AE1071" s="23"/>
      <c r="AF1071" s="23"/>
      <c r="AG1071" s="23"/>
      <c r="AH1071" s="23"/>
      <c r="AI1071" s="23"/>
      <c r="AJ1071" s="23"/>
    </row>
    <row r="1072" spans="1:36" x14ac:dyDescent="0.2">
      <c r="A1072" s="36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AC1072" s="24"/>
      <c r="AD1072" s="25"/>
      <c r="AE1072" s="23"/>
      <c r="AF1072" s="23"/>
      <c r="AG1072" s="23"/>
      <c r="AH1072" s="23"/>
      <c r="AI1072" s="23"/>
      <c r="AJ1072" s="23"/>
    </row>
    <row r="1073" spans="1:36" x14ac:dyDescent="0.2">
      <c r="A1073" s="36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AC1073" s="24"/>
      <c r="AD1073" s="25"/>
      <c r="AE1073" s="23"/>
      <c r="AF1073" s="23"/>
      <c r="AG1073" s="23"/>
      <c r="AH1073" s="23"/>
      <c r="AI1073" s="23"/>
      <c r="AJ1073" s="23"/>
    </row>
    <row r="1074" spans="1:36" x14ac:dyDescent="0.2">
      <c r="A1074" s="36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AC1074" s="24"/>
      <c r="AD1074" s="25"/>
      <c r="AE1074" s="23"/>
      <c r="AF1074" s="23"/>
      <c r="AG1074" s="23"/>
      <c r="AH1074" s="23"/>
      <c r="AI1074" s="23"/>
      <c r="AJ1074" s="23"/>
    </row>
    <row r="1075" spans="1:36" x14ac:dyDescent="0.2">
      <c r="A1075" s="36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AC1075" s="24"/>
      <c r="AD1075" s="25"/>
      <c r="AE1075" s="23"/>
      <c r="AF1075" s="23"/>
      <c r="AG1075" s="23"/>
      <c r="AH1075" s="23"/>
      <c r="AI1075" s="23"/>
      <c r="AJ1075" s="23"/>
    </row>
    <row r="1076" spans="1:36" x14ac:dyDescent="0.2">
      <c r="A1076" s="36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AC1076" s="24"/>
      <c r="AD1076" s="25"/>
      <c r="AE1076" s="23"/>
      <c r="AF1076" s="23"/>
      <c r="AG1076" s="23"/>
      <c r="AH1076" s="23"/>
      <c r="AI1076" s="23"/>
      <c r="AJ1076" s="23"/>
    </row>
    <row r="1077" spans="1:36" x14ac:dyDescent="0.2">
      <c r="A1077" s="36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AC1077" s="24"/>
      <c r="AD1077" s="25"/>
      <c r="AE1077" s="23"/>
      <c r="AF1077" s="23"/>
      <c r="AG1077" s="23"/>
      <c r="AH1077" s="23"/>
      <c r="AI1077" s="23"/>
      <c r="AJ1077" s="23"/>
    </row>
    <row r="1078" spans="1:36" x14ac:dyDescent="0.2">
      <c r="A1078" s="36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AC1078" s="24"/>
      <c r="AD1078" s="25"/>
      <c r="AE1078" s="23"/>
      <c r="AF1078" s="23"/>
      <c r="AG1078" s="23"/>
      <c r="AH1078" s="23"/>
      <c r="AI1078" s="23"/>
      <c r="AJ1078" s="23"/>
    </row>
    <row r="1079" spans="1:36" x14ac:dyDescent="0.2">
      <c r="A1079" s="36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AC1079" s="24"/>
      <c r="AD1079" s="25"/>
      <c r="AE1079" s="23"/>
      <c r="AF1079" s="23"/>
      <c r="AG1079" s="23"/>
      <c r="AH1079" s="23"/>
      <c r="AI1079" s="23"/>
      <c r="AJ1079" s="23"/>
    </row>
    <row r="1080" spans="1:36" x14ac:dyDescent="0.2">
      <c r="A1080" s="36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AC1080" s="24"/>
      <c r="AD1080" s="25"/>
      <c r="AE1080" s="23"/>
      <c r="AF1080" s="23"/>
      <c r="AG1080" s="23"/>
      <c r="AH1080" s="23"/>
      <c r="AI1080" s="23"/>
      <c r="AJ1080" s="23"/>
    </row>
    <row r="1081" spans="1:36" x14ac:dyDescent="0.2">
      <c r="A1081" s="36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AC1081" s="24"/>
      <c r="AD1081" s="25"/>
      <c r="AE1081" s="23"/>
      <c r="AF1081" s="23"/>
      <c r="AG1081" s="23"/>
      <c r="AH1081" s="23"/>
      <c r="AI1081" s="23"/>
      <c r="AJ1081" s="23"/>
    </row>
    <row r="1082" spans="1:36" x14ac:dyDescent="0.2">
      <c r="A1082" s="36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AC1082" s="24"/>
      <c r="AD1082" s="25"/>
      <c r="AE1082" s="23"/>
      <c r="AF1082" s="23"/>
      <c r="AG1082" s="23"/>
      <c r="AH1082" s="23"/>
      <c r="AI1082" s="23"/>
      <c r="AJ1082" s="23"/>
    </row>
    <row r="1083" spans="1:36" x14ac:dyDescent="0.2">
      <c r="A1083" s="36"/>
    </row>
    <row r="1084" spans="1:36" x14ac:dyDescent="0.2">
      <c r="A1084" s="36"/>
    </row>
    <row r="1085" spans="1:36" x14ac:dyDescent="0.2">
      <c r="A1085" s="36"/>
    </row>
    <row r="1086" spans="1:36" x14ac:dyDescent="0.2">
      <c r="A1086" s="36"/>
    </row>
    <row r="1087" spans="1:36" x14ac:dyDescent="0.2">
      <c r="A1087" s="36"/>
    </row>
    <row r="1088" spans="1:36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/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BetList</vt:lpstr>
      <vt:lpstr>BetList!mbetlist_2019_05_03T21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2019-05-05T08:12:10Z</dcterms:modified>
</cp:coreProperties>
</file>