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  <c r="B14" i="1" l="1"/>
  <c r="B13" i="1"/>
  <c r="B12" i="1"/>
  <c r="B11" i="1"/>
  <c r="B10" i="1"/>
  <c r="B9" i="1"/>
  <c r="B8" i="1"/>
  <c r="B7" i="1"/>
  <c r="B6" i="1"/>
  <c r="B5" i="1"/>
  <c r="B4" i="1"/>
  <c r="B3" i="1"/>
  <c r="B2" i="1"/>
  <c r="G10" i="1" l="1"/>
  <c r="H10" i="1"/>
  <c r="I10" i="1"/>
  <c r="M10" i="1"/>
  <c r="G11" i="1"/>
  <c r="H11" i="1"/>
  <c r="I11" i="1"/>
  <c r="M11" i="1"/>
  <c r="G12" i="1"/>
  <c r="H12" i="1"/>
  <c r="I12" i="1"/>
  <c r="M12" i="1"/>
  <c r="G13" i="1"/>
  <c r="H13" i="1"/>
  <c r="I13" i="1"/>
  <c r="M13" i="1"/>
  <c r="P14" i="1"/>
  <c r="P13" i="1"/>
  <c r="P12" i="1"/>
  <c r="P11" i="1"/>
  <c r="P10" i="1"/>
  <c r="P9" i="1"/>
  <c r="P8" i="1"/>
  <c r="P7" i="1"/>
  <c r="P6" i="1"/>
  <c r="P5" i="1"/>
  <c r="P4" i="1"/>
  <c r="P3" i="1"/>
  <c r="M14" i="1"/>
  <c r="M9" i="1"/>
  <c r="M8" i="1"/>
  <c r="M7" i="1"/>
  <c r="M6" i="1"/>
  <c r="M5" i="1"/>
  <c r="M4" i="1"/>
  <c r="M3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P2" i="1"/>
  <c r="M2" i="1"/>
  <c r="I2" i="1"/>
  <c r="H2" i="1"/>
  <c r="G2" i="1"/>
</calcChain>
</file>

<file path=xl/sharedStrings.xml><?xml version="1.0" encoding="utf-8"?>
<sst xmlns="http://schemas.openxmlformats.org/spreadsheetml/2006/main" count="81" uniqueCount="57">
  <si>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</si>
  <si>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</si>
  <si>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</si>
  <si>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</si>
  <si>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</si>
  <si>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</si>
  <si>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</si>
  <si>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</si>
  <si>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</si>
  <si>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</si>
  <si>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</si>
  <si>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</si>
  <si>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</si>
  <si>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</si>
  <si>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</si>
  <si>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</si>
  <si>
    <t>Fram Larvik</t>
  </si>
  <si>
    <t>Baerum</t>
  </si>
  <si>
    <t>Kongsvinger</t>
  </si>
  <si>
    <t>Mjondalen</t>
  </si>
  <si>
    <t xml:space="preserve">Ranheim </t>
  </si>
  <si>
    <t>Brann</t>
  </si>
  <si>
    <t>JS Hercules</t>
  </si>
  <si>
    <t>JBK</t>
  </si>
  <si>
    <t>BFC Daugavpils</t>
  </si>
  <si>
    <t>FS METTA LU</t>
  </si>
  <si>
    <t>Uganda</t>
  </si>
  <si>
    <t>Zimbabwe</t>
  </si>
  <si>
    <t xml:space="preserve">Fram </t>
  </si>
  <si>
    <t>Throttur Reykjavik</t>
  </si>
  <si>
    <t xml:space="preserve">Egypt </t>
  </si>
  <si>
    <t>DR Congo</t>
  </si>
  <si>
    <t>New England Revolution</t>
  </si>
  <si>
    <t>Philadelphia Union</t>
  </si>
  <si>
    <t>Montreal Impact</t>
  </si>
  <si>
    <t>Portland Timbers</t>
  </si>
  <si>
    <t>Toronto FC</t>
  </si>
  <si>
    <t>Atlanta United</t>
  </si>
  <si>
    <t xml:space="preserve">Dallas </t>
  </si>
  <si>
    <t>Vancouver Whitecaps</t>
  </si>
  <si>
    <t>San Jose Earthquakes</t>
  </si>
  <si>
    <t>Houston Dynamo</t>
  </si>
  <si>
    <t>Fram</t>
  </si>
  <si>
    <t>Baerum Sportsklubb</t>
  </si>
  <si>
    <t>Ranheim</t>
  </si>
  <si>
    <t>Hercules</t>
  </si>
  <si>
    <t>Metta/LU</t>
  </si>
  <si>
    <t>Norway</t>
  </si>
  <si>
    <t>Finland</t>
  </si>
  <si>
    <t>Latvia</t>
  </si>
  <si>
    <t>Africa</t>
  </si>
  <si>
    <t>Iceland</t>
  </si>
  <si>
    <t>Throttur</t>
  </si>
  <si>
    <t>Egypt</t>
  </si>
  <si>
    <t>D.R. Congo</t>
  </si>
  <si>
    <t>USA</t>
  </si>
  <si>
    <t xml:space="preserve">FC Dallas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</si>
</sst>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80" zoomScaleNormal="80" workbookViewId="0">
      <pane ySplit="1" topLeftCell="A2" activePane="bottomLeft" state="frozen"/>
      <selection pane="bottomLeft" activeCell="O15" sqref="O15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1.7109375" style="3" hidden="1" customWidth="1"/>
    <col min="5" max="5" width="15.7109375" style="3" bestFit="1" customWidth="1"/>
    <col min="6" max="6" width="18.42578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11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>
        <v>43642</v>
      </c>
      <c r="B2" s="6" t="str">
        <f t="shared" ref="B2:B14" si="0">IF(ISBLANK(A2),"","0:00")</f>
        <v>0:00</v>
      </c>
      <c r="C2" s="7" t="s">
        <v>47</v>
      </c>
      <c r="D2" s="6" t="str">
        <f t="shared" ref="D2:D14" si="1">IF(ISBLANK(A2),"","Jackpot Bets")</f>
        <v>Jackpot Bets</v>
      </c>
      <c r="E2" s="7" t="s">
        <v>16</v>
      </c>
      <c r="F2" s="7" t="s">
        <v>17</v>
      </c>
      <c r="G2" s="6" t="str">
        <f>IF(ISBLANK(E2),"",IF(ISBLANK(F2),"",CONCATENATE(E2,"-",F2)))</f>
        <v>Fram Larvik-Baerum</v>
      </c>
      <c r="H2" s="6">
        <f>IF(ISBLANK(A2),"",0)</f>
        <v>0</v>
      </c>
      <c r="I2" s="6">
        <f>IF(ISBLANK(A2),"",0)</f>
        <v>0</v>
      </c>
      <c r="J2" s="8">
        <v>1.85</v>
      </c>
      <c r="K2" s="8">
        <v>3.76</v>
      </c>
      <c r="L2" s="8">
        <v>3.68</v>
      </c>
      <c r="M2" s="9">
        <f>IF(ISBLANK(J2),"",IF(ISBLANK(K2),"",J2-K2))</f>
        <v>-1.9099999999999997</v>
      </c>
      <c r="N2" s="7" t="s">
        <v>42</v>
      </c>
      <c r="O2" s="7" t="s">
        <v>43</v>
      </c>
      <c r="P2" s="6" t="str">
        <f>IF(ISBLANK(N2),"",IF(ISBLANK(O2),"",CONCATENATE(N2,"-",O2)))</f>
        <v>Fram-Baerum Sportsklubb</v>
      </c>
    </row>
    <row r="3" spans="1:19" x14ac:dyDescent="0.2">
      <c r="A3" s="5">
        <v>43642</v>
      </c>
      <c r="B3" s="6" t="str">
        <f t="shared" si="0"/>
        <v>0:00</v>
      </c>
      <c r="C3" s="7" t="s">
        <v>47</v>
      </c>
      <c r="D3" s="6" t="str">
        <f t="shared" si="1"/>
        <v>Jackpot Bets</v>
      </c>
      <c r="E3" s="7" t="s">
        <v>18</v>
      </c>
      <c r="F3" s="7" t="s">
        <v>19</v>
      </c>
      <c r="G3" s="6" t="str">
        <f t="shared" ref="G3:G14" si="2">IF(ISBLANK(E3),"",IF(ISBLANK(F3),"",CONCATENATE(E3,"-",F3)))</f>
        <v>Kongsvinger-Mjondalen</v>
      </c>
      <c r="H3" s="6">
        <f t="shared" ref="H3:H14" si="3">IF(ISBLANK(A3),"",0)</f>
        <v>0</v>
      </c>
      <c r="I3" s="6">
        <f t="shared" ref="I3:I14" si="4">IF(ISBLANK(A3),"",0)</f>
        <v>0</v>
      </c>
      <c r="J3" s="8">
        <v>2.99</v>
      </c>
      <c r="K3" s="8">
        <v>3.42</v>
      </c>
      <c r="L3" s="8">
        <v>2.23</v>
      </c>
      <c r="M3" s="9">
        <f t="shared" ref="M3:M14" si="5">IF(ISBLANK(J3),"",IF(ISBLANK(K3),"",J3-K3))</f>
        <v>-0.42999999999999972</v>
      </c>
      <c r="N3" s="7" t="s">
        <v>18</v>
      </c>
      <c r="O3" s="7" t="s">
        <v>19</v>
      </c>
      <c r="P3" s="6" t="str">
        <f t="shared" ref="P3:P14" si="6">IF(ISBLANK(N3),"",IF(ISBLANK(O3),"",CONCATENATE(N3,"-",O3)))</f>
        <v>Kongsvinger-Mjondalen</v>
      </c>
    </row>
    <row r="4" spans="1:19" x14ac:dyDescent="0.2">
      <c r="A4" s="5">
        <v>43642</v>
      </c>
      <c r="B4" s="6" t="str">
        <f t="shared" si="0"/>
        <v>0:00</v>
      </c>
      <c r="C4" s="7" t="s">
        <v>47</v>
      </c>
      <c r="D4" s="6" t="str">
        <f t="shared" si="1"/>
        <v>Jackpot Bets</v>
      </c>
      <c r="E4" s="7" t="s">
        <v>20</v>
      </c>
      <c r="F4" s="7" t="s">
        <v>21</v>
      </c>
      <c r="G4" s="6" t="str">
        <f t="shared" si="2"/>
        <v>Ranheim -Brann</v>
      </c>
      <c r="H4" s="6">
        <f t="shared" si="3"/>
        <v>0</v>
      </c>
      <c r="I4" s="6">
        <f t="shared" si="4"/>
        <v>0</v>
      </c>
      <c r="J4" s="8">
        <v>3.46</v>
      </c>
      <c r="K4" s="8">
        <v>3.47</v>
      </c>
      <c r="L4" s="8">
        <v>2.0099999999999998</v>
      </c>
      <c r="M4" s="9">
        <f t="shared" si="5"/>
        <v>-1.0000000000000231E-2</v>
      </c>
      <c r="N4" s="7" t="s">
        <v>44</v>
      </c>
      <c r="O4" s="7" t="s">
        <v>21</v>
      </c>
      <c r="P4" s="6" t="str">
        <f t="shared" si="6"/>
        <v>Ranheim-Brann</v>
      </c>
    </row>
    <row r="5" spans="1:19" x14ac:dyDescent="0.2">
      <c r="A5" s="5">
        <v>43642</v>
      </c>
      <c r="B5" s="6" t="str">
        <f t="shared" si="0"/>
        <v>0:00</v>
      </c>
      <c r="C5" s="7" t="s">
        <v>48</v>
      </c>
      <c r="D5" s="6" t="str">
        <f t="shared" si="1"/>
        <v>Jackpot Bets</v>
      </c>
      <c r="E5" s="7" t="s">
        <v>22</v>
      </c>
      <c r="F5" s="7" t="s">
        <v>23</v>
      </c>
      <c r="G5" s="6" t="str">
        <f t="shared" si="2"/>
        <v>JS Hercules-JBK</v>
      </c>
      <c r="H5" s="6">
        <f t="shared" si="3"/>
        <v>0</v>
      </c>
      <c r="I5" s="6">
        <f t="shared" si="4"/>
        <v>0</v>
      </c>
      <c r="J5" s="8">
        <v>2.2599999999999998</v>
      </c>
      <c r="K5" s="8">
        <v>3.95</v>
      </c>
      <c r="L5" s="8">
        <v>2.4300000000000002</v>
      </c>
      <c r="M5" s="9">
        <f t="shared" si="5"/>
        <v>-1.6900000000000004</v>
      </c>
      <c r="N5" s="7" t="s">
        <v>45</v>
      </c>
      <c r="O5" s="7" t="s">
        <v>23</v>
      </c>
      <c r="P5" s="6" t="str">
        <f t="shared" si="6"/>
        <v>Hercules-JBK</v>
      </c>
    </row>
    <row r="6" spans="1:19" x14ac:dyDescent="0.2">
      <c r="A6" s="5">
        <v>43642</v>
      </c>
      <c r="B6" s="6" t="str">
        <f t="shared" si="0"/>
        <v>0:00</v>
      </c>
      <c r="C6" s="7" t="s">
        <v>49</v>
      </c>
      <c r="D6" s="6" t="str">
        <f t="shared" si="1"/>
        <v>Jackpot Bets</v>
      </c>
      <c r="E6" s="7" t="s">
        <v>24</v>
      </c>
      <c r="F6" s="7" t="s">
        <v>25</v>
      </c>
      <c r="G6" s="6" t="str">
        <f t="shared" si="2"/>
        <v>BFC Daugavpils-FS METTA LU</v>
      </c>
      <c r="H6" s="6">
        <f t="shared" si="3"/>
        <v>0</v>
      </c>
      <c r="I6" s="6">
        <f t="shared" si="4"/>
        <v>0</v>
      </c>
      <c r="J6" s="8">
        <v>2.2799999999999998</v>
      </c>
      <c r="K6" s="8">
        <v>3</v>
      </c>
      <c r="L6" s="8">
        <v>2.79</v>
      </c>
      <c r="M6" s="9">
        <f t="shared" si="5"/>
        <v>-0.7200000000000002</v>
      </c>
      <c r="N6" s="7" t="s">
        <v>24</v>
      </c>
      <c r="O6" s="7" t="s">
        <v>46</v>
      </c>
      <c r="P6" s="6" t="str">
        <f t="shared" si="6"/>
        <v>BFC Daugavpils-Metta/LU</v>
      </c>
    </row>
    <row r="7" spans="1:19" x14ac:dyDescent="0.2">
      <c r="A7" s="5">
        <v>43642</v>
      </c>
      <c r="B7" s="6" t="str">
        <f t="shared" si="0"/>
        <v>0:00</v>
      </c>
      <c r="C7" s="7" t="s">
        <v>50</v>
      </c>
      <c r="D7" s="6" t="str">
        <f t="shared" si="1"/>
        <v>Jackpot Bets</v>
      </c>
      <c r="E7" s="7" t="s">
        <v>26</v>
      </c>
      <c r="F7" s="7" t="s">
        <v>27</v>
      </c>
      <c r="G7" s="6" t="str">
        <f t="shared" si="2"/>
        <v>Uganda-Zimbabwe</v>
      </c>
      <c r="H7" s="6">
        <f t="shared" si="3"/>
        <v>0</v>
      </c>
      <c r="I7" s="6">
        <f t="shared" si="4"/>
        <v>0</v>
      </c>
      <c r="J7" s="8">
        <v>2.4700000000000002</v>
      </c>
      <c r="K7" s="8">
        <v>2.79</v>
      </c>
      <c r="L7" s="8">
        <v>3.37</v>
      </c>
      <c r="M7" s="9">
        <f t="shared" si="5"/>
        <v>-0.31999999999999984</v>
      </c>
      <c r="N7" s="7" t="s">
        <v>26</v>
      </c>
      <c r="O7" s="7" t="s">
        <v>27</v>
      </c>
      <c r="P7" s="6" t="str">
        <f t="shared" si="6"/>
        <v>Uganda-Zimbabwe</v>
      </c>
    </row>
    <row r="8" spans="1:19" x14ac:dyDescent="0.2">
      <c r="A8" s="5">
        <v>43642</v>
      </c>
      <c r="B8" s="6" t="str">
        <f t="shared" si="0"/>
        <v>0:00</v>
      </c>
      <c r="C8" s="7" t="s">
        <v>51</v>
      </c>
      <c r="D8" s="6" t="str">
        <f t="shared" si="1"/>
        <v>Jackpot Bets</v>
      </c>
      <c r="E8" s="7" t="s">
        <v>28</v>
      </c>
      <c r="F8" s="7" t="s">
        <v>29</v>
      </c>
      <c r="G8" s="6" t="str">
        <f t="shared" si="2"/>
        <v>Fram -Throttur Reykjavik</v>
      </c>
      <c r="H8" s="6">
        <f t="shared" si="3"/>
        <v>0</v>
      </c>
      <c r="I8" s="6">
        <f t="shared" si="4"/>
        <v>0</v>
      </c>
      <c r="J8" s="8">
        <v>2.2799999999999998</v>
      </c>
      <c r="K8" s="8">
        <v>3.6</v>
      </c>
      <c r="L8" s="8">
        <v>2.59</v>
      </c>
      <c r="M8" s="9">
        <f t="shared" si="5"/>
        <v>-1.3200000000000003</v>
      </c>
      <c r="N8" s="7" t="s">
        <v>42</v>
      </c>
      <c r="O8" s="7" t="s">
        <v>52</v>
      </c>
      <c r="P8" s="6" t="str">
        <f t="shared" si="6"/>
        <v>Fram-Throttur</v>
      </c>
    </row>
    <row r="9" spans="1:19" x14ac:dyDescent="0.2">
      <c r="A9" s="5">
        <v>43642</v>
      </c>
      <c r="B9" s="6" t="str">
        <f t="shared" si="0"/>
        <v>0:00</v>
      </c>
      <c r="C9" s="7" t="s">
        <v>50</v>
      </c>
      <c r="D9" s="6" t="str">
        <f t="shared" si="1"/>
        <v>Jackpot Bets</v>
      </c>
      <c r="E9" s="7" t="s">
        <v>30</v>
      </c>
      <c r="F9" s="7" t="s">
        <v>31</v>
      </c>
      <c r="G9" s="6" t="str">
        <f t="shared" si="2"/>
        <v>Egypt -DR Congo</v>
      </c>
      <c r="H9" s="6">
        <f t="shared" si="3"/>
        <v>0</v>
      </c>
      <c r="I9" s="6">
        <f t="shared" si="4"/>
        <v>0</v>
      </c>
      <c r="J9" s="8">
        <v>1.43</v>
      </c>
      <c r="K9" s="8">
        <v>4.21</v>
      </c>
      <c r="L9" s="8">
        <v>8.0500000000000007</v>
      </c>
      <c r="M9" s="9">
        <f t="shared" si="5"/>
        <v>-2.7800000000000002</v>
      </c>
      <c r="N9" s="7" t="s">
        <v>53</v>
      </c>
      <c r="O9" s="7" t="s">
        <v>54</v>
      </c>
      <c r="P9" s="6" t="str">
        <f t="shared" si="6"/>
        <v>Egypt-D.R. Congo</v>
      </c>
    </row>
    <row r="10" spans="1:19" x14ac:dyDescent="0.2">
      <c r="A10" s="5">
        <v>43643</v>
      </c>
      <c r="B10" s="6" t="str">
        <f t="shared" si="0"/>
        <v>0:00</v>
      </c>
      <c r="C10" s="7" t="s">
        <v>55</v>
      </c>
      <c r="D10" s="6" t="str">
        <f t="shared" si="1"/>
        <v>Jackpot Bets</v>
      </c>
      <c r="E10" s="7" t="s">
        <v>32</v>
      </c>
      <c r="F10" s="7" t="s">
        <v>33</v>
      </c>
      <c r="G10" s="6" t="str">
        <f t="shared" si="2"/>
        <v>New England Revolution-Philadelphia Union</v>
      </c>
      <c r="H10" s="6">
        <f t="shared" si="3"/>
        <v>0</v>
      </c>
      <c r="I10" s="6">
        <f t="shared" si="4"/>
        <v>0</v>
      </c>
      <c r="J10" s="8">
        <v>2.6</v>
      </c>
      <c r="K10" s="8">
        <v>3.56</v>
      </c>
      <c r="L10" s="8">
        <v>2.54</v>
      </c>
      <c r="M10" s="9">
        <f t="shared" si="5"/>
        <v>-0.96</v>
      </c>
      <c r="N10" s="7" t="s">
        <v>32</v>
      </c>
      <c r="O10" s="7" t="s">
        <v>33</v>
      </c>
      <c r="P10" s="6" t="str">
        <f t="shared" si="6"/>
        <v>New England Revolution-Philadelphia Union</v>
      </c>
    </row>
    <row r="11" spans="1:19" x14ac:dyDescent="0.2">
      <c r="A11" s="5">
        <v>43643</v>
      </c>
      <c r="B11" s="6" t="str">
        <f t="shared" si="0"/>
        <v>0:00</v>
      </c>
      <c r="C11" s="7" t="s">
        <v>55</v>
      </c>
      <c r="D11" s="6" t="str">
        <f t="shared" si="1"/>
        <v>Jackpot Bets</v>
      </c>
      <c r="E11" s="7" t="s">
        <v>34</v>
      </c>
      <c r="F11" s="7" t="s">
        <v>35</v>
      </c>
      <c r="G11" s="6" t="str">
        <f t="shared" si="2"/>
        <v>Montreal Impact-Portland Timbers</v>
      </c>
      <c r="H11" s="6">
        <f t="shared" si="3"/>
        <v>0</v>
      </c>
      <c r="I11" s="6">
        <f t="shared" si="4"/>
        <v>0</v>
      </c>
      <c r="J11" s="8">
        <v>2.41</v>
      </c>
      <c r="K11" s="8">
        <v>3.55</v>
      </c>
      <c r="L11" s="8">
        <v>2.77</v>
      </c>
      <c r="M11" s="9">
        <f t="shared" si="5"/>
        <v>-1.1399999999999997</v>
      </c>
      <c r="N11" s="7" t="s">
        <v>34</v>
      </c>
      <c r="O11" s="7" t="s">
        <v>35</v>
      </c>
      <c r="P11" s="6" t="str">
        <f t="shared" si="6"/>
        <v>Montreal Impact-Portland Timbers</v>
      </c>
    </row>
    <row r="12" spans="1:19" x14ac:dyDescent="0.2">
      <c r="A12" s="5">
        <v>43643</v>
      </c>
      <c r="B12" s="6" t="str">
        <f t="shared" si="0"/>
        <v>0:00</v>
      </c>
      <c r="C12" s="7" t="s">
        <v>55</v>
      </c>
      <c r="D12" s="6" t="str">
        <f t="shared" si="1"/>
        <v>Jackpot Bets</v>
      </c>
      <c r="E12" s="7" t="s">
        <v>36</v>
      </c>
      <c r="F12" s="7" t="s">
        <v>37</v>
      </c>
      <c r="G12" s="6" t="str">
        <f t="shared" si="2"/>
        <v>Toronto FC-Atlanta United</v>
      </c>
      <c r="H12" s="6">
        <f t="shared" si="3"/>
        <v>0</v>
      </c>
      <c r="I12" s="6">
        <f t="shared" si="4"/>
        <v>0</v>
      </c>
      <c r="J12" s="8">
        <v>2.46</v>
      </c>
      <c r="K12" s="8">
        <v>3.35</v>
      </c>
      <c r="L12" s="8">
        <v>2.83</v>
      </c>
      <c r="M12" s="9">
        <f t="shared" si="5"/>
        <v>-0.89000000000000012</v>
      </c>
      <c r="N12" s="7" t="s">
        <v>36</v>
      </c>
      <c r="O12" s="7" t="s">
        <v>37</v>
      </c>
      <c r="P12" s="6" t="str">
        <f t="shared" si="6"/>
        <v>Toronto FC-Atlanta United</v>
      </c>
    </row>
    <row r="13" spans="1:19" x14ac:dyDescent="0.2">
      <c r="A13" s="5">
        <v>43643</v>
      </c>
      <c r="B13" s="6" t="str">
        <f t="shared" si="0"/>
        <v>0:00</v>
      </c>
      <c r="C13" s="7" t="s">
        <v>55</v>
      </c>
      <c r="D13" s="6" t="str">
        <f t="shared" si="1"/>
        <v>Jackpot Bets</v>
      </c>
      <c r="E13" s="7" t="s">
        <v>38</v>
      </c>
      <c r="F13" s="7" t="s">
        <v>39</v>
      </c>
      <c r="G13" s="6" t="str">
        <f t="shared" si="2"/>
        <v>Dallas -Vancouver Whitecaps</v>
      </c>
      <c r="H13" s="6">
        <f t="shared" si="3"/>
        <v>0</v>
      </c>
      <c r="I13" s="6">
        <f t="shared" si="4"/>
        <v>0</v>
      </c>
      <c r="J13" s="8">
        <v>1.61</v>
      </c>
      <c r="K13" s="8">
        <v>4</v>
      </c>
      <c r="L13" s="8">
        <v>5.35</v>
      </c>
      <c r="M13" s="9">
        <f t="shared" si="5"/>
        <v>-2.3899999999999997</v>
      </c>
      <c r="N13" s="7" t="s">
        <v>56</v>
      </c>
      <c r="O13" s="7" t="s">
        <v>39</v>
      </c>
      <c r="P13" s="6" t="str">
        <f t="shared" si="6"/>
        <v>FC Dallas -Vancouver Whitecaps</v>
      </c>
    </row>
    <row r="14" spans="1:19" x14ac:dyDescent="0.2">
      <c r="A14" s="5">
        <v>43643</v>
      </c>
      <c r="B14" s="6" t="str">
        <f t="shared" si="0"/>
        <v>0:00</v>
      </c>
      <c r="C14" s="7" t="s">
        <v>55</v>
      </c>
      <c r="D14" s="6" t="str">
        <f t="shared" si="1"/>
        <v>Jackpot Bets</v>
      </c>
      <c r="E14" s="7" t="s">
        <v>40</v>
      </c>
      <c r="F14" s="7" t="s">
        <v>41</v>
      </c>
      <c r="G14" s="6" t="str">
        <f t="shared" si="2"/>
        <v>San Jose Earthquakes-Houston Dynamo</v>
      </c>
      <c r="H14" s="6">
        <f t="shared" si="3"/>
        <v>0</v>
      </c>
      <c r="I14" s="6">
        <f t="shared" si="4"/>
        <v>0</v>
      </c>
      <c r="J14" s="8">
        <v>1.95</v>
      </c>
      <c r="K14" s="8">
        <v>3.83</v>
      </c>
      <c r="L14" s="8">
        <v>3.5</v>
      </c>
      <c r="M14" s="9">
        <f t="shared" si="5"/>
        <v>-1.8800000000000001</v>
      </c>
      <c r="N14" s="7" t="s">
        <v>40</v>
      </c>
      <c r="O14" s="7" t="s">
        <v>41</v>
      </c>
      <c r="P14" s="6" t="str">
        <f t="shared" si="6"/>
        <v>San Jose Earthquakes-Houston Dynamo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2019-06-25T10:43:12Z</dcterms:modified>
</cp:coreProperties>
</file>