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751a5ee6d6d351/Desktop/Austin Thought Lab/Lab School/"/>
    </mc:Choice>
  </mc:AlternateContent>
  <xr:revisionPtr revIDLastSave="310" documentId="8_{CA5A35A4-EDE7-4340-AD28-F5C63719D20F}" xr6:coauthVersionLast="47" xr6:coauthVersionMax="47" xr10:uidLastSave="{3A648610-EB34-4BBF-9F59-D7ED08120A2A}"/>
  <bookViews>
    <workbookView xWindow="-108" yWindow="-108" windowWidth="23256" windowHeight="12456" activeTab="2" xr2:uid="{E19250FE-E7E1-C546-9D52-57340604D78C}"/>
  </bookViews>
  <sheets>
    <sheet name="Spring 2022 Consent" sheetId="1" r:id="rId1"/>
    <sheet name="Summer 2022 Consent" sheetId="3" r:id="rId2"/>
    <sheet name="Summer 2022 Long Format" sheetId="6" r:id="rId3"/>
  </sheets>
  <definedNames>
    <definedName name="Age">'Summer 2022 Long Format'!$E:$E</definedName>
    <definedName name="CP">'Summer 2022 Long Format'!$G:$G</definedName>
    <definedName name="DOB">'Summer 2022 Long Format'!$D:$D</definedName>
    <definedName name="DOT">'Summer 2022 Long Format'!#REF!</definedName>
    <definedName name="Group" localSheetId="2">'Summer 2022 Long Format'!$A:$A</definedName>
    <definedName name="Group">'Summer 2022 Long Format'!$A:$A</definedName>
    <definedName name="GTW">'Summer 2022 Long Format'!$H:$H</definedName>
    <definedName name="Name">'Summer 2022 Long Format'!$B:$B</definedName>
    <definedName name="Notes" localSheetId="2">'Summer 2022 Long Format'!$K:$K</definedName>
    <definedName name="Notes">'Summer 2022 Long Format'!#REF!</definedName>
    <definedName name="_xlnm.Print_Area" localSheetId="0">'Spring 2022 Consent'!$B$2:$P$46</definedName>
    <definedName name="_xlnm.Print_Area" localSheetId="1">'Summer 2022 Consent'!$B$4:$Q$56</definedName>
    <definedName name="_xlnm.Print_Area" localSheetId="2">'Summer 2022 Long Format'!$B$3:$S$55</definedName>
    <definedName name="RNR">'Summer 2022 Long Format'!#REF!</definedName>
    <definedName name="Sex">'Summer 2022 Long Format'!$C:$C</definedName>
    <definedName name="SRP">'Summer 2022 Long Format'!$I:$I</definedName>
    <definedName name="STO">'Summer 2022 Long Format'!$F:$F</definedName>
    <definedName name="Study">'Summer 2022 Long Format'!#REF!</definedName>
    <definedName name="Video_Consent">'Summer 2022 Long Format'!$J:$J</definedName>
    <definedName name="Video_Consent?">'Summer 2022 Long Format'!#REF!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" i="6" l="1"/>
  <c r="E42" i="6"/>
  <c r="E41" i="6"/>
  <c r="E39" i="6"/>
  <c r="E38" i="6"/>
  <c r="E40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1" i="6"/>
  <c r="E18" i="6"/>
  <c r="E17" i="6"/>
  <c r="E14" i="6"/>
  <c r="E24" i="6"/>
  <c r="E12" i="6"/>
  <c r="E20" i="6"/>
  <c r="E19" i="6"/>
  <c r="E15" i="6"/>
  <c r="E23" i="6"/>
  <c r="E11" i="6"/>
  <c r="E22" i="6"/>
  <c r="E9" i="6"/>
  <c r="E8" i="6"/>
  <c r="E4" i="6"/>
  <c r="E16" i="6"/>
  <c r="E13" i="6"/>
  <c r="E10" i="6"/>
  <c r="E7" i="6"/>
  <c r="E6" i="6"/>
  <c r="E5" i="6"/>
  <c r="E3" i="6"/>
  <c r="E2" i="6"/>
  <c r="N22" i="3"/>
  <c r="N27" i="3"/>
  <c r="N20" i="3"/>
  <c r="N24" i="3"/>
  <c r="N21" i="3"/>
  <c r="N17" i="3"/>
  <c r="N18" i="3"/>
  <c r="N16" i="3"/>
  <c r="N11" i="3"/>
  <c r="N15" i="3"/>
  <c r="N8" i="3"/>
  <c r="N14" i="3"/>
  <c r="N13" i="3"/>
  <c r="N12" i="3"/>
  <c r="N9" i="3"/>
  <c r="N6" i="3"/>
  <c r="N28" i="3"/>
  <c r="N25" i="3"/>
  <c r="N26" i="3"/>
  <c r="N23" i="3"/>
  <c r="N10" i="3"/>
  <c r="N7" i="3"/>
  <c r="E14" i="3"/>
  <c r="D5" i="1"/>
  <c r="D4" i="1"/>
  <c r="D35" i="1"/>
  <c r="D36" i="1"/>
  <c r="D37" i="1"/>
  <c r="D38" i="1"/>
  <c r="D39" i="1"/>
  <c r="D40" i="1"/>
  <c r="D41" i="1"/>
  <c r="D42" i="1"/>
  <c r="D43" i="1"/>
  <c r="D44" i="1"/>
  <c r="D45" i="1"/>
  <c r="D34" i="1"/>
  <c r="M38" i="1"/>
  <c r="M39" i="1"/>
  <c r="M40" i="1"/>
  <c r="M41" i="1"/>
  <c r="M42" i="1"/>
  <c r="M43" i="1"/>
  <c r="M44" i="1"/>
  <c r="M45" i="1"/>
  <c r="M46" i="1"/>
  <c r="M20" i="1"/>
  <c r="M21" i="1"/>
  <c r="M22" i="1"/>
  <c r="M23" i="1"/>
  <c r="M24" i="1"/>
  <c r="M25" i="1"/>
  <c r="M26" i="1"/>
  <c r="M28" i="1"/>
  <c r="M29" i="1"/>
  <c r="M30" i="1"/>
  <c r="M31" i="1"/>
  <c r="M32" i="1"/>
  <c r="M33" i="1"/>
  <c r="C50" i="1" a="1"/>
  <c r="C49" i="1" a="1"/>
  <c r="C52" i="1" a="1"/>
  <c r="C51" i="1" a="1"/>
  <c r="C52" i="1" l="1"/>
  <c r="C51" i="1"/>
  <c r="C50" i="1"/>
  <c r="C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tc={3BAB8D7C-F59C-443A-B50D-B17476E2E362}</author>
  </authors>
  <commentList>
    <comment ref="L46" authorId="0" shapeId="0" xr:uid="{3BAB8D7C-F59C-443A-B50D-B17476E2E36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no louisa listed [they use nicknames on the form] but there is a lulu and leia [assuming its prob lulu] and this is her bday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<sst xmlns="http://schemas.openxmlformats.org/spreadsheetml/2006/main" count="613" uniqueCount="127">
  <si>
    <t>Spring 2022 Consent Roster</t>
  </si>
  <si>
    <t>Plum - T/TH AM 9-12</t>
  </si>
  <si>
    <t>Crape Myrtle - W PM 1:30-4:30 (Sarah - Lead teacher)</t>
  </si>
  <si>
    <t>Name</t>
  </si>
  <si>
    <t>DOB</t>
  </si>
  <si>
    <t>Age</t>
  </si>
  <si>
    <t>Study</t>
  </si>
  <si>
    <t>DOT</t>
  </si>
  <si>
    <t>Video Consent?</t>
  </si>
  <si>
    <t>Eleanor</t>
  </si>
  <si>
    <t>GTW</t>
  </si>
  <si>
    <t>Y</t>
  </si>
  <si>
    <t>Ayan</t>
  </si>
  <si>
    <t>CP</t>
  </si>
  <si>
    <t>Elle</t>
  </si>
  <si>
    <t>Claire</t>
  </si>
  <si>
    <t>Declan</t>
  </si>
  <si>
    <t>Haydee</t>
  </si>
  <si>
    <t>Maple - M/W AM 9-12</t>
  </si>
  <si>
    <t>James</t>
  </si>
  <si>
    <t>Leo</t>
  </si>
  <si>
    <t>Andrew</t>
  </si>
  <si>
    <t>Luke</t>
  </si>
  <si>
    <t>Beauregard "Bea"</t>
  </si>
  <si>
    <t>Mina</t>
  </si>
  <si>
    <t>Gabriel</t>
  </si>
  <si>
    <t>Penelope "Poppy"</t>
  </si>
  <si>
    <t>Isla</t>
  </si>
  <si>
    <t>Priya</t>
  </si>
  <si>
    <t>Lyndon</t>
  </si>
  <si>
    <t>N</t>
  </si>
  <si>
    <t>Warren</t>
  </si>
  <si>
    <t>Meera</t>
  </si>
  <si>
    <t>Zara</t>
  </si>
  <si>
    <t>Redbud-  AM 9-12 (Hallie - Lead Teacher)</t>
  </si>
  <si>
    <t>Live Oak - AM 9-12</t>
  </si>
  <si>
    <t>Amelie</t>
  </si>
  <si>
    <t>Aina</t>
  </si>
  <si>
    <t>Frederick</t>
  </si>
  <si>
    <t>Carter</t>
  </si>
  <si>
    <t>Graham</t>
  </si>
  <si>
    <t>RNR</t>
  </si>
  <si>
    <t>Edwin</t>
  </si>
  <si>
    <t>Hazel</t>
  </si>
  <si>
    <t>STO</t>
  </si>
  <si>
    <t>Evelyn</t>
  </si>
  <si>
    <t>Jaiden</t>
  </si>
  <si>
    <t>John</t>
  </si>
  <si>
    <t>Jorge "Darius"</t>
  </si>
  <si>
    <t>RNR/CP</t>
  </si>
  <si>
    <t>3/30/2022 (RNR); 4/7/2022 (P)</t>
  </si>
  <si>
    <t>Judah</t>
  </si>
  <si>
    <t>Margaret</t>
  </si>
  <si>
    <t>GTW/STO</t>
  </si>
  <si>
    <t>3/10/2022 (GTW); 4/18/2022 (STO)</t>
  </si>
  <si>
    <t>Jude</t>
  </si>
  <si>
    <t>Peter</t>
  </si>
  <si>
    <t>Mary "Quinn"</t>
  </si>
  <si>
    <t>Sophie</t>
  </si>
  <si>
    <t>CP/ STO</t>
  </si>
  <si>
    <t>4/7/2022 (CP); 4/18/2022 (STO)</t>
  </si>
  <si>
    <t>Maryam "Elise"</t>
  </si>
  <si>
    <t>William "Willie"</t>
  </si>
  <si>
    <t>Maxwell</t>
  </si>
  <si>
    <t>Sage</t>
  </si>
  <si>
    <t>Sofia</t>
  </si>
  <si>
    <t>Magnolia - PM 1:30-4:30</t>
  </si>
  <si>
    <t>Spring</t>
  </si>
  <si>
    <t>AgeYears (Y;M)</t>
  </si>
  <si>
    <t>Wren</t>
  </si>
  <si>
    <t>Adrian</t>
  </si>
  <si>
    <t>Anand</t>
  </si>
  <si>
    <t>Dhani</t>
  </si>
  <si>
    <t>Pecan - AM 9-2</t>
  </si>
  <si>
    <t>Elliot</t>
  </si>
  <si>
    <t>Everleigh</t>
  </si>
  <si>
    <t>Alexander</t>
  </si>
  <si>
    <t>Gaael</t>
  </si>
  <si>
    <t>Dahlia</t>
  </si>
  <si>
    <t>Hunter</t>
  </si>
  <si>
    <t>Hyatt</t>
  </si>
  <si>
    <t>Mara</t>
  </si>
  <si>
    <t>Joroge</t>
  </si>
  <si>
    <t>Morgan</t>
  </si>
  <si>
    <t>Lula</t>
  </si>
  <si>
    <t>Samy</t>
  </si>
  <si>
    <t>McKenzie</t>
  </si>
  <si>
    <t>Sox</t>
  </si>
  <si>
    <t>Myah</t>
  </si>
  <si>
    <t>Yaromir</t>
  </si>
  <si>
    <t>Rosalee</t>
  </si>
  <si>
    <t>Louisa</t>
  </si>
  <si>
    <t>3-year-olds</t>
  </si>
  <si>
    <t>4-year-olds</t>
  </si>
  <si>
    <t>5-year-olds</t>
  </si>
  <si>
    <t>6-year-olds</t>
  </si>
  <si>
    <t>Summer 2022 Consent Roster</t>
  </si>
  <si>
    <t>Jorge</t>
  </si>
  <si>
    <t>Notes</t>
  </si>
  <si>
    <t xml:space="preserve">Only speaks Mandarin </t>
  </si>
  <si>
    <t>Everleigh "Evie"</t>
  </si>
  <si>
    <t>Gael</t>
  </si>
  <si>
    <t>Sofia "Sofie"</t>
  </si>
  <si>
    <t>Alexander "Alex"</t>
  </si>
  <si>
    <t>Margaret "Etta"</t>
  </si>
  <si>
    <t>Sex</t>
  </si>
  <si>
    <t>M</t>
  </si>
  <si>
    <t>F</t>
  </si>
  <si>
    <t>GTW
STO</t>
  </si>
  <si>
    <t>3/23/2022
4/25/2022</t>
  </si>
  <si>
    <t>CP
STO</t>
  </si>
  <si>
    <t>3/10/2022
4/18/2022</t>
  </si>
  <si>
    <t>4/7/2022 
4/18/2022</t>
  </si>
  <si>
    <t>3/10/2022
4/25/2022</t>
  </si>
  <si>
    <r>
      <rPr>
        <b/>
        <sz val="14"/>
        <color theme="1"/>
        <rFont val="Times New Roman"/>
        <family val="1"/>
      </rPr>
      <t>Last Updated</t>
    </r>
    <r>
      <rPr>
        <sz val="14"/>
        <color theme="1"/>
        <rFont val="Times New Roman"/>
        <family val="1"/>
      </rPr>
      <t>: 5/23/2022</t>
    </r>
  </si>
  <si>
    <t>column per study
column for room</t>
  </si>
  <si>
    <t>Younger Toddler -  (Lead Teachers - Sara/Elizabeth)</t>
  </si>
  <si>
    <t>Group</t>
  </si>
  <si>
    <t>Older Toddler</t>
  </si>
  <si>
    <t>Preschool</t>
  </si>
  <si>
    <t>Discovery</t>
  </si>
  <si>
    <t xml:space="preserve">4/7/2022 
</t>
  </si>
  <si>
    <t>General Notes:
- Summer session: 6/6/2022 - 7/7/2022
- Time: 9:00-12:00
- Holidays: 7/4/2022</t>
  </si>
  <si>
    <t>Older Toddler -  (Lead Teachers - Amy/Noorali/Suvetha)</t>
  </si>
  <si>
    <t>Preschool -  (Lead Teachers - Adriana/Megan)</t>
  </si>
  <si>
    <t>Discovery -   (Lead Teachers - Emily/Dianne/Becca)</t>
  </si>
  <si>
    <t>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</si>
</sst>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1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14" fontId="2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NumberFormat="1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14" fontId="2" fillId="3" borderId="0" xfId="0" applyNumberFormat="1" applyFont="1" applyFill="1" applyAlignment="1">
      <alignment horizontal="right" vertical="top" wrapText="1"/>
    </xf>
    <xf numFmtId="14" fontId="2" fillId="3" borderId="0" xfId="0" applyNumberFormat="1" applyFont="1" applyFill="1" applyAlignment="1">
      <alignment vertical="top" wrapText="1"/>
    </xf>
    <xf numFmtId="0" fontId="2" fillId="3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4" fontId="2" fillId="4" borderId="0" xfId="0" applyNumberFormat="1" applyFont="1" applyFill="1" applyAlignment="1">
      <alignment vertical="top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3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left" vertical="top" wrapText="1"/>
    </xf>
    <xf numFmtId="0" fontId="2" fillId="0" borderId="5" xfId="0" applyNumberFormat="1" applyFont="1" applyBorder="1" applyAlignment="1">
      <alignment horizontal="left" vertical="top" wrapText="1"/>
    </xf>
    <xf numFmtId="0" fontId="2" fillId="0" borderId="6" xfId="0" applyNumberFormat="1" applyFont="1" applyBorder="1" applyAlignment="1">
      <alignment horizontal="left" vertical="top" wrapText="1"/>
    </xf>
    <xf numFmtId="0" fontId="2" fillId="0" borderId="0" xfId="0" applyNumberFormat="1" applyFont="1" applyBorder="1" applyAlignment="1">
      <alignment horizontal="left" vertical="top" wrapText="1"/>
    </xf>
    <xf numFmtId="0" fontId="2" fillId="0" borderId="7" xfId="0" applyNumberFormat="1" applyFont="1" applyBorder="1" applyAlignment="1">
      <alignment horizontal="left" vertical="top" wrapText="1"/>
    </xf>
    <xf numFmtId="0" fontId="2" fillId="0" borderId="8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9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2" fillId="2" borderId="0" xfId="0" applyNumberFormat="1" applyFont="1" applyFill="1" applyAlignment="1">
      <alignment vertical="top" wrapText="1"/>
    </xf>
    <xf numFmtId="14" fontId="2" fillId="2" borderId="0" xfId="0" applyNumberFormat="1" applyFont="1" applyFill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17"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9" formatCode="m/d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ooke Jordan" id="{E1C5EBDB-46BC-4CC1-8571-01C9F9AE5CDC}" userId="" providerId="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18AAD8-4DA0-428E-8E76-103405B93602}" name="Table2" displayName="Table2" ref="A1:L43" totalsRowShown="0" headerRowDxfId="1" dataDxfId="0">
  <autoFilter ref="A1:L43" xr:uid="{0618AAD8-4DA0-428E-8E76-103405B93602}"/>
  <sortState xmlns:xlrd2="http://schemas.microsoft.com/office/spreadsheetml/2017/richdata2" ref="A2:L43">
    <sortCondition ref="E1:E43"/>
  </sortState>
  <tableColumns count="12">
    <tableColumn id="1" xr3:uid="{CC3D0510-E79C-4F90-87A1-BA7592F32716}" name="Group" dataDxfId="13"/>
    <tableColumn id="2" xr3:uid="{E709DF8C-78F5-47D1-864E-4A59BFA91773}" name="Name" dataDxfId="12"/>
    <tableColumn id="3" xr3:uid="{64CF208B-204E-4762-9AF1-4741E45DFE68}" name="Sex" dataDxfId="11"/>
    <tableColumn id="4" xr3:uid="{66301A99-8CEF-475C-9DD8-2EFDE3FF58B7}" name="DOB" dataDxfId="10"/>
    <tableColumn id="5" xr3:uid="{544E7ACC-2C1E-4E4C-9A6C-72C8D5A5B350}" name="Age" dataDxfId="9">
      <calculatedColumnFormula>DATEDIF(D2,TODAY(),"y")</calculatedColumnFormula>
    </tableColumn>
    <tableColumn id="6" xr3:uid="{67A64C20-D1DF-48A9-855E-8200B43C0174}" name="STO" dataDxfId="8"/>
    <tableColumn id="7" xr3:uid="{99F8556D-A0C0-48D6-885C-D883A75C1EC2}" name="CP" dataDxfId="7"/>
    <tableColumn id="8" xr3:uid="{E05E1960-5E60-41C7-AE59-9AEB6C7BC128}" name="GTW" dataDxfId="6"/>
    <tableColumn id="9" xr3:uid="{A618AFA0-AF8D-4E76-8201-EE53D93CABEF}" name="RNR" dataDxfId="5"/>
    <tableColumn id="10" xr3:uid="{E45A55FF-6D26-47D9-B78E-7B07740579BB}" name="SRP" dataDxfId="4"/>
    <tableColumn id="13" xr3:uid="{4ADC1088-11F9-4A55-BEE6-C5804CE54B4B}" name="Video Consent?" dataDxfId="3"/>
    <tableColumn id="14" xr3:uid="{AAAD9E0E-E85A-4D72-B4D4-5C67AD9A1C24}" name="Not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46" dT="2022-03-24T18:18:22.88" personId="{E1C5EBDB-46BC-4CC1-8571-01C9F9AE5CDC}" id="{3BAB8D7C-F59C-443A-B50D-B17476E2E362}">
    <text>there is no louisa listed [they use nicknames on the form] but there is a lulu and leia [assuming its prob lulu] and this is her bday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2850-2880-E942-B1B5-1E460B4C6FE6}">
  <sheetPr>
    <pageSetUpPr fitToPage="1"/>
  </sheetPr>
  <dimension ref="A1:P52"/>
  <sheetViews>
    <sheetView topLeftCell="A34" workbookViewId="0">
      <selection activeCell="G25" sqref="G25"/>
    </sheetView>
  </sheetViews>
  <sheetFormatPr defaultColWidth="11" defaultRowHeight="18" x14ac:dyDescent="0.35"/>
  <cols>
    <col min="1" max="2" width="11" style="1"/>
    <col min="3" max="3" width="11.69921875" style="1" customWidth="1"/>
    <col min="4" max="4" width="11" style="1"/>
    <col min="5" max="5" width="11.5" style="1" customWidth="1"/>
    <col min="6" max="6" width="22.09765625" style="1" customWidth="1"/>
    <col min="7" max="7" width="11" style="1"/>
    <col min="8" max="8" width="21.3984375" style="1" customWidth="1"/>
    <col min="9" max="11" width="11" style="1"/>
    <col min="12" max="12" width="12.09765625" style="1" customWidth="1"/>
    <col min="13" max="16384" width="11" style="1"/>
  </cols>
  <sheetData>
    <row r="1" spans="1:16" ht="24.9" customHeight="1" x14ac:dyDescent="0.35">
      <c r="A1" s="26" t="s">
        <v>0</v>
      </c>
      <c r="B1" s="26"/>
      <c r="C1" s="26"/>
      <c r="D1" s="26"/>
      <c r="E1" s="26"/>
    </row>
    <row r="2" spans="1:16" x14ac:dyDescent="0.35">
      <c r="B2" s="27" t="s">
        <v>1</v>
      </c>
      <c r="C2" s="27"/>
      <c r="D2" s="27"/>
      <c r="E2" s="27"/>
      <c r="F2" s="27"/>
      <c r="G2" s="27"/>
      <c r="K2" s="27" t="s">
        <v>2</v>
      </c>
      <c r="L2" s="27"/>
      <c r="M2" s="27"/>
      <c r="N2" s="27"/>
      <c r="O2" s="27"/>
      <c r="P2" s="27"/>
    </row>
    <row r="3" spans="1:16" ht="35.4" x14ac:dyDescent="0.35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</row>
    <row r="4" spans="1:16" x14ac:dyDescent="0.35">
      <c r="B4" s="1" t="s">
        <v>9</v>
      </c>
      <c r="C4" s="3">
        <v>43507</v>
      </c>
      <c r="D4" s="1">
        <f ca="1">DATEDIF(C4,TODAY(),"y")</f>
        <v>3</v>
      </c>
      <c r="E4" s="1" t="s">
        <v>10</v>
      </c>
      <c r="F4" s="3">
        <v>44658</v>
      </c>
      <c r="G4" s="1" t="s">
        <v>11</v>
      </c>
      <c r="K4" s="1" t="s">
        <v>12</v>
      </c>
      <c r="L4" s="3">
        <v>43085</v>
      </c>
      <c r="M4" s="1">
        <v>4</v>
      </c>
      <c r="N4" s="1" t="s">
        <v>13</v>
      </c>
      <c r="O4" s="3">
        <v>44657</v>
      </c>
      <c r="P4" s="1" t="s">
        <v>11</v>
      </c>
    </row>
    <row r="5" spans="1:16" x14ac:dyDescent="0.35">
      <c r="B5" s="1" t="s">
        <v>14</v>
      </c>
      <c r="C5" s="3">
        <v>43507</v>
      </c>
      <c r="D5" s="1">
        <f ca="1">DATEDIF(C5,TODAY(),"y")</f>
        <v>3</v>
      </c>
      <c r="G5" s="1" t="s">
        <v>11</v>
      </c>
      <c r="K5" s="1" t="s">
        <v>15</v>
      </c>
      <c r="L5" s="3">
        <v>43223</v>
      </c>
      <c r="M5" s="1">
        <v>3</v>
      </c>
      <c r="N5" s="1" t="s">
        <v>10</v>
      </c>
      <c r="O5" s="3">
        <v>44657</v>
      </c>
      <c r="P5" s="1" t="s">
        <v>11</v>
      </c>
    </row>
    <row r="6" spans="1:16" x14ac:dyDescent="0.35">
      <c r="C6" s="3"/>
      <c r="K6" s="1" t="s">
        <v>16</v>
      </c>
      <c r="L6" s="3">
        <v>43258</v>
      </c>
      <c r="M6" s="1">
        <v>3</v>
      </c>
      <c r="N6" s="1" t="s">
        <v>10</v>
      </c>
      <c r="O6" s="3">
        <v>44657</v>
      </c>
      <c r="P6" s="1" t="s">
        <v>11</v>
      </c>
    </row>
    <row r="7" spans="1:16" x14ac:dyDescent="0.35">
      <c r="C7" s="3"/>
      <c r="K7" s="1" t="s">
        <v>17</v>
      </c>
      <c r="L7" s="3">
        <v>43088</v>
      </c>
      <c r="M7" s="1">
        <v>4</v>
      </c>
      <c r="N7" s="1" t="s">
        <v>13</v>
      </c>
      <c r="O7" s="3">
        <v>44669</v>
      </c>
      <c r="P7" s="1" t="s">
        <v>11</v>
      </c>
    </row>
    <row r="8" spans="1:16" x14ac:dyDescent="0.35">
      <c r="B8" s="27" t="s">
        <v>18</v>
      </c>
      <c r="C8" s="27"/>
      <c r="D8" s="27"/>
      <c r="E8" s="27"/>
      <c r="F8" s="27"/>
      <c r="G8" s="27"/>
      <c r="K8" s="1" t="s">
        <v>19</v>
      </c>
      <c r="L8" s="3">
        <v>43235</v>
      </c>
      <c r="M8" s="1">
        <v>3</v>
      </c>
      <c r="N8" s="1" t="s">
        <v>10</v>
      </c>
      <c r="O8" s="3">
        <v>44643</v>
      </c>
      <c r="P8" s="1" t="s">
        <v>11</v>
      </c>
    </row>
    <row r="9" spans="1:16" ht="35.4" x14ac:dyDescent="0.35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K9" s="1" t="s">
        <v>20</v>
      </c>
      <c r="L9" s="3">
        <v>43265</v>
      </c>
      <c r="M9" s="1">
        <v>3</v>
      </c>
      <c r="N9" s="1" t="s">
        <v>10</v>
      </c>
      <c r="O9" s="3">
        <v>44643</v>
      </c>
      <c r="P9" s="1" t="s">
        <v>11</v>
      </c>
    </row>
    <row r="10" spans="1:16" x14ac:dyDescent="0.35">
      <c r="B10" s="1" t="s">
        <v>21</v>
      </c>
      <c r="C10" s="3">
        <v>43389</v>
      </c>
      <c r="D10" s="1">
        <v>3</v>
      </c>
      <c r="E10" s="1" t="s">
        <v>10</v>
      </c>
      <c r="F10" s="3">
        <v>44643</v>
      </c>
      <c r="G10" s="1" t="s">
        <v>11</v>
      </c>
      <c r="K10" s="1" t="s">
        <v>22</v>
      </c>
      <c r="L10" s="3">
        <v>42993</v>
      </c>
      <c r="M10" s="1">
        <v>4</v>
      </c>
      <c r="P10" s="1" t="s">
        <v>11</v>
      </c>
    </row>
    <row r="11" spans="1:16" ht="36" x14ac:dyDescent="0.35">
      <c r="B11" s="1" t="s">
        <v>23</v>
      </c>
      <c r="C11" s="3">
        <v>43457</v>
      </c>
      <c r="D11" s="1">
        <v>3</v>
      </c>
      <c r="E11" s="1" t="s">
        <v>10</v>
      </c>
      <c r="F11" s="3">
        <v>44650</v>
      </c>
      <c r="G11" s="1" t="s">
        <v>11</v>
      </c>
      <c r="K11" s="1" t="s">
        <v>24</v>
      </c>
      <c r="L11" s="3">
        <v>43268</v>
      </c>
      <c r="M11" s="1">
        <v>3</v>
      </c>
      <c r="N11" s="1" t="s">
        <v>10</v>
      </c>
      <c r="O11" s="3">
        <v>44643</v>
      </c>
      <c r="P11" s="1" t="s">
        <v>11</v>
      </c>
    </row>
    <row r="12" spans="1:16" ht="36" x14ac:dyDescent="0.35">
      <c r="B12" s="1" t="s">
        <v>25</v>
      </c>
      <c r="C12" s="3">
        <v>43412</v>
      </c>
      <c r="D12" s="1">
        <v>3</v>
      </c>
      <c r="E12" s="1" t="s">
        <v>10</v>
      </c>
      <c r="F12" s="3">
        <v>44650</v>
      </c>
      <c r="G12" s="1" t="s">
        <v>11</v>
      </c>
      <c r="K12" s="1" t="s">
        <v>26</v>
      </c>
      <c r="L12" s="3">
        <v>43199</v>
      </c>
      <c r="M12" s="1">
        <v>3</v>
      </c>
      <c r="N12" s="1" t="s">
        <v>10</v>
      </c>
      <c r="O12" s="3">
        <v>44643</v>
      </c>
      <c r="P12" s="1" t="s">
        <v>11</v>
      </c>
    </row>
    <row r="13" spans="1:16" x14ac:dyDescent="0.35">
      <c r="B13" s="1" t="s">
        <v>27</v>
      </c>
      <c r="C13" s="3">
        <v>43416</v>
      </c>
      <c r="D13" s="1">
        <v>3</v>
      </c>
      <c r="E13" s="1" t="s">
        <v>10</v>
      </c>
      <c r="F13" s="3">
        <v>44643</v>
      </c>
      <c r="G13" s="1" t="s">
        <v>11</v>
      </c>
      <c r="K13" s="1" t="s">
        <v>28</v>
      </c>
      <c r="L13" s="3">
        <v>43364</v>
      </c>
      <c r="M13" s="1">
        <v>4</v>
      </c>
      <c r="N13" s="1" t="s">
        <v>13</v>
      </c>
      <c r="O13" s="3">
        <v>44657</v>
      </c>
      <c r="P13" s="1" t="s">
        <v>11</v>
      </c>
    </row>
    <row r="14" spans="1:16" ht="36" x14ac:dyDescent="0.35">
      <c r="B14" s="1" t="s">
        <v>29</v>
      </c>
      <c r="C14" s="3">
        <v>43374</v>
      </c>
      <c r="D14" s="1">
        <v>3</v>
      </c>
      <c r="E14" s="12" t="s">
        <v>108</v>
      </c>
      <c r="F14" s="15" t="s">
        <v>109</v>
      </c>
      <c r="G14" s="1" t="s">
        <v>30</v>
      </c>
      <c r="K14" s="1" t="s">
        <v>31</v>
      </c>
      <c r="L14" s="3">
        <v>43004</v>
      </c>
      <c r="M14" s="1">
        <v>4</v>
      </c>
      <c r="N14" s="1" t="s">
        <v>13</v>
      </c>
      <c r="O14" s="3">
        <v>44657</v>
      </c>
      <c r="P14" s="1" t="s">
        <v>11</v>
      </c>
    </row>
    <row r="15" spans="1:16" x14ac:dyDescent="0.35">
      <c r="B15" s="1" t="s">
        <v>32</v>
      </c>
      <c r="C15" s="3">
        <v>43422</v>
      </c>
      <c r="D15" s="1">
        <v>3</v>
      </c>
      <c r="E15" s="1" t="s">
        <v>10</v>
      </c>
      <c r="F15" s="3">
        <v>44643</v>
      </c>
      <c r="G15" s="1" t="s">
        <v>30</v>
      </c>
    </row>
    <row r="16" spans="1:16" x14ac:dyDescent="0.35">
      <c r="B16" s="1" t="s">
        <v>33</v>
      </c>
      <c r="C16" s="3">
        <v>43424</v>
      </c>
      <c r="D16" s="1">
        <v>3</v>
      </c>
      <c r="G16" s="1" t="s">
        <v>11</v>
      </c>
    </row>
    <row r="18" spans="2:16" x14ac:dyDescent="0.35">
      <c r="B18" s="27" t="s">
        <v>34</v>
      </c>
      <c r="C18" s="27"/>
      <c r="D18" s="27"/>
      <c r="E18" s="27"/>
      <c r="F18" s="27"/>
      <c r="G18" s="27"/>
      <c r="K18" s="27" t="s">
        <v>35</v>
      </c>
      <c r="L18" s="27"/>
      <c r="M18" s="27"/>
      <c r="N18" s="27"/>
      <c r="O18" s="27"/>
      <c r="P18" s="27"/>
    </row>
    <row r="19" spans="2:16" ht="35.4" x14ac:dyDescent="0.35">
      <c r="B19" s="2" t="s">
        <v>3</v>
      </c>
      <c r="C19" s="2" t="s">
        <v>4</v>
      </c>
      <c r="D19" s="2" t="s">
        <v>5</v>
      </c>
      <c r="E19" s="2" t="s">
        <v>6</v>
      </c>
      <c r="F19" s="2" t="s">
        <v>7</v>
      </c>
      <c r="G19" s="2" t="s">
        <v>8</v>
      </c>
      <c r="K19" s="2" t="s">
        <v>3</v>
      </c>
      <c r="L19" s="2" t="s">
        <v>4</v>
      </c>
      <c r="M19" s="2" t="s">
        <v>5</v>
      </c>
      <c r="N19" s="2" t="s">
        <v>6</v>
      </c>
      <c r="O19" s="2" t="s">
        <v>7</v>
      </c>
      <c r="P19" s="2" t="s">
        <v>8</v>
      </c>
    </row>
    <row r="20" spans="2:16" ht="36" x14ac:dyDescent="0.35">
      <c r="B20" s="1" t="s">
        <v>36</v>
      </c>
      <c r="C20" s="3">
        <v>43304</v>
      </c>
      <c r="D20" s="1">
        <v>3</v>
      </c>
      <c r="E20" s="1" t="s">
        <v>108</v>
      </c>
      <c r="F20" s="9" t="s">
        <v>113</v>
      </c>
      <c r="G20" s="1" t="s">
        <v>30</v>
      </c>
      <c r="K20" s="1" t="s">
        <v>37</v>
      </c>
      <c r="L20" s="3">
        <v>42856</v>
      </c>
      <c r="M20" s="4">
        <f ca="1">DATEDIF(L20,TODAY(),"y")</f>
        <v>5</v>
      </c>
      <c r="P20" s="1" t="s">
        <v>11</v>
      </c>
    </row>
    <row r="21" spans="2:16" x14ac:dyDescent="0.35">
      <c r="B21" s="1" t="s">
        <v>38</v>
      </c>
      <c r="C21" s="3">
        <v>43280</v>
      </c>
      <c r="D21" s="1">
        <v>3</v>
      </c>
      <c r="E21" s="1" t="s">
        <v>10</v>
      </c>
      <c r="F21" s="3">
        <v>44630</v>
      </c>
      <c r="G21" s="1" t="s">
        <v>11</v>
      </c>
      <c r="K21" s="1" t="s">
        <v>39</v>
      </c>
      <c r="L21" s="3">
        <v>42735</v>
      </c>
      <c r="M21" s="4">
        <f t="shared" ref="M21:M33" ca="1" si="0">DATEDIF(L21,TODAY(),"y")</f>
        <v>5</v>
      </c>
      <c r="P21" s="1" t="s">
        <v>11</v>
      </c>
    </row>
    <row r="22" spans="2:16" x14ac:dyDescent="0.35">
      <c r="B22" s="1" t="s">
        <v>40</v>
      </c>
      <c r="C22" s="3">
        <v>42993</v>
      </c>
      <c r="D22" s="1">
        <v>4</v>
      </c>
      <c r="E22" s="1" t="s">
        <v>41</v>
      </c>
      <c r="F22" s="3">
        <v>44650</v>
      </c>
      <c r="G22" s="1" t="s">
        <v>30</v>
      </c>
      <c r="K22" s="1" t="s">
        <v>42</v>
      </c>
      <c r="L22" s="3">
        <v>42664</v>
      </c>
      <c r="M22" s="4">
        <f t="shared" ca="1" si="0"/>
        <v>5</v>
      </c>
      <c r="P22" s="1" t="s">
        <v>11</v>
      </c>
    </row>
    <row r="23" spans="2:16" x14ac:dyDescent="0.35">
      <c r="B23" s="1" t="s">
        <v>43</v>
      </c>
      <c r="C23" s="3">
        <v>43000</v>
      </c>
      <c r="D23" s="1">
        <v>4</v>
      </c>
      <c r="E23" s="1" t="s">
        <v>44</v>
      </c>
      <c r="F23" s="3">
        <v>44669</v>
      </c>
      <c r="G23" s="1" t="s">
        <v>11</v>
      </c>
      <c r="K23" s="1" t="s">
        <v>45</v>
      </c>
      <c r="L23" s="3">
        <v>42780</v>
      </c>
      <c r="M23" s="4">
        <f t="shared" ca="1" si="0"/>
        <v>5</v>
      </c>
      <c r="P23" s="1" t="s">
        <v>30</v>
      </c>
    </row>
    <row r="24" spans="2:16" x14ac:dyDescent="0.35">
      <c r="B24" s="1" t="s">
        <v>46</v>
      </c>
      <c r="C24" s="3">
        <v>43315</v>
      </c>
      <c r="D24" s="1">
        <v>3</v>
      </c>
      <c r="E24" s="1" t="s">
        <v>10</v>
      </c>
      <c r="F24" s="3">
        <v>44630</v>
      </c>
      <c r="G24" s="1" t="s">
        <v>11</v>
      </c>
      <c r="K24" s="1" t="s">
        <v>47</v>
      </c>
      <c r="L24" s="3">
        <v>42920</v>
      </c>
      <c r="M24" s="4">
        <f t="shared" ca="1" si="0"/>
        <v>4</v>
      </c>
      <c r="N24" s="1" t="s">
        <v>13</v>
      </c>
      <c r="O24" s="3">
        <v>44669</v>
      </c>
      <c r="P24" s="1" t="s">
        <v>11</v>
      </c>
    </row>
    <row r="25" spans="2:16" ht="51.9" customHeight="1" x14ac:dyDescent="0.35">
      <c r="B25" s="1" t="s">
        <v>48</v>
      </c>
      <c r="C25" s="3">
        <v>43016</v>
      </c>
      <c r="D25" s="1">
        <v>4</v>
      </c>
      <c r="E25" s="1" t="s">
        <v>49</v>
      </c>
      <c r="F25" s="3" t="s">
        <v>50</v>
      </c>
      <c r="G25" s="1" t="s">
        <v>30</v>
      </c>
      <c r="K25" s="1" t="s">
        <v>51</v>
      </c>
      <c r="L25" s="3">
        <v>42816</v>
      </c>
      <c r="M25" s="4">
        <f t="shared" ca="1" si="0"/>
        <v>5</v>
      </c>
      <c r="N25" s="1" t="s">
        <v>13</v>
      </c>
      <c r="O25" s="3">
        <v>44669</v>
      </c>
      <c r="P25" s="1" t="s">
        <v>11</v>
      </c>
    </row>
    <row r="26" spans="2:16" ht="36" x14ac:dyDescent="0.35">
      <c r="B26" s="1" t="s">
        <v>52</v>
      </c>
      <c r="C26" s="3">
        <v>43206</v>
      </c>
      <c r="D26" s="1">
        <v>3</v>
      </c>
      <c r="E26" s="1" t="s">
        <v>53</v>
      </c>
      <c r="F26" s="3" t="s">
        <v>54</v>
      </c>
      <c r="G26" s="1" t="s">
        <v>11</v>
      </c>
      <c r="K26" s="1" t="s">
        <v>55</v>
      </c>
      <c r="L26" s="3">
        <v>42712</v>
      </c>
      <c r="M26" s="4">
        <f t="shared" ca="1" si="0"/>
        <v>5</v>
      </c>
      <c r="N26" s="1" t="s">
        <v>13</v>
      </c>
      <c r="O26" s="3">
        <v>44669</v>
      </c>
      <c r="P26" s="1" t="s">
        <v>11</v>
      </c>
    </row>
    <row r="27" spans="2:16" ht="36" x14ac:dyDescent="0.35">
      <c r="B27" s="1" t="s">
        <v>56</v>
      </c>
      <c r="C27" s="3">
        <v>43236</v>
      </c>
      <c r="D27" s="1">
        <v>3</v>
      </c>
      <c r="E27" s="1" t="s">
        <v>10</v>
      </c>
      <c r="F27" s="3">
        <v>44630</v>
      </c>
      <c r="G27" s="1" t="s">
        <v>11</v>
      </c>
      <c r="K27" s="1" t="s">
        <v>57</v>
      </c>
      <c r="L27" s="3">
        <v>42662</v>
      </c>
      <c r="M27" s="4">
        <v>5</v>
      </c>
      <c r="P27" s="1" t="s">
        <v>11</v>
      </c>
    </row>
    <row r="28" spans="2:16" ht="36" x14ac:dyDescent="0.35">
      <c r="B28" s="1" t="s">
        <v>58</v>
      </c>
      <c r="C28" s="3">
        <v>43119</v>
      </c>
      <c r="D28" s="1">
        <v>4</v>
      </c>
      <c r="E28" s="1" t="s">
        <v>59</v>
      </c>
      <c r="F28" s="3" t="s">
        <v>60</v>
      </c>
      <c r="G28" s="1" t="s">
        <v>11</v>
      </c>
      <c r="K28" s="1" t="s">
        <v>61</v>
      </c>
      <c r="L28" s="3">
        <v>42920</v>
      </c>
      <c r="M28" s="4">
        <f t="shared" ca="1" si="0"/>
        <v>4</v>
      </c>
      <c r="N28" s="1" t="s">
        <v>13</v>
      </c>
      <c r="O28" s="3">
        <v>44669</v>
      </c>
      <c r="P28" s="1" t="s">
        <v>30</v>
      </c>
    </row>
    <row r="29" spans="2:16" ht="36" x14ac:dyDescent="0.35">
      <c r="B29" s="1" t="s">
        <v>62</v>
      </c>
      <c r="C29" s="3">
        <v>43060</v>
      </c>
      <c r="D29" s="1">
        <v>4</v>
      </c>
      <c r="E29" s="1" t="s">
        <v>13</v>
      </c>
      <c r="F29" s="3">
        <v>44676</v>
      </c>
      <c r="G29" s="1" t="s">
        <v>30</v>
      </c>
      <c r="K29" s="1" t="s">
        <v>63</v>
      </c>
      <c r="L29" s="3">
        <v>42893</v>
      </c>
      <c r="M29" s="4">
        <f t="shared" ca="1" si="0"/>
        <v>4</v>
      </c>
      <c r="P29" s="1" t="s">
        <v>11</v>
      </c>
    </row>
    <row r="30" spans="2:16" x14ac:dyDescent="0.35">
      <c r="K30" s="1" t="s">
        <v>64</v>
      </c>
      <c r="L30" s="3">
        <v>42721</v>
      </c>
      <c r="M30" s="4">
        <f t="shared" ca="1" si="0"/>
        <v>5</v>
      </c>
      <c r="P30" s="1" t="s">
        <v>11</v>
      </c>
    </row>
    <row r="31" spans="2:16" x14ac:dyDescent="0.35">
      <c r="K31" s="1" t="s">
        <v>65</v>
      </c>
      <c r="L31" s="3">
        <v>42734</v>
      </c>
      <c r="M31" s="4">
        <f t="shared" ca="1" si="0"/>
        <v>5</v>
      </c>
      <c r="N31" s="1" t="s">
        <v>13</v>
      </c>
      <c r="O31" s="3">
        <v>44669</v>
      </c>
      <c r="P31" s="1" t="s">
        <v>11</v>
      </c>
    </row>
    <row r="32" spans="2:16" x14ac:dyDescent="0.35">
      <c r="B32" s="27" t="s">
        <v>66</v>
      </c>
      <c r="C32" s="27"/>
      <c r="D32" s="27"/>
      <c r="E32" s="27"/>
      <c r="F32" s="27"/>
      <c r="G32" s="27"/>
      <c r="K32" s="1" t="s">
        <v>67</v>
      </c>
      <c r="L32" s="3">
        <v>42878</v>
      </c>
      <c r="M32" s="4">
        <f t="shared" ca="1" si="0"/>
        <v>5</v>
      </c>
      <c r="N32" s="1" t="s">
        <v>13</v>
      </c>
      <c r="O32" s="3">
        <v>44669</v>
      </c>
      <c r="P32" s="1" t="s">
        <v>11</v>
      </c>
    </row>
    <row r="33" spans="2:16" ht="35.4" x14ac:dyDescent="0.35">
      <c r="B33" s="2" t="s">
        <v>3</v>
      </c>
      <c r="C33" s="2" t="s">
        <v>4</v>
      </c>
      <c r="D33" s="2" t="s">
        <v>68</v>
      </c>
      <c r="E33" s="2" t="s">
        <v>6</v>
      </c>
      <c r="F33" s="2" t="s">
        <v>7</v>
      </c>
      <c r="G33" s="2" t="s">
        <v>8</v>
      </c>
      <c r="K33" s="1" t="s">
        <v>69</v>
      </c>
      <c r="L33" s="3">
        <v>42957</v>
      </c>
      <c r="M33" s="4">
        <f t="shared" ca="1" si="0"/>
        <v>4</v>
      </c>
      <c r="N33" s="1" t="s">
        <v>13</v>
      </c>
      <c r="O33" s="3">
        <v>44658</v>
      </c>
      <c r="P33" s="1" t="s">
        <v>11</v>
      </c>
    </row>
    <row r="34" spans="2:16" x14ac:dyDescent="0.35">
      <c r="B34" s="1" t="s">
        <v>70</v>
      </c>
      <c r="C34" s="3">
        <v>42899</v>
      </c>
      <c r="D34" s="1">
        <f ca="1">DATEDIF(C34,TODAY(),"y")</f>
        <v>4</v>
      </c>
      <c r="G34" s="1" t="s">
        <v>11</v>
      </c>
    </row>
    <row r="35" spans="2:16" x14ac:dyDescent="0.35">
      <c r="B35" s="1" t="s">
        <v>71</v>
      </c>
      <c r="C35" s="3">
        <v>42752</v>
      </c>
      <c r="D35" s="1">
        <f t="shared" ref="D35:D45" ca="1" si="1">DATEDIF(C35,TODAY(),"y")</f>
        <v>5</v>
      </c>
      <c r="G35" s="1" t="s">
        <v>11</v>
      </c>
    </row>
    <row r="36" spans="2:16" x14ac:dyDescent="0.35">
      <c r="B36" s="1" t="s">
        <v>72</v>
      </c>
      <c r="C36" s="3">
        <v>42790</v>
      </c>
      <c r="D36" s="1">
        <f t="shared" ca="1" si="1"/>
        <v>5</v>
      </c>
      <c r="G36" s="1" t="s">
        <v>11</v>
      </c>
      <c r="K36" s="27" t="s">
        <v>73</v>
      </c>
      <c r="L36" s="27"/>
      <c r="M36" s="27"/>
      <c r="N36" s="27"/>
      <c r="O36" s="27"/>
      <c r="P36" s="27"/>
    </row>
    <row r="37" spans="2:16" ht="35.4" x14ac:dyDescent="0.35">
      <c r="B37" s="1" t="s">
        <v>74</v>
      </c>
      <c r="C37" s="3">
        <v>42970</v>
      </c>
      <c r="D37" s="1">
        <f t="shared" ca="1" si="1"/>
        <v>4</v>
      </c>
      <c r="G37" s="1" t="s">
        <v>30</v>
      </c>
      <c r="K37" s="2" t="s">
        <v>3</v>
      </c>
      <c r="L37" s="2" t="s">
        <v>4</v>
      </c>
      <c r="M37" s="2" t="s">
        <v>68</v>
      </c>
      <c r="N37" s="2" t="s">
        <v>6</v>
      </c>
      <c r="O37" s="2" t="s">
        <v>7</v>
      </c>
      <c r="P37" s="2" t="s">
        <v>8</v>
      </c>
    </row>
    <row r="38" spans="2:16" x14ac:dyDescent="0.35">
      <c r="B38" s="1" t="s">
        <v>75</v>
      </c>
      <c r="C38" s="3">
        <v>42673</v>
      </c>
      <c r="D38" s="1">
        <f t="shared" ca="1" si="1"/>
        <v>5</v>
      </c>
      <c r="G38" s="1" t="s">
        <v>11</v>
      </c>
      <c r="K38" s="1" t="s">
        <v>76</v>
      </c>
      <c r="L38" s="3">
        <v>42522</v>
      </c>
      <c r="M38" s="1">
        <f ca="1">DATEDIF(L38,TODAY(),"y")</f>
        <v>5</v>
      </c>
      <c r="N38" s="1" t="s">
        <v>13</v>
      </c>
      <c r="O38" s="3">
        <v>44669</v>
      </c>
      <c r="P38" s="1" t="s">
        <v>11</v>
      </c>
    </row>
    <row r="39" spans="2:16" x14ac:dyDescent="0.35">
      <c r="B39" s="1" t="s">
        <v>77</v>
      </c>
      <c r="C39" s="3">
        <v>42899</v>
      </c>
      <c r="D39" s="1">
        <f t="shared" ca="1" si="1"/>
        <v>4</v>
      </c>
      <c r="G39" s="1" t="s">
        <v>30</v>
      </c>
      <c r="K39" s="1" t="s">
        <v>78</v>
      </c>
      <c r="L39" s="3">
        <v>42291</v>
      </c>
      <c r="M39" s="1">
        <f t="shared" ref="M39:M46" ca="1" si="2">DATEDIF(L39,TODAY(),"y")</f>
        <v>6</v>
      </c>
      <c r="P39" s="1" t="s">
        <v>30</v>
      </c>
    </row>
    <row r="40" spans="2:16" x14ac:dyDescent="0.35">
      <c r="B40" s="1" t="s">
        <v>79</v>
      </c>
      <c r="C40" s="3">
        <v>42625</v>
      </c>
      <c r="D40" s="1">
        <f t="shared" ca="1" si="1"/>
        <v>5</v>
      </c>
      <c r="G40" s="1" t="s">
        <v>11</v>
      </c>
      <c r="K40" s="1" t="s">
        <v>80</v>
      </c>
      <c r="L40" s="3">
        <v>42395</v>
      </c>
      <c r="M40" s="1">
        <f t="shared" ca="1" si="2"/>
        <v>6</v>
      </c>
      <c r="P40" s="1" t="s">
        <v>11</v>
      </c>
    </row>
    <row r="41" spans="2:16" x14ac:dyDescent="0.35">
      <c r="B41" s="1" t="s">
        <v>81</v>
      </c>
      <c r="C41" s="3">
        <v>42922</v>
      </c>
      <c r="D41" s="1">
        <f t="shared" ca="1" si="1"/>
        <v>4</v>
      </c>
      <c r="G41" s="1" t="s">
        <v>11</v>
      </c>
      <c r="K41" s="1" t="s">
        <v>82</v>
      </c>
      <c r="L41" s="3">
        <v>42460</v>
      </c>
      <c r="M41" s="1">
        <f t="shared" ca="1" si="2"/>
        <v>6</v>
      </c>
      <c r="P41" s="1" t="s">
        <v>11</v>
      </c>
    </row>
    <row r="42" spans="2:16" x14ac:dyDescent="0.35">
      <c r="B42" s="1" t="s">
        <v>83</v>
      </c>
      <c r="C42" s="3">
        <v>42870</v>
      </c>
      <c r="D42" s="1">
        <f t="shared" ca="1" si="1"/>
        <v>5</v>
      </c>
      <c r="G42" s="1" t="s">
        <v>30</v>
      </c>
      <c r="K42" s="1" t="s">
        <v>84</v>
      </c>
      <c r="L42" s="3">
        <v>42591</v>
      </c>
      <c r="M42" s="1">
        <f t="shared" ca="1" si="2"/>
        <v>5</v>
      </c>
      <c r="N42" s="1" t="s">
        <v>13</v>
      </c>
      <c r="O42" s="3">
        <v>44669</v>
      </c>
      <c r="P42" s="1" t="s">
        <v>30</v>
      </c>
    </row>
    <row r="43" spans="2:16" x14ac:dyDescent="0.35">
      <c r="B43" s="1" t="s">
        <v>85</v>
      </c>
      <c r="C43" s="3">
        <v>42808</v>
      </c>
      <c r="D43" s="1">
        <f t="shared" ca="1" si="1"/>
        <v>5</v>
      </c>
      <c r="G43" s="1" t="s">
        <v>11</v>
      </c>
      <c r="K43" s="1" t="s">
        <v>86</v>
      </c>
      <c r="L43" s="3">
        <v>42535</v>
      </c>
      <c r="M43" s="1">
        <f t="shared" ca="1" si="2"/>
        <v>5</v>
      </c>
      <c r="P43" s="1" t="s">
        <v>11</v>
      </c>
    </row>
    <row r="44" spans="2:16" x14ac:dyDescent="0.35">
      <c r="B44" s="1" t="s">
        <v>87</v>
      </c>
      <c r="C44" s="3">
        <v>42808</v>
      </c>
      <c r="D44" s="1">
        <f t="shared" ca="1" si="1"/>
        <v>5</v>
      </c>
      <c r="G44" s="1" t="s">
        <v>11</v>
      </c>
      <c r="K44" s="1" t="s">
        <v>88</v>
      </c>
      <c r="L44" s="3">
        <v>42305</v>
      </c>
      <c r="M44" s="1">
        <f t="shared" ca="1" si="2"/>
        <v>6</v>
      </c>
      <c r="P44" s="1" t="s">
        <v>11</v>
      </c>
    </row>
    <row r="45" spans="2:16" x14ac:dyDescent="0.35">
      <c r="B45" s="1" t="s">
        <v>89</v>
      </c>
      <c r="C45" s="3">
        <v>42927</v>
      </c>
      <c r="D45" s="1">
        <f t="shared" ca="1" si="1"/>
        <v>4</v>
      </c>
      <c r="G45" s="1" t="s">
        <v>30</v>
      </c>
      <c r="K45" s="1" t="s">
        <v>90</v>
      </c>
      <c r="L45" s="3">
        <v>42289</v>
      </c>
      <c r="M45" s="1">
        <f t="shared" ca="1" si="2"/>
        <v>6</v>
      </c>
      <c r="P45" s="1" t="s">
        <v>30</v>
      </c>
    </row>
    <row r="46" spans="2:16" x14ac:dyDescent="0.35">
      <c r="K46" s="1" t="s">
        <v>91</v>
      </c>
      <c r="L46" s="3">
        <v>42610</v>
      </c>
      <c r="M46" s="1">
        <f t="shared" ca="1" si="2"/>
        <v>5</v>
      </c>
      <c r="N46" s="1" t="s">
        <v>13</v>
      </c>
      <c r="O46" s="3">
        <v>44669</v>
      </c>
      <c r="P46" s="1" t="s">
        <v>11</v>
      </c>
    </row>
    <row r="49" spans="2:3" ht="36" x14ac:dyDescent="0.35">
      <c r="B49" s="1" t="s">
        <v>92</v>
      </c>
      <c r="C49" s="1" cm="1">
        <f t="array" aca="1" ref="C49" ca="1">SUM(COUNTIF(INDIRECT({"D19:D28","D33:D44","O37:O45","O19:O32","D9:D15","O3:O13","D3:D4"}), 3))</f>
        <v>12</v>
      </c>
    </row>
    <row r="50" spans="2:3" ht="36" x14ac:dyDescent="0.35">
      <c r="B50" s="1" t="s">
        <v>93</v>
      </c>
      <c r="C50" s="1" cm="1">
        <f t="array" aca="1" ref="C50" ca="1">SUM(COUNTIF(INDIRECT({"D19:D28","D33:D44","O37:O45","O19:O32","D9:D15","O3:O13","D3:D4"}), 4))</f>
        <v>8</v>
      </c>
    </row>
    <row r="51" spans="2:3" ht="36" x14ac:dyDescent="0.35">
      <c r="B51" s="1" t="s">
        <v>94</v>
      </c>
      <c r="C51" s="1" cm="1">
        <f t="array" aca="1" ref="C51" ca="1">SUM(COUNTIF(INDIRECT({"D19:D28","D33:D44","O37:O45","O19:O32","D9:D15","O3:O13","D3:D4"}), 5))</f>
        <v>7</v>
      </c>
    </row>
    <row r="52" spans="2:3" ht="36" x14ac:dyDescent="0.35">
      <c r="B52" s="1" t="s">
        <v>95</v>
      </c>
      <c r="C52" s="1" cm="1">
        <f t="array" aca="1" ref="C52" ca="1">SUM(COUNTIF(INDIRECT({"D19:D28","D33:D44","O37:O45","O19:O32","D9:D15","O3:O13","D3:D4"}), 6))</f>
        <v>0</v>
      </c>
    </row>
  </sheetData>
  <mergeCells count="8">
    <mergeCell ref="A1:E1"/>
    <mergeCell ref="B32:G32"/>
    <mergeCell ref="K36:P36"/>
    <mergeCell ref="B2:G2"/>
    <mergeCell ref="B8:G8"/>
    <mergeCell ref="B18:G18"/>
    <mergeCell ref="K2:P2"/>
    <mergeCell ref="K18:P18"/>
  </mergeCells>
  <pageMargins left="0.7" right="0.7" top="0.75" bottom="0.75" header="0.3" footer="0.3"/>
  <pageSetup scale="50" orientation="landscape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3B37-8084-405A-BF56-10A3B363BF72}">
  <sheetPr>
    <pageSetUpPr fitToPage="1"/>
  </sheetPr>
  <dimension ref="A2:R56"/>
  <sheetViews>
    <sheetView zoomScaleNormal="100" workbookViewId="0">
      <selection activeCell="I5" sqref="I5"/>
    </sheetView>
  </sheetViews>
  <sheetFormatPr defaultColWidth="11" defaultRowHeight="18" x14ac:dyDescent="0.35"/>
  <cols>
    <col min="1" max="1" width="11" style="1"/>
    <col min="2" max="2" width="11.296875" style="1" customWidth="1"/>
    <col min="3" max="3" width="4.296875" style="1" customWidth="1"/>
    <col min="4" max="4" width="11.69921875" style="1" customWidth="1"/>
    <col min="5" max="5" width="11" style="1"/>
    <col min="6" max="6" width="11.5" style="1" customWidth="1"/>
    <col min="7" max="7" width="22.09765625" style="1" customWidth="1"/>
    <col min="8" max="8" width="11" style="1"/>
    <col min="9" max="9" width="37.59765625" style="1" customWidth="1"/>
    <col min="10" max="10" width="3.296875" style="1" customWidth="1"/>
    <col min="11" max="11" width="12.09765625" style="1" customWidth="1"/>
    <col min="12" max="12" width="4.69921875" style="1" customWidth="1"/>
    <col min="13" max="13" width="12.09765625" style="1" customWidth="1"/>
    <col min="14" max="17" width="11" style="1"/>
    <col min="18" max="18" width="34.09765625" style="1" customWidth="1"/>
    <col min="19" max="16384" width="11" style="1"/>
  </cols>
  <sheetData>
    <row r="2" spans="1:18" ht="24.9" customHeight="1" x14ac:dyDescent="0.35">
      <c r="A2" s="26" t="s">
        <v>96</v>
      </c>
      <c r="B2" s="26"/>
      <c r="C2" s="26"/>
      <c r="D2" s="26"/>
      <c r="E2" s="26"/>
      <c r="F2" s="26"/>
      <c r="G2" s="37" t="s">
        <v>114</v>
      </c>
      <c r="H2" s="37"/>
    </row>
    <row r="3" spans="1:18" ht="24.9" customHeight="1" x14ac:dyDescent="0.35">
      <c r="A3" s="5"/>
      <c r="B3" s="5"/>
      <c r="C3" s="5"/>
      <c r="D3" s="5"/>
      <c r="E3" s="5"/>
      <c r="F3" s="5"/>
      <c r="G3" s="11"/>
      <c r="H3" s="11"/>
    </row>
    <row r="4" spans="1:18" x14ac:dyDescent="0.35">
      <c r="B4" s="27" t="s">
        <v>116</v>
      </c>
      <c r="C4" s="27"/>
      <c r="D4" s="27"/>
      <c r="E4" s="27"/>
      <c r="F4" s="27"/>
      <c r="G4" s="27"/>
      <c r="H4" s="27"/>
      <c r="I4" s="6"/>
      <c r="K4" s="27" t="s">
        <v>125</v>
      </c>
      <c r="L4" s="27"/>
      <c r="M4" s="27"/>
      <c r="N4" s="27"/>
      <c r="O4" s="27"/>
      <c r="P4" s="27"/>
      <c r="Q4" s="27"/>
      <c r="R4" s="6"/>
    </row>
    <row r="5" spans="1:18" ht="35.4" x14ac:dyDescent="0.35">
      <c r="B5" s="2" t="s">
        <v>3</v>
      </c>
      <c r="C5" s="2" t="s">
        <v>105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98</v>
      </c>
      <c r="K5" s="2" t="s">
        <v>3</v>
      </c>
      <c r="L5" s="2" t="s">
        <v>105</v>
      </c>
      <c r="M5" s="2" t="s">
        <v>4</v>
      </c>
      <c r="N5" s="2" t="s">
        <v>5</v>
      </c>
      <c r="O5" s="2" t="s">
        <v>6</v>
      </c>
      <c r="P5" s="2" t="s">
        <v>7</v>
      </c>
      <c r="Q5" s="2" t="s">
        <v>8</v>
      </c>
      <c r="R5" s="2" t="s">
        <v>98</v>
      </c>
    </row>
    <row r="6" spans="1:18" x14ac:dyDescent="0.35">
      <c r="K6" s="10" t="s">
        <v>70</v>
      </c>
      <c r="L6" s="10" t="s">
        <v>106</v>
      </c>
      <c r="M6" s="13">
        <v>42899</v>
      </c>
      <c r="N6" s="10">
        <f ca="1">DATEDIF(M6,TODAY(),"y")</f>
        <v>4</v>
      </c>
      <c r="O6" s="14" t="s">
        <v>13</v>
      </c>
      <c r="P6" s="13">
        <v>44679</v>
      </c>
      <c r="Q6" s="10" t="s">
        <v>11</v>
      </c>
      <c r="R6" s="7" t="s">
        <v>99</v>
      </c>
    </row>
    <row r="7" spans="1:18" x14ac:dyDescent="0.35">
      <c r="D7" s="3"/>
      <c r="K7" s="10" t="s">
        <v>37</v>
      </c>
      <c r="L7" s="10" t="s">
        <v>107</v>
      </c>
      <c r="M7" s="13">
        <v>42856</v>
      </c>
      <c r="N7" s="16">
        <f ca="1">DATEDIF(M7,TODAY(),"y")</f>
        <v>5</v>
      </c>
      <c r="O7" s="14"/>
      <c r="P7" s="10"/>
      <c r="Q7" s="10" t="s">
        <v>11</v>
      </c>
    </row>
    <row r="8" spans="1:18" ht="36" x14ac:dyDescent="0.35">
      <c r="D8" s="3"/>
      <c r="K8" s="10" t="s">
        <v>103</v>
      </c>
      <c r="L8" s="10" t="s">
        <v>106</v>
      </c>
      <c r="M8" s="13">
        <v>42522</v>
      </c>
      <c r="N8" s="10">
        <f ca="1">DATEDIF(M8,TODAY(),"y")</f>
        <v>5</v>
      </c>
      <c r="O8" s="14" t="s">
        <v>13</v>
      </c>
      <c r="P8" s="13">
        <v>44669</v>
      </c>
      <c r="Q8" s="10" t="s">
        <v>11</v>
      </c>
    </row>
    <row r="9" spans="1:18" x14ac:dyDescent="0.35">
      <c r="D9" s="3"/>
      <c r="K9" s="10" t="s">
        <v>71</v>
      </c>
      <c r="L9" s="10" t="s">
        <v>106</v>
      </c>
      <c r="M9" s="13">
        <v>42752</v>
      </c>
      <c r="N9" s="10">
        <f ca="1">DATEDIF(M9,TODAY(),"y")</f>
        <v>5</v>
      </c>
      <c r="O9" s="14"/>
      <c r="P9" s="10"/>
      <c r="Q9" s="10" t="s">
        <v>11</v>
      </c>
    </row>
    <row r="10" spans="1:18" x14ac:dyDescent="0.35">
      <c r="B10" s="27" t="s">
        <v>123</v>
      </c>
      <c r="C10" s="27"/>
      <c r="D10" s="27"/>
      <c r="E10" s="27"/>
      <c r="F10" s="27"/>
      <c r="G10" s="27"/>
      <c r="H10" s="27"/>
      <c r="I10" s="6"/>
      <c r="K10" s="10" t="s">
        <v>39</v>
      </c>
      <c r="L10" s="10" t="s">
        <v>106</v>
      </c>
      <c r="M10" s="13">
        <v>42735</v>
      </c>
      <c r="N10" s="16">
        <f t="shared" ref="N10" ca="1" si="0">DATEDIF(M10,TODAY(),"y")</f>
        <v>5</v>
      </c>
      <c r="O10" s="14" t="s">
        <v>13</v>
      </c>
      <c r="P10" s="13">
        <v>44676</v>
      </c>
      <c r="Q10" s="10" t="s">
        <v>11</v>
      </c>
    </row>
    <row r="11" spans="1:18" ht="35.4" x14ac:dyDescent="0.35">
      <c r="B11" s="2" t="s">
        <v>3</v>
      </c>
      <c r="C11" s="2" t="s">
        <v>105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98</v>
      </c>
      <c r="K11" s="10" t="s">
        <v>78</v>
      </c>
      <c r="L11" s="10" t="s">
        <v>107</v>
      </c>
      <c r="M11" s="13">
        <v>42291</v>
      </c>
      <c r="N11" s="10">
        <f t="shared" ref="N11" ca="1" si="1">DATEDIF(M11,TODAY(),"y")</f>
        <v>6</v>
      </c>
      <c r="O11" s="14"/>
      <c r="P11" s="10"/>
      <c r="Q11" s="10" t="s">
        <v>30</v>
      </c>
    </row>
    <row r="12" spans="1:18" x14ac:dyDescent="0.35">
      <c r="B12" s="10" t="s">
        <v>21</v>
      </c>
      <c r="C12" s="12" t="s">
        <v>106</v>
      </c>
      <c r="D12" s="13">
        <v>43389</v>
      </c>
      <c r="E12" s="10">
        <v>3</v>
      </c>
      <c r="F12" s="14" t="s">
        <v>10</v>
      </c>
      <c r="G12" s="13">
        <v>44643</v>
      </c>
      <c r="H12" s="10" t="s">
        <v>11</v>
      </c>
      <c r="K12" s="10" t="s">
        <v>72</v>
      </c>
      <c r="L12" s="10" t="s">
        <v>106</v>
      </c>
      <c r="M12" s="13">
        <v>42790</v>
      </c>
      <c r="N12" s="10">
        <f t="shared" ref="N12:N18" ca="1" si="2">DATEDIF(M12,TODAY(),"y")</f>
        <v>5</v>
      </c>
      <c r="O12" s="14" t="s">
        <v>13</v>
      </c>
      <c r="P12" s="13">
        <v>44677</v>
      </c>
      <c r="Q12" s="10" t="s">
        <v>11</v>
      </c>
    </row>
    <row r="13" spans="1:18" ht="36" x14ac:dyDescent="0.35">
      <c r="B13" s="10" t="s">
        <v>23</v>
      </c>
      <c r="C13" s="12" t="s">
        <v>107</v>
      </c>
      <c r="D13" s="13">
        <v>43457</v>
      </c>
      <c r="E13" s="10">
        <v>3</v>
      </c>
      <c r="F13" s="14" t="s">
        <v>10</v>
      </c>
      <c r="G13" s="13">
        <v>44650</v>
      </c>
      <c r="H13" s="10" t="s">
        <v>11</v>
      </c>
      <c r="K13" s="10" t="s">
        <v>74</v>
      </c>
      <c r="L13" s="10" t="s">
        <v>106</v>
      </c>
      <c r="M13" s="13">
        <v>42970</v>
      </c>
      <c r="N13" s="10">
        <f t="shared" ca="1" si="2"/>
        <v>4</v>
      </c>
      <c r="O13" s="14" t="s">
        <v>13</v>
      </c>
      <c r="P13" s="13">
        <v>44677</v>
      </c>
      <c r="Q13" s="10" t="s">
        <v>30</v>
      </c>
    </row>
    <row r="14" spans="1:18" ht="36" x14ac:dyDescent="0.35">
      <c r="B14" s="10" t="s">
        <v>9</v>
      </c>
      <c r="C14" s="12" t="s">
        <v>107</v>
      </c>
      <c r="D14" s="13">
        <v>43507</v>
      </c>
      <c r="E14" s="10">
        <f ca="1">DATEDIF(D14,TODAY(),"y")</f>
        <v>3</v>
      </c>
      <c r="F14" s="14" t="s">
        <v>10</v>
      </c>
      <c r="G14" s="13">
        <v>44658</v>
      </c>
      <c r="H14" s="10" t="s">
        <v>11</v>
      </c>
      <c r="K14" s="10" t="s">
        <v>100</v>
      </c>
      <c r="L14" s="10" t="s">
        <v>107</v>
      </c>
      <c r="M14" s="13">
        <v>42673</v>
      </c>
      <c r="N14" s="10">
        <f t="shared" ca="1" si="2"/>
        <v>5</v>
      </c>
      <c r="O14" s="14" t="s">
        <v>13</v>
      </c>
      <c r="P14" s="13">
        <v>44677</v>
      </c>
      <c r="Q14" s="10" t="s">
        <v>11</v>
      </c>
    </row>
    <row r="15" spans="1:18" x14ac:dyDescent="0.35">
      <c r="B15" s="10" t="s">
        <v>25</v>
      </c>
      <c r="C15" s="12" t="s">
        <v>106</v>
      </c>
      <c r="D15" s="13">
        <v>43412</v>
      </c>
      <c r="E15" s="10">
        <v>3</v>
      </c>
      <c r="F15" s="14" t="s">
        <v>10</v>
      </c>
      <c r="G15" s="13">
        <v>44650</v>
      </c>
      <c r="H15" s="10" t="s">
        <v>11</v>
      </c>
      <c r="K15" s="10" t="s">
        <v>101</v>
      </c>
      <c r="L15" s="10" t="s">
        <v>106</v>
      </c>
      <c r="M15" s="13">
        <v>42899</v>
      </c>
      <c r="N15" s="10">
        <f t="shared" ca="1" si="2"/>
        <v>4</v>
      </c>
      <c r="O15" s="14" t="s">
        <v>13</v>
      </c>
      <c r="P15" s="13">
        <v>44677</v>
      </c>
      <c r="Q15" s="10" t="s">
        <v>30</v>
      </c>
    </row>
    <row r="16" spans="1:18" x14ac:dyDescent="0.35">
      <c r="B16" s="10" t="s">
        <v>27</v>
      </c>
      <c r="C16" s="12"/>
      <c r="D16" s="13">
        <v>43416</v>
      </c>
      <c r="E16" s="10">
        <v>3</v>
      </c>
      <c r="F16" s="14" t="s">
        <v>10</v>
      </c>
      <c r="G16" s="13">
        <v>44643</v>
      </c>
      <c r="H16" s="10" t="s">
        <v>11</v>
      </c>
      <c r="K16" s="10" t="s">
        <v>79</v>
      </c>
      <c r="L16" s="10" t="s">
        <v>106</v>
      </c>
      <c r="M16" s="13">
        <v>42625</v>
      </c>
      <c r="N16" s="10">
        <f t="shared" ca="1" si="2"/>
        <v>5</v>
      </c>
      <c r="O16" s="14"/>
      <c r="P16" s="10"/>
      <c r="Q16" s="10" t="s">
        <v>11</v>
      </c>
    </row>
    <row r="17" spans="2:18" ht="36" x14ac:dyDescent="0.35">
      <c r="B17" s="10" t="s">
        <v>29</v>
      </c>
      <c r="C17" s="12" t="s">
        <v>106</v>
      </c>
      <c r="D17" s="13">
        <v>43374</v>
      </c>
      <c r="E17" s="10">
        <v>3</v>
      </c>
      <c r="F17" s="14" t="s">
        <v>108</v>
      </c>
      <c r="G17" s="15" t="s">
        <v>109</v>
      </c>
      <c r="H17" s="10" t="s">
        <v>30</v>
      </c>
      <c r="I17" s="1" t="s">
        <v>115</v>
      </c>
      <c r="K17" s="10" t="s">
        <v>97</v>
      </c>
      <c r="L17" s="10" t="s">
        <v>106</v>
      </c>
      <c r="M17" s="13">
        <v>42460</v>
      </c>
      <c r="N17" s="10">
        <f t="shared" ca="1" si="2"/>
        <v>6</v>
      </c>
      <c r="O17" s="14"/>
      <c r="P17" s="10"/>
      <c r="Q17" s="10" t="s">
        <v>11</v>
      </c>
    </row>
    <row r="18" spans="2:18" x14ac:dyDescent="0.35">
      <c r="B18" s="10" t="s">
        <v>33</v>
      </c>
      <c r="C18" s="12" t="s">
        <v>107</v>
      </c>
      <c r="D18" s="13">
        <v>43424</v>
      </c>
      <c r="E18" s="10">
        <v>3</v>
      </c>
      <c r="F18" s="14"/>
      <c r="G18" s="10"/>
      <c r="H18" s="10" t="s">
        <v>11</v>
      </c>
      <c r="K18" s="10" t="s">
        <v>81</v>
      </c>
      <c r="L18" s="10" t="s">
        <v>107</v>
      </c>
      <c r="M18" s="13">
        <v>42922</v>
      </c>
      <c r="N18" s="10">
        <f t="shared" ca="1" si="2"/>
        <v>4</v>
      </c>
      <c r="O18" s="14" t="s">
        <v>13</v>
      </c>
      <c r="P18" s="13">
        <v>44677</v>
      </c>
      <c r="Q18" s="10" t="s">
        <v>11</v>
      </c>
    </row>
    <row r="19" spans="2:18" ht="36" x14ac:dyDescent="0.35">
      <c r="K19" s="10" t="s">
        <v>57</v>
      </c>
      <c r="L19" s="10" t="s">
        <v>107</v>
      </c>
      <c r="M19" s="13">
        <v>42662</v>
      </c>
      <c r="N19" s="16">
        <v>5</v>
      </c>
      <c r="O19" s="14"/>
      <c r="P19" s="10"/>
      <c r="Q19" s="10" t="s">
        <v>11</v>
      </c>
    </row>
    <row r="20" spans="2:18" x14ac:dyDescent="0.35">
      <c r="K20" s="10" t="s">
        <v>86</v>
      </c>
      <c r="L20" s="10" t="s">
        <v>107</v>
      </c>
      <c r="M20" s="13">
        <v>42535</v>
      </c>
      <c r="N20" s="10">
        <f t="shared" ref="N20:N28" ca="1" si="3">DATEDIF(M20,TODAY(),"y")</f>
        <v>5</v>
      </c>
      <c r="O20" s="14" t="s">
        <v>13</v>
      </c>
      <c r="P20" s="13">
        <v>44676</v>
      </c>
      <c r="Q20" s="10" t="s">
        <v>11</v>
      </c>
    </row>
    <row r="21" spans="2:18" x14ac:dyDescent="0.35">
      <c r="B21" s="27" t="s">
        <v>124</v>
      </c>
      <c r="C21" s="27"/>
      <c r="D21" s="27"/>
      <c r="E21" s="27"/>
      <c r="F21" s="27"/>
      <c r="G21" s="27"/>
      <c r="H21" s="27"/>
      <c r="I21" s="6"/>
      <c r="K21" s="10" t="s">
        <v>83</v>
      </c>
      <c r="L21" s="10" t="s">
        <v>106</v>
      </c>
      <c r="M21" s="13">
        <v>42870</v>
      </c>
      <c r="N21" s="10">
        <f t="shared" ca="1" si="3"/>
        <v>5</v>
      </c>
      <c r="O21" s="14" t="s">
        <v>13</v>
      </c>
      <c r="P21" s="13">
        <v>44679</v>
      </c>
      <c r="Q21" s="10" t="s">
        <v>30</v>
      </c>
      <c r="R21" s="6"/>
    </row>
    <row r="22" spans="2:18" ht="35.4" x14ac:dyDescent="0.35">
      <c r="B22" s="2" t="s">
        <v>3</v>
      </c>
      <c r="C22" s="2" t="s">
        <v>105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98</v>
      </c>
      <c r="K22" s="10" t="s">
        <v>90</v>
      </c>
      <c r="L22" s="10" t="s">
        <v>107</v>
      </c>
      <c r="M22" s="13">
        <v>42289</v>
      </c>
      <c r="N22" s="10">
        <f t="shared" ca="1" si="3"/>
        <v>6</v>
      </c>
      <c r="O22" s="14"/>
      <c r="P22" s="10"/>
      <c r="Q22" s="10" t="s">
        <v>30</v>
      </c>
      <c r="R22" s="2"/>
    </row>
    <row r="23" spans="2:18" x14ac:dyDescent="0.35">
      <c r="B23" s="10" t="s">
        <v>12</v>
      </c>
      <c r="C23" s="10" t="s">
        <v>106</v>
      </c>
      <c r="D23" s="13">
        <v>43085</v>
      </c>
      <c r="E23" s="10">
        <v>4</v>
      </c>
      <c r="F23" s="14" t="s">
        <v>13</v>
      </c>
      <c r="G23" s="15">
        <v>44657</v>
      </c>
      <c r="H23" s="10" t="s">
        <v>11</v>
      </c>
      <c r="I23" s="2"/>
      <c r="K23" s="10" t="s">
        <v>64</v>
      </c>
      <c r="L23" s="10" t="s">
        <v>106</v>
      </c>
      <c r="M23" s="13">
        <v>42721</v>
      </c>
      <c r="N23" s="16">
        <f t="shared" ca="1" si="3"/>
        <v>5</v>
      </c>
      <c r="O23" s="14" t="s">
        <v>13</v>
      </c>
      <c r="P23" s="13">
        <v>44676</v>
      </c>
      <c r="Q23" s="10" t="s">
        <v>11</v>
      </c>
      <c r="R23" s="2"/>
    </row>
    <row r="24" spans="2:18" x14ac:dyDescent="0.35">
      <c r="B24" s="10" t="s">
        <v>15</v>
      </c>
      <c r="C24" s="10" t="s">
        <v>107</v>
      </c>
      <c r="D24" s="13">
        <v>43223</v>
      </c>
      <c r="E24" s="10">
        <v>3</v>
      </c>
      <c r="F24" s="14" t="s">
        <v>10</v>
      </c>
      <c r="G24" s="15">
        <v>44657</v>
      </c>
      <c r="H24" s="10" t="s">
        <v>11</v>
      </c>
      <c r="I24" s="2"/>
      <c r="K24" s="10" t="s">
        <v>85</v>
      </c>
      <c r="L24" s="10" t="s">
        <v>106</v>
      </c>
      <c r="M24" s="13">
        <v>42808</v>
      </c>
      <c r="N24" s="10">
        <f t="shared" ca="1" si="3"/>
        <v>5</v>
      </c>
      <c r="O24" s="14" t="s">
        <v>13</v>
      </c>
      <c r="P24" s="13">
        <v>44679</v>
      </c>
      <c r="Q24" s="10" t="s">
        <v>11</v>
      </c>
      <c r="R24" s="2"/>
    </row>
    <row r="25" spans="2:18" x14ac:dyDescent="0.35">
      <c r="B25" s="10" t="s">
        <v>16</v>
      </c>
      <c r="C25" s="10" t="s">
        <v>106</v>
      </c>
      <c r="D25" s="13">
        <v>43258</v>
      </c>
      <c r="E25" s="10">
        <v>3</v>
      </c>
      <c r="F25" s="14" t="s">
        <v>10</v>
      </c>
      <c r="G25" s="15">
        <v>44657</v>
      </c>
      <c r="H25" s="10" t="s">
        <v>11</v>
      </c>
      <c r="I25" s="2"/>
      <c r="K25" s="10" t="s">
        <v>67</v>
      </c>
      <c r="L25" s="10" t="s">
        <v>107</v>
      </c>
      <c r="M25" s="13">
        <v>42878</v>
      </c>
      <c r="N25" s="16">
        <f t="shared" ca="1" si="3"/>
        <v>5</v>
      </c>
      <c r="O25" s="14" t="s">
        <v>13</v>
      </c>
      <c r="P25" s="13">
        <v>44669</v>
      </c>
      <c r="Q25" s="10" t="s">
        <v>11</v>
      </c>
      <c r="R25" s="2"/>
    </row>
    <row r="26" spans="2:18" ht="36" x14ac:dyDescent="0.35">
      <c r="B26" s="10" t="s">
        <v>40</v>
      </c>
      <c r="C26" s="10" t="s">
        <v>106</v>
      </c>
      <c r="D26" s="13">
        <v>42993</v>
      </c>
      <c r="E26" s="10">
        <v>4</v>
      </c>
      <c r="F26" s="14" t="s">
        <v>41</v>
      </c>
      <c r="G26" s="15">
        <v>44650</v>
      </c>
      <c r="H26" s="10" t="s">
        <v>30</v>
      </c>
      <c r="K26" s="10" t="s">
        <v>102</v>
      </c>
      <c r="L26" s="10" t="s">
        <v>107</v>
      </c>
      <c r="M26" s="13">
        <v>42734</v>
      </c>
      <c r="N26" s="16">
        <f t="shared" ca="1" si="3"/>
        <v>5</v>
      </c>
      <c r="O26" s="14" t="s">
        <v>13</v>
      </c>
      <c r="P26" s="13">
        <v>44669</v>
      </c>
      <c r="Q26" s="10" t="s">
        <v>11</v>
      </c>
    </row>
    <row r="27" spans="2:18" x14ac:dyDescent="0.35">
      <c r="B27" s="10" t="s">
        <v>46</v>
      </c>
      <c r="C27" s="10" t="s">
        <v>106</v>
      </c>
      <c r="D27" s="13">
        <v>43315</v>
      </c>
      <c r="E27" s="10">
        <v>3</v>
      </c>
      <c r="F27" s="14" t="s">
        <v>10</v>
      </c>
      <c r="G27" s="15">
        <v>44630</v>
      </c>
      <c r="H27" s="10" t="s">
        <v>11</v>
      </c>
      <c r="K27" s="10" t="s">
        <v>87</v>
      </c>
      <c r="L27" s="10" t="s">
        <v>106</v>
      </c>
      <c r="M27" s="13">
        <v>42808</v>
      </c>
      <c r="N27" s="10">
        <f t="shared" ca="1" si="3"/>
        <v>5</v>
      </c>
      <c r="O27" s="14" t="s">
        <v>13</v>
      </c>
      <c r="P27" s="13">
        <v>44679</v>
      </c>
      <c r="Q27" s="10" t="s">
        <v>11</v>
      </c>
    </row>
    <row r="28" spans="2:18" x14ac:dyDescent="0.35">
      <c r="B28" s="10" t="s">
        <v>20</v>
      </c>
      <c r="C28" s="10" t="s">
        <v>106</v>
      </c>
      <c r="D28" s="13">
        <v>43265</v>
      </c>
      <c r="E28" s="10">
        <v>3</v>
      </c>
      <c r="F28" s="14" t="s">
        <v>10</v>
      </c>
      <c r="G28" s="15">
        <v>44643</v>
      </c>
      <c r="H28" s="10" t="s">
        <v>11</v>
      </c>
      <c r="K28" s="10" t="s">
        <v>69</v>
      </c>
      <c r="L28" s="10" t="s">
        <v>107</v>
      </c>
      <c r="M28" s="13">
        <v>42957</v>
      </c>
      <c r="N28" s="16">
        <f t="shared" ca="1" si="3"/>
        <v>4</v>
      </c>
      <c r="O28" s="14" t="s">
        <v>13</v>
      </c>
      <c r="P28" s="13">
        <v>44658</v>
      </c>
      <c r="Q28" s="10" t="s">
        <v>11</v>
      </c>
    </row>
    <row r="29" spans="2:18" x14ac:dyDescent="0.35">
      <c r="B29" s="10" t="s">
        <v>22</v>
      </c>
      <c r="C29" s="10" t="s">
        <v>106</v>
      </c>
      <c r="D29" s="13">
        <v>42993</v>
      </c>
      <c r="E29" s="10">
        <v>4</v>
      </c>
      <c r="F29" s="14"/>
      <c r="G29" s="14"/>
      <c r="H29" s="10" t="s">
        <v>11</v>
      </c>
      <c r="M29" s="3"/>
      <c r="N29" s="4"/>
    </row>
    <row r="30" spans="2:18" ht="36" x14ac:dyDescent="0.35">
      <c r="B30" s="10" t="s">
        <v>104</v>
      </c>
      <c r="C30" s="10" t="s">
        <v>107</v>
      </c>
      <c r="D30" s="13">
        <v>43206</v>
      </c>
      <c r="E30" s="10">
        <v>3</v>
      </c>
      <c r="F30" s="14" t="s">
        <v>108</v>
      </c>
      <c r="G30" s="15" t="s">
        <v>111</v>
      </c>
      <c r="H30" s="10" t="s">
        <v>11</v>
      </c>
    </row>
    <row r="31" spans="2:18" x14ac:dyDescent="0.35">
      <c r="B31" s="10" t="s">
        <v>24</v>
      </c>
      <c r="C31" s="10" t="s">
        <v>107</v>
      </c>
      <c r="D31" s="13">
        <v>43268</v>
      </c>
      <c r="E31" s="10">
        <v>3</v>
      </c>
      <c r="F31" s="14" t="s">
        <v>10</v>
      </c>
      <c r="G31" s="15">
        <v>44643</v>
      </c>
      <c r="H31" s="10" t="s">
        <v>11</v>
      </c>
      <c r="K31" s="8" t="s">
        <v>92</v>
      </c>
      <c r="L31" s="8">
        <v>14</v>
      </c>
      <c r="M31" s="3"/>
      <c r="N31" s="28" t="s">
        <v>122</v>
      </c>
      <c r="O31" s="29"/>
      <c r="P31" s="29"/>
      <c r="Q31" s="29"/>
      <c r="R31" s="30"/>
    </row>
    <row r="32" spans="2:18" x14ac:dyDescent="0.35">
      <c r="B32" s="10" t="s">
        <v>56</v>
      </c>
      <c r="C32" s="10" t="s">
        <v>106</v>
      </c>
      <c r="D32" s="13">
        <v>43236</v>
      </c>
      <c r="E32" s="10">
        <v>3</v>
      </c>
      <c r="F32" s="14" t="s">
        <v>10</v>
      </c>
      <c r="G32" s="15">
        <v>44630</v>
      </c>
      <c r="H32" s="10" t="s">
        <v>11</v>
      </c>
      <c r="K32" s="8" t="s">
        <v>93</v>
      </c>
      <c r="L32" s="8">
        <v>10</v>
      </c>
      <c r="N32" s="31"/>
      <c r="O32" s="32"/>
      <c r="P32" s="32"/>
      <c r="Q32" s="32"/>
      <c r="R32" s="33"/>
    </row>
    <row r="33" spans="2:18" x14ac:dyDescent="0.35">
      <c r="B33" s="10" t="s">
        <v>28</v>
      </c>
      <c r="C33" s="10" t="s">
        <v>107</v>
      </c>
      <c r="D33" s="13">
        <v>43364</v>
      </c>
      <c r="E33" s="10">
        <v>4</v>
      </c>
      <c r="F33" s="14" t="s">
        <v>13</v>
      </c>
      <c r="G33" s="15">
        <v>44657</v>
      </c>
      <c r="H33" s="10" t="s">
        <v>11</v>
      </c>
      <c r="K33" s="8" t="s">
        <v>94</v>
      </c>
      <c r="L33" s="8">
        <v>15</v>
      </c>
      <c r="M33" s="3"/>
      <c r="N33" s="31"/>
      <c r="O33" s="32"/>
      <c r="P33" s="32"/>
      <c r="Q33" s="32"/>
      <c r="R33" s="33"/>
    </row>
    <row r="34" spans="2:18" ht="36" x14ac:dyDescent="0.35">
      <c r="B34" s="10" t="s">
        <v>58</v>
      </c>
      <c r="C34" s="10" t="s">
        <v>107</v>
      </c>
      <c r="D34" s="13">
        <v>43119</v>
      </c>
      <c r="E34" s="10">
        <v>4</v>
      </c>
      <c r="F34" s="14" t="s">
        <v>110</v>
      </c>
      <c r="G34" s="15" t="s">
        <v>112</v>
      </c>
      <c r="H34" s="10" t="s">
        <v>11</v>
      </c>
      <c r="K34" s="8" t="s">
        <v>95</v>
      </c>
      <c r="L34" s="8">
        <v>3</v>
      </c>
      <c r="N34" s="34"/>
      <c r="O34" s="35"/>
      <c r="P34" s="35"/>
      <c r="Q34" s="35"/>
      <c r="R34" s="36"/>
    </row>
    <row r="35" spans="2:18" ht="16.8" customHeight="1" x14ac:dyDescent="0.35"/>
    <row r="39" spans="2:18" x14ac:dyDescent="0.35">
      <c r="I39" s="6"/>
    </row>
    <row r="42" spans="2:18" x14ac:dyDescent="0.35">
      <c r="B42" s="27"/>
      <c r="C42" s="27"/>
      <c r="D42" s="27"/>
      <c r="E42" s="27"/>
      <c r="F42" s="27"/>
      <c r="G42" s="27"/>
      <c r="H42" s="27"/>
      <c r="I42" s="6"/>
      <c r="R42" s="6"/>
    </row>
    <row r="43" spans="2:18" x14ac:dyDescent="0.35">
      <c r="B43" s="2"/>
      <c r="C43" s="2"/>
      <c r="D43" s="2"/>
      <c r="E43" s="2"/>
      <c r="F43" s="2"/>
      <c r="G43" s="2"/>
      <c r="H43" s="2"/>
      <c r="I43" s="2"/>
      <c r="R43" s="2"/>
    </row>
    <row r="44" spans="2:18" x14ac:dyDescent="0.35">
      <c r="R44" s="7"/>
    </row>
    <row r="46" spans="2:18" x14ac:dyDescent="0.35">
      <c r="K46" s="27"/>
      <c r="L46" s="27"/>
      <c r="M46" s="27"/>
      <c r="N46" s="27"/>
      <c r="O46" s="27"/>
      <c r="P46" s="27"/>
      <c r="Q46" s="27"/>
    </row>
    <row r="47" spans="2:18" x14ac:dyDescent="0.35">
      <c r="K47" s="2"/>
      <c r="L47" s="2"/>
      <c r="M47" s="2"/>
      <c r="N47" s="2"/>
      <c r="O47" s="2"/>
      <c r="P47" s="2"/>
      <c r="Q47" s="2"/>
      <c r="R47" s="2"/>
    </row>
    <row r="54" spans="4:16" x14ac:dyDescent="0.35">
      <c r="M54" s="3"/>
    </row>
    <row r="55" spans="4:16" x14ac:dyDescent="0.35">
      <c r="D55" s="3"/>
    </row>
    <row r="56" spans="4:16" x14ac:dyDescent="0.35">
      <c r="M56" s="3"/>
      <c r="P56" s="3"/>
    </row>
  </sheetData>
  <mergeCells count="9">
    <mergeCell ref="B42:H42"/>
    <mergeCell ref="K46:Q46"/>
    <mergeCell ref="N31:R34"/>
    <mergeCell ref="G2:H2"/>
    <mergeCell ref="A2:F2"/>
    <mergeCell ref="B4:H4"/>
    <mergeCell ref="K4:Q4"/>
    <mergeCell ref="B10:H10"/>
    <mergeCell ref="B21:H21"/>
  </mergeCells>
  <pageMargins left="0.7" right="0.7" top="0.75" bottom="0.75" header="0.3" footer="0.3"/>
  <pageSetup scale="50" orientation="landscape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8E8E-ABC6-420F-BC5A-14FEAFED034F}">
  <sheetPr>
    <pageSetUpPr fitToPage="1"/>
  </sheetPr>
  <dimension ref="A1:U55"/>
  <sheetViews>
    <sheetView tabSelected="1" zoomScaleNormal="100" workbookViewId="0">
      <selection activeCell="F7" sqref="F7"/>
    </sheetView>
  </sheetViews>
  <sheetFormatPr defaultColWidth="11" defaultRowHeight="18" x14ac:dyDescent="0.3"/>
  <cols>
    <col min="1" max="1" width="15.59765625" style="16" customWidth="1"/>
    <col min="2" max="2" width="11.69921875" style="10" customWidth="1"/>
    <col min="3" max="3" width="5.296875" style="10" customWidth="1"/>
    <col min="4" max="8" width="11.69921875" style="10" customWidth="1"/>
    <col min="9" max="9" width="12.8984375" style="10" customWidth="1"/>
    <col min="10" max="10" width="19.19921875" style="10" customWidth="1"/>
    <col min="11" max="11" width="12" style="10" customWidth="1"/>
    <col min="12" max="12" width="48.3984375" style="10" customWidth="1"/>
    <col min="13" max="13" width="12.09765625" style="10" customWidth="1"/>
    <col min="14" max="14" width="4.69921875" style="10" customWidth="1"/>
    <col min="15" max="15" width="12.09765625" style="10" customWidth="1"/>
    <col min="16" max="19" width="11" style="10"/>
    <col min="20" max="20" width="34.09765625" style="10" customWidth="1"/>
    <col min="21" max="16384" width="11" style="10"/>
  </cols>
  <sheetData>
    <row r="1" spans="1:21" ht="35.4" customHeight="1" x14ac:dyDescent="0.3">
      <c r="A1" s="16" t="s">
        <v>117</v>
      </c>
      <c r="B1" s="10" t="s">
        <v>3</v>
      </c>
      <c r="C1" s="10" t="s">
        <v>105</v>
      </c>
      <c r="D1" s="13" t="s">
        <v>4</v>
      </c>
      <c r="E1" s="10" t="s">
        <v>5</v>
      </c>
      <c r="F1" s="24" t="s">
        <v>44</v>
      </c>
      <c r="G1" s="24" t="s">
        <v>13</v>
      </c>
      <c r="H1" s="25" t="s">
        <v>10</v>
      </c>
      <c r="I1" s="25" t="s">
        <v>41</v>
      </c>
      <c r="J1" s="24" t="s">
        <v>126</v>
      </c>
      <c r="K1" s="10" t="s">
        <v>8</v>
      </c>
      <c r="L1" s="10" t="s">
        <v>98</v>
      </c>
    </row>
    <row r="2" spans="1:21" ht="34.799999999999997" customHeight="1" x14ac:dyDescent="0.3">
      <c r="A2" s="16" t="s">
        <v>118</v>
      </c>
      <c r="B2" s="10" t="s">
        <v>21</v>
      </c>
      <c r="C2" s="10" t="s">
        <v>106</v>
      </c>
      <c r="D2" s="13">
        <v>43389</v>
      </c>
      <c r="E2" s="10">
        <f t="shared" ref="E2:E43" ca="1" si="0">DATEDIF(D2,TODAY(),"y")</f>
        <v>3</v>
      </c>
      <c r="F2" s="18"/>
      <c r="G2" s="20"/>
      <c r="H2" s="22">
        <v>44643</v>
      </c>
      <c r="I2" s="22"/>
      <c r="J2" s="18"/>
      <c r="K2" s="10" t="s">
        <v>11</v>
      </c>
    </row>
    <row r="3" spans="1:21" ht="36" x14ac:dyDescent="0.3">
      <c r="A3" s="16" t="s">
        <v>118</v>
      </c>
      <c r="B3" s="10" t="s">
        <v>23</v>
      </c>
      <c r="C3" s="12" t="s">
        <v>107</v>
      </c>
      <c r="D3" s="13">
        <v>43457</v>
      </c>
      <c r="E3" s="10">
        <f t="shared" ca="1" si="0"/>
        <v>3</v>
      </c>
      <c r="F3" s="18"/>
      <c r="G3" s="20"/>
      <c r="H3" s="22">
        <v>44650</v>
      </c>
      <c r="I3" s="22"/>
      <c r="J3" s="18"/>
      <c r="K3" s="10" t="s">
        <v>11</v>
      </c>
      <c r="N3" s="40"/>
      <c r="O3" s="40"/>
      <c r="P3" s="40"/>
      <c r="Q3" s="40"/>
      <c r="R3" s="40"/>
      <c r="S3" s="40"/>
      <c r="T3" s="40"/>
      <c r="U3" s="41"/>
    </row>
    <row r="4" spans="1:21" x14ac:dyDescent="0.3">
      <c r="A4" s="16" t="s">
        <v>119</v>
      </c>
      <c r="B4" s="10" t="s">
        <v>16</v>
      </c>
      <c r="C4" s="10" t="s">
        <v>106</v>
      </c>
      <c r="D4" s="13">
        <v>43258</v>
      </c>
      <c r="E4" s="10">
        <f t="shared" ca="1" si="0"/>
        <v>3</v>
      </c>
      <c r="F4" s="18"/>
      <c r="G4" s="20"/>
      <c r="H4" s="21">
        <v>44657</v>
      </c>
      <c r="I4" s="22"/>
      <c r="J4" s="18"/>
      <c r="K4" s="10" t="s">
        <v>11</v>
      </c>
      <c r="L4" s="40"/>
      <c r="N4" s="40"/>
      <c r="O4" s="40"/>
      <c r="P4" s="40"/>
      <c r="Q4" s="40"/>
      <c r="R4" s="40"/>
      <c r="S4" s="40"/>
      <c r="T4" s="40"/>
      <c r="U4" s="40"/>
    </row>
    <row r="5" spans="1:21" ht="18" customHeight="1" x14ac:dyDescent="0.3">
      <c r="A5" s="16" t="s">
        <v>118</v>
      </c>
      <c r="B5" s="10" t="s">
        <v>9</v>
      </c>
      <c r="C5" s="10" t="s">
        <v>107</v>
      </c>
      <c r="D5" s="13">
        <v>43507</v>
      </c>
      <c r="E5" s="10">
        <f t="shared" ca="1" si="0"/>
        <v>3</v>
      </c>
      <c r="F5" s="18"/>
      <c r="G5" s="20"/>
      <c r="H5" s="22">
        <v>44658</v>
      </c>
      <c r="I5" s="22"/>
      <c r="J5" s="18"/>
      <c r="K5" s="10" t="s">
        <v>11</v>
      </c>
    </row>
    <row r="6" spans="1:21" ht="18.600000000000001" customHeight="1" x14ac:dyDescent="0.3">
      <c r="A6" s="16" t="s">
        <v>118</v>
      </c>
      <c r="B6" s="10" t="s">
        <v>25</v>
      </c>
      <c r="C6" s="12" t="s">
        <v>106</v>
      </c>
      <c r="D6" s="13">
        <v>43412</v>
      </c>
      <c r="E6" s="10">
        <f t="shared" ca="1" si="0"/>
        <v>3</v>
      </c>
      <c r="F6" s="18"/>
      <c r="G6" s="20"/>
      <c r="H6" s="22">
        <v>44650</v>
      </c>
      <c r="I6" s="22"/>
      <c r="J6" s="18"/>
      <c r="K6" s="10" t="s">
        <v>11</v>
      </c>
    </row>
    <row r="7" spans="1:21" x14ac:dyDescent="0.3">
      <c r="A7" s="16" t="s">
        <v>118</v>
      </c>
      <c r="B7" s="10" t="s">
        <v>27</v>
      </c>
      <c r="C7" s="12"/>
      <c r="D7" s="13">
        <v>43416</v>
      </c>
      <c r="E7" s="10">
        <f t="shared" ca="1" si="0"/>
        <v>3</v>
      </c>
      <c r="F7" s="18"/>
      <c r="G7" s="20"/>
      <c r="H7" s="22">
        <v>44643</v>
      </c>
      <c r="I7" s="22"/>
      <c r="J7" s="18"/>
      <c r="K7" s="10" t="s">
        <v>11</v>
      </c>
    </row>
    <row r="8" spans="1:21" x14ac:dyDescent="0.3">
      <c r="A8" s="16" t="s">
        <v>119</v>
      </c>
      <c r="B8" s="10" t="s">
        <v>46</v>
      </c>
      <c r="C8" s="10" t="s">
        <v>106</v>
      </c>
      <c r="D8" s="13">
        <v>43315</v>
      </c>
      <c r="E8" s="10">
        <f t="shared" ca="1" si="0"/>
        <v>3</v>
      </c>
      <c r="F8" s="18"/>
      <c r="G8" s="20"/>
      <c r="H8" s="21">
        <v>44630</v>
      </c>
      <c r="I8" s="22"/>
      <c r="J8" s="18"/>
      <c r="K8" s="10" t="s">
        <v>11</v>
      </c>
    </row>
    <row r="9" spans="1:21" x14ac:dyDescent="0.3">
      <c r="A9" s="16" t="s">
        <v>119</v>
      </c>
      <c r="B9" s="10" t="s">
        <v>20</v>
      </c>
      <c r="C9" s="10" t="s">
        <v>106</v>
      </c>
      <c r="D9" s="13">
        <v>43265</v>
      </c>
      <c r="E9" s="10">
        <f t="shared" ca="1" si="0"/>
        <v>3</v>
      </c>
      <c r="F9" s="18"/>
      <c r="G9" s="20"/>
      <c r="H9" s="21">
        <v>44631</v>
      </c>
      <c r="I9" s="22"/>
      <c r="J9" s="18"/>
      <c r="K9" s="10" t="s">
        <v>11</v>
      </c>
    </row>
    <row r="10" spans="1:21" x14ac:dyDescent="0.3">
      <c r="A10" s="16" t="s">
        <v>118</v>
      </c>
      <c r="B10" s="10" t="s">
        <v>29</v>
      </c>
      <c r="C10" s="12" t="s">
        <v>106</v>
      </c>
      <c r="D10" s="13">
        <v>43374</v>
      </c>
      <c r="E10" s="10">
        <f t="shared" ca="1" si="0"/>
        <v>3</v>
      </c>
      <c r="F10" s="22">
        <v>44676</v>
      </c>
      <c r="G10" s="20"/>
      <c r="H10" s="22">
        <v>44643</v>
      </c>
      <c r="I10" s="22"/>
      <c r="J10" s="18"/>
      <c r="K10" s="10" t="s">
        <v>30</v>
      </c>
    </row>
    <row r="11" spans="1:21" ht="19.8" customHeight="1" x14ac:dyDescent="0.3">
      <c r="A11" s="16" t="s">
        <v>119</v>
      </c>
      <c r="B11" s="10" t="s">
        <v>24</v>
      </c>
      <c r="C11" s="10" t="s">
        <v>107</v>
      </c>
      <c r="D11" s="13">
        <v>43268</v>
      </c>
      <c r="E11" s="10">
        <f t="shared" ca="1" si="0"/>
        <v>3</v>
      </c>
      <c r="F11" s="18"/>
      <c r="G11" s="20"/>
      <c r="H11" s="21">
        <v>44633</v>
      </c>
      <c r="I11" s="22"/>
      <c r="J11" s="18"/>
      <c r="K11" s="10" t="s">
        <v>11</v>
      </c>
    </row>
    <row r="12" spans="1:21" ht="19.8" customHeight="1" x14ac:dyDescent="0.3">
      <c r="A12" s="16" t="s">
        <v>119</v>
      </c>
      <c r="B12" s="10" t="s">
        <v>28</v>
      </c>
      <c r="C12" s="10" t="s">
        <v>107</v>
      </c>
      <c r="D12" s="13">
        <v>43364</v>
      </c>
      <c r="E12" s="10">
        <f t="shared" ca="1" si="0"/>
        <v>3</v>
      </c>
      <c r="F12" s="18"/>
      <c r="G12" s="21">
        <v>44657</v>
      </c>
      <c r="H12" s="18"/>
      <c r="I12" s="22"/>
      <c r="J12" s="18"/>
      <c r="K12" s="10" t="s">
        <v>11</v>
      </c>
    </row>
    <row r="13" spans="1:21" x14ac:dyDescent="0.3">
      <c r="A13" s="16" t="s">
        <v>118</v>
      </c>
      <c r="B13" s="10" t="s">
        <v>33</v>
      </c>
      <c r="C13" s="12" t="s">
        <v>107</v>
      </c>
      <c r="D13" s="13">
        <v>43424</v>
      </c>
      <c r="E13" s="10">
        <f t="shared" ca="1" si="0"/>
        <v>3</v>
      </c>
      <c r="F13" s="18"/>
      <c r="G13" s="20"/>
      <c r="H13" s="18"/>
      <c r="I13" s="22"/>
      <c r="J13" s="18"/>
      <c r="K13" s="10" t="s">
        <v>11</v>
      </c>
    </row>
    <row r="14" spans="1:21" x14ac:dyDescent="0.3">
      <c r="A14" s="16" t="s">
        <v>120</v>
      </c>
      <c r="B14" s="10" t="s">
        <v>70</v>
      </c>
      <c r="C14" s="10" t="s">
        <v>106</v>
      </c>
      <c r="D14" s="13">
        <v>42899</v>
      </c>
      <c r="E14" s="10">
        <f t="shared" ca="1" si="0"/>
        <v>4</v>
      </c>
      <c r="F14" s="18"/>
      <c r="G14" s="22">
        <v>44679</v>
      </c>
      <c r="H14" s="20"/>
      <c r="I14" s="18"/>
      <c r="J14" s="18"/>
      <c r="K14" s="10" t="s">
        <v>11</v>
      </c>
      <c r="L14" s="42" t="s">
        <v>99</v>
      </c>
    </row>
    <row r="15" spans="1:21" x14ac:dyDescent="0.3">
      <c r="A15" s="16" t="s">
        <v>119</v>
      </c>
      <c r="B15" s="10" t="s">
        <v>12</v>
      </c>
      <c r="C15" s="10" t="s">
        <v>106</v>
      </c>
      <c r="D15" s="13">
        <v>43085</v>
      </c>
      <c r="E15" s="10">
        <f t="shared" ca="1" si="0"/>
        <v>4</v>
      </c>
      <c r="F15" s="18"/>
      <c r="G15" s="21">
        <v>44657</v>
      </c>
      <c r="H15" s="20"/>
      <c r="I15" s="18"/>
      <c r="J15" s="18"/>
      <c r="K15" s="10" t="s">
        <v>11</v>
      </c>
      <c r="L15" s="40"/>
    </row>
    <row r="16" spans="1:21" x14ac:dyDescent="0.3">
      <c r="A16" s="16" t="s">
        <v>119</v>
      </c>
      <c r="B16" s="10" t="s">
        <v>15</v>
      </c>
      <c r="C16" s="10" t="s">
        <v>107</v>
      </c>
      <c r="D16" s="13">
        <v>43223</v>
      </c>
      <c r="E16" s="10">
        <f t="shared" ca="1" si="0"/>
        <v>4</v>
      </c>
      <c r="F16" s="18"/>
      <c r="G16" s="18"/>
      <c r="H16" s="22">
        <v>44657</v>
      </c>
      <c r="I16" s="38"/>
      <c r="J16" s="18"/>
      <c r="K16" s="10" t="s">
        <v>11</v>
      </c>
      <c r="L16" s="40"/>
    </row>
    <row r="17" spans="1:21" x14ac:dyDescent="0.3">
      <c r="A17" s="16" t="s">
        <v>120</v>
      </c>
      <c r="B17" s="10" t="s">
        <v>74</v>
      </c>
      <c r="C17" s="10" t="s">
        <v>106</v>
      </c>
      <c r="D17" s="13">
        <v>42970</v>
      </c>
      <c r="E17" s="10">
        <f t="shared" ca="1" si="0"/>
        <v>4</v>
      </c>
      <c r="F17" s="18"/>
      <c r="G17" s="22">
        <v>44677</v>
      </c>
      <c r="H17" s="20"/>
      <c r="I17" s="18"/>
      <c r="J17" s="18"/>
      <c r="K17" s="10" t="s">
        <v>30</v>
      </c>
    </row>
    <row r="18" spans="1:21" x14ac:dyDescent="0.3">
      <c r="A18" s="16" t="s">
        <v>120</v>
      </c>
      <c r="B18" s="10" t="s">
        <v>101</v>
      </c>
      <c r="C18" s="10" t="s">
        <v>106</v>
      </c>
      <c r="D18" s="13">
        <v>42899</v>
      </c>
      <c r="E18" s="10">
        <f t="shared" ca="1" si="0"/>
        <v>4</v>
      </c>
      <c r="F18" s="18"/>
      <c r="G18" s="22">
        <v>44677</v>
      </c>
      <c r="H18" s="20"/>
      <c r="I18" s="18"/>
      <c r="J18" s="18"/>
      <c r="K18" s="10" t="s">
        <v>30</v>
      </c>
    </row>
    <row r="19" spans="1:21" x14ac:dyDescent="0.3">
      <c r="A19" s="16" t="s">
        <v>119</v>
      </c>
      <c r="B19" s="10" t="s">
        <v>40</v>
      </c>
      <c r="C19" s="10" t="s">
        <v>106</v>
      </c>
      <c r="D19" s="13">
        <v>42993</v>
      </c>
      <c r="E19" s="10">
        <f t="shared" ca="1" si="0"/>
        <v>4</v>
      </c>
      <c r="F19" s="18"/>
      <c r="G19" s="18"/>
      <c r="H19" s="20"/>
      <c r="I19" s="18"/>
      <c r="J19" s="18"/>
      <c r="K19" s="10" t="s">
        <v>30</v>
      </c>
    </row>
    <row r="20" spans="1:21" x14ac:dyDescent="0.3">
      <c r="A20" s="16" t="s">
        <v>119</v>
      </c>
      <c r="B20" s="10" t="s">
        <v>22</v>
      </c>
      <c r="C20" s="10" t="s">
        <v>106</v>
      </c>
      <c r="D20" s="13">
        <v>42993</v>
      </c>
      <c r="E20" s="10">
        <f t="shared" ca="1" si="0"/>
        <v>4</v>
      </c>
      <c r="F20" s="18"/>
      <c r="G20" s="18"/>
      <c r="H20" s="20"/>
      <c r="I20" s="18"/>
      <c r="J20" s="18"/>
      <c r="K20" s="10" t="s">
        <v>11</v>
      </c>
    </row>
    <row r="21" spans="1:21" x14ac:dyDescent="0.3">
      <c r="A21" s="16" t="s">
        <v>120</v>
      </c>
      <c r="B21" s="10" t="s">
        <v>81</v>
      </c>
      <c r="C21" s="10" t="s">
        <v>107</v>
      </c>
      <c r="D21" s="13">
        <v>42922</v>
      </c>
      <c r="E21" s="10">
        <f t="shared" ca="1" si="0"/>
        <v>4</v>
      </c>
      <c r="F21" s="18"/>
      <c r="G21" s="22">
        <v>44678</v>
      </c>
      <c r="H21" s="20"/>
      <c r="I21" s="18"/>
      <c r="J21" s="18"/>
      <c r="K21" s="10" t="s">
        <v>11</v>
      </c>
    </row>
    <row r="22" spans="1:21" ht="36" x14ac:dyDescent="0.3">
      <c r="A22" s="16" t="s">
        <v>119</v>
      </c>
      <c r="B22" s="10" t="s">
        <v>104</v>
      </c>
      <c r="C22" s="10" t="s">
        <v>107</v>
      </c>
      <c r="D22" s="13">
        <v>43206</v>
      </c>
      <c r="E22" s="10">
        <f t="shared" ca="1" si="0"/>
        <v>4</v>
      </c>
      <c r="F22" s="18"/>
      <c r="G22" s="18"/>
      <c r="H22" s="21">
        <v>44632</v>
      </c>
      <c r="I22" s="39"/>
      <c r="J22" s="18"/>
      <c r="K22" s="10" t="s">
        <v>11</v>
      </c>
    </row>
    <row r="23" spans="1:21" x14ac:dyDescent="0.3">
      <c r="A23" s="16" t="s">
        <v>119</v>
      </c>
      <c r="B23" s="10" t="s">
        <v>56</v>
      </c>
      <c r="C23" s="10" t="s">
        <v>106</v>
      </c>
      <c r="D23" s="13">
        <v>43236</v>
      </c>
      <c r="E23" s="10">
        <f t="shared" ca="1" si="0"/>
        <v>4</v>
      </c>
      <c r="F23" s="18"/>
      <c r="G23" s="18"/>
      <c r="H23" s="21">
        <v>44634</v>
      </c>
      <c r="I23" s="39"/>
      <c r="J23" s="18"/>
      <c r="K23" s="10" t="s">
        <v>11</v>
      </c>
      <c r="N23" s="43"/>
      <c r="O23" s="43"/>
      <c r="P23" s="44"/>
      <c r="Q23" s="17"/>
      <c r="R23" s="17"/>
      <c r="S23" s="17"/>
      <c r="T23" s="17"/>
      <c r="U23" s="17"/>
    </row>
    <row r="24" spans="1:21" ht="36" x14ac:dyDescent="0.3">
      <c r="A24" s="16" t="s">
        <v>119</v>
      </c>
      <c r="B24" s="10" t="s">
        <v>58</v>
      </c>
      <c r="C24" s="10" t="s">
        <v>107</v>
      </c>
      <c r="D24" s="13">
        <v>43119</v>
      </c>
      <c r="E24" s="10">
        <f t="shared" ca="1" si="0"/>
        <v>4</v>
      </c>
      <c r="F24" s="22">
        <v>44669</v>
      </c>
      <c r="G24" s="21" t="s">
        <v>121</v>
      </c>
      <c r="H24" s="20"/>
      <c r="I24" s="18"/>
      <c r="J24" s="18"/>
      <c r="K24" s="10" t="s">
        <v>11</v>
      </c>
      <c r="U24" s="40"/>
    </row>
    <row r="25" spans="1:21" x14ac:dyDescent="0.3">
      <c r="A25" s="16" t="s">
        <v>120</v>
      </c>
      <c r="B25" s="10" t="s">
        <v>69</v>
      </c>
      <c r="C25" s="10" t="s">
        <v>107</v>
      </c>
      <c r="D25" s="13">
        <v>42957</v>
      </c>
      <c r="E25" s="16">
        <f t="shared" ca="1" si="0"/>
        <v>4</v>
      </c>
      <c r="F25" s="19"/>
      <c r="G25" s="22">
        <v>44679</v>
      </c>
      <c r="H25" s="23"/>
      <c r="I25" s="19"/>
      <c r="J25" s="19"/>
      <c r="K25" s="10" t="s">
        <v>11</v>
      </c>
    </row>
    <row r="26" spans="1:21" x14ac:dyDescent="0.3">
      <c r="A26" s="16" t="s">
        <v>120</v>
      </c>
      <c r="B26" s="10" t="s">
        <v>37</v>
      </c>
      <c r="C26" s="10" t="s">
        <v>107</v>
      </c>
      <c r="D26" s="13">
        <v>42856</v>
      </c>
      <c r="E26" s="16">
        <f t="shared" ca="1" si="0"/>
        <v>5</v>
      </c>
      <c r="F26" s="23"/>
      <c r="G26" s="19"/>
      <c r="H26" s="23"/>
      <c r="I26" s="19"/>
      <c r="J26" s="19"/>
      <c r="K26" s="10" t="s">
        <v>11</v>
      </c>
    </row>
    <row r="27" spans="1:21" ht="36" x14ac:dyDescent="0.3">
      <c r="A27" s="16" t="s">
        <v>120</v>
      </c>
      <c r="B27" s="10" t="s">
        <v>103</v>
      </c>
      <c r="C27" s="10" t="s">
        <v>106</v>
      </c>
      <c r="D27" s="13">
        <v>42522</v>
      </c>
      <c r="E27" s="10">
        <f t="shared" ca="1" si="0"/>
        <v>5</v>
      </c>
      <c r="F27" s="20"/>
      <c r="G27" s="22">
        <v>44669</v>
      </c>
      <c r="H27" s="20"/>
      <c r="I27" s="18"/>
      <c r="J27" s="18"/>
      <c r="K27" s="10" t="s">
        <v>11</v>
      </c>
    </row>
    <row r="28" spans="1:21" x14ac:dyDescent="0.3">
      <c r="A28" s="16" t="s">
        <v>120</v>
      </c>
      <c r="B28" s="10" t="s">
        <v>71</v>
      </c>
      <c r="C28" s="10" t="s">
        <v>106</v>
      </c>
      <c r="D28" s="13">
        <v>42752</v>
      </c>
      <c r="E28" s="10">
        <f t="shared" ca="1" si="0"/>
        <v>5</v>
      </c>
      <c r="F28" s="20"/>
      <c r="G28" s="18"/>
      <c r="H28" s="20"/>
      <c r="I28" s="18"/>
      <c r="J28" s="18"/>
      <c r="K28" s="10" t="s">
        <v>11</v>
      </c>
    </row>
    <row r="29" spans="1:21" x14ac:dyDescent="0.3">
      <c r="A29" s="16" t="s">
        <v>120</v>
      </c>
      <c r="B29" s="10" t="s">
        <v>39</v>
      </c>
      <c r="C29" s="10" t="s">
        <v>106</v>
      </c>
      <c r="D29" s="13">
        <v>42735</v>
      </c>
      <c r="E29" s="16">
        <f t="shared" ca="1" si="0"/>
        <v>5</v>
      </c>
      <c r="F29" s="23"/>
      <c r="G29" s="22">
        <v>44676</v>
      </c>
      <c r="H29" s="23"/>
      <c r="I29" s="19"/>
      <c r="J29" s="19"/>
      <c r="K29" s="10" t="s">
        <v>11</v>
      </c>
    </row>
    <row r="30" spans="1:21" x14ac:dyDescent="0.3">
      <c r="A30" s="16" t="s">
        <v>120</v>
      </c>
      <c r="B30" s="10" t="s">
        <v>72</v>
      </c>
      <c r="C30" s="10" t="s">
        <v>106</v>
      </c>
      <c r="D30" s="13">
        <v>42790</v>
      </c>
      <c r="E30" s="10">
        <f t="shared" ca="1" si="0"/>
        <v>5</v>
      </c>
      <c r="F30" s="20"/>
      <c r="G30" s="22">
        <v>44677</v>
      </c>
      <c r="H30" s="20"/>
      <c r="I30" s="18"/>
      <c r="J30" s="18"/>
      <c r="K30" s="10" t="s">
        <v>11</v>
      </c>
      <c r="P30" s="13"/>
      <c r="Q30" s="16"/>
    </row>
    <row r="31" spans="1:21" ht="36" x14ac:dyDescent="0.3">
      <c r="A31" s="16" t="s">
        <v>120</v>
      </c>
      <c r="B31" s="10" t="s">
        <v>100</v>
      </c>
      <c r="C31" s="10" t="s">
        <v>107</v>
      </c>
      <c r="D31" s="13">
        <v>42673</v>
      </c>
      <c r="E31" s="10">
        <f t="shared" ca="1" si="0"/>
        <v>5</v>
      </c>
      <c r="F31" s="20"/>
      <c r="G31" s="22">
        <v>44677</v>
      </c>
      <c r="H31" s="20"/>
      <c r="I31" s="18"/>
      <c r="J31" s="18"/>
      <c r="K31" s="10" t="s">
        <v>11</v>
      </c>
      <c r="N31" s="43"/>
      <c r="O31" s="43"/>
      <c r="P31" s="44"/>
      <c r="Q31" s="17"/>
      <c r="R31" s="17"/>
      <c r="S31" s="17"/>
      <c r="T31" s="17"/>
      <c r="U31" s="17"/>
    </row>
    <row r="32" spans="1:21" x14ac:dyDescent="0.3">
      <c r="A32" s="16" t="s">
        <v>120</v>
      </c>
      <c r="B32" s="10" t="s">
        <v>79</v>
      </c>
      <c r="C32" s="10" t="s">
        <v>106</v>
      </c>
      <c r="D32" s="13">
        <v>42625</v>
      </c>
      <c r="E32" s="10">
        <f t="shared" ca="1" si="0"/>
        <v>5</v>
      </c>
      <c r="F32" s="20"/>
      <c r="G32" s="18"/>
      <c r="H32" s="20"/>
      <c r="I32" s="18"/>
      <c r="J32" s="18"/>
      <c r="K32" s="10" t="s">
        <v>11</v>
      </c>
      <c r="N32" s="43"/>
      <c r="O32" s="43"/>
      <c r="P32" s="43"/>
      <c r="Q32" s="17"/>
      <c r="R32" s="17"/>
      <c r="S32" s="17"/>
      <c r="T32" s="17"/>
      <c r="U32" s="17"/>
    </row>
    <row r="33" spans="1:21" ht="36" x14ac:dyDescent="0.3">
      <c r="A33" s="16" t="s">
        <v>120</v>
      </c>
      <c r="B33" s="10" t="s">
        <v>57</v>
      </c>
      <c r="C33" s="10" t="s">
        <v>107</v>
      </c>
      <c r="D33" s="13">
        <v>42662</v>
      </c>
      <c r="E33" s="16">
        <f t="shared" ca="1" si="0"/>
        <v>5</v>
      </c>
      <c r="F33" s="23"/>
      <c r="G33" s="19"/>
      <c r="H33" s="23"/>
      <c r="I33" s="19"/>
      <c r="J33" s="19"/>
      <c r="K33" s="10" t="s">
        <v>11</v>
      </c>
    </row>
    <row r="34" spans="1:21" ht="16.8" customHeight="1" x14ac:dyDescent="0.3">
      <c r="A34" s="16" t="s">
        <v>120</v>
      </c>
      <c r="B34" s="10" t="s">
        <v>86</v>
      </c>
      <c r="C34" s="10" t="s">
        <v>107</v>
      </c>
      <c r="D34" s="13">
        <v>42535</v>
      </c>
      <c r="E34" s="10">
        <f t="shared" ca="1" si="0"/>
        <v>5</v>
      </c>
      <c r="F34" s="20"/>
      <c r="G34" s="22">
        <v>44676</v>
      </c>
      <c r="H34" s="20"/>
      <c r="I34" s="18"/>
      <c r="J34" s="18"/>
      <c r="K34" s="10" t="s">
        <v>11</v>
      </c>
    </row>
    <row r="35" spans="1:21" x14ac:dyDescent="0.3">
      <c r="A35" s="16" t="s">
        <v>120</v>
      </c>
      <c r="B35" s="10" t="s">
        <v>83</v>
      </c>
      <c r="C35" s="10" t="s">
        <v>106</v>
      </c>
      <c r="D35" s="13">
        <v>42870</v>
      </c>
      <c r="E35" s="10">
        <f t="shared" ca="1" si="0"/>
        <v>5</v>
      </c>
      <c r="F35" s="20"/>
      <c r="G35" s="22">
        <v>44679</v>
      </c>
      <c r="H35" s="20"/>
      <c r="I35" s="18"/>
      <c r="J35" s="18"/>
      <c r="K35" s="10" t="s">
        <v>30</v>
      </c>
      <c r="L35" s="41"/>
    </row>
    <row r="36" spans="1:21" x14ac:dyDescent="0.3">
      <c r="A36" s="16" t="s">
        <v>120</v>
      </c>
      <c r="B36" s="10" t="s">
        <v>64</v>
      </c>
      <c r="C36" s="10" t="s">
        <v>106</v>
      </c>
      <c r="D36" s="13">
        <v>42721</v>
      </c>
      <c r="E36" s="16">
        <f t="shared" ca="1" si="0"/>
        <v>5</v>
      </c>
      <c r="F36" s="23"/>
      <c r="G36" s="22">
        <v>44676</v>
      </c>
      <c r="H36" s="23"/>
      <c r="I36" s="19"/>
      <c r="J36" s="19"/>
      <c r="K36" s="10" t="s">
        <v>11</v>
      </c>
      <c r="L36" s="40"/>
    </row>
    <row r="37" spans="1:21" x14ac:dyDescent="0.3">
      <c r="A37" s="16" t="s">
        <v>120</v>
      </c>
      <c r="B37" s="10" t="s">
        <v>85</v>
      </c>
      <c r="C37" s="10" t="s">
        <v>106</v>
      </c>
      <c r="D37" s="13">
        <v>42808</v>
      </c>
      <c r="E37" s="10">
        <f t="shared" ca="1" si="0"/>
        <v>5</v>
      </c>
      <c r="F37" s="20"/>
      <c r="G37" s="22">
        <v>44679</v>
      </c>
      <c r="H37" s="20"/>
      <c r="I37" s="18"/>
      <c r="J37" s="18"/>
      <c r="K37" s="10" t="s">
        <v>11</v>
      </c>
      <c r="L37" s="40"/>
    </row>
    <row r="38" spans="1:21" ht="36" x14ac:dyDescent="0.3">
      <c r="A38" s="16" t="s">
        <v>120</v>
      </c>
      <c r="B38" s="10" t="s">
        <v>102</v>
      </c>
      <c r="C38" s="10" t="s">
        <v>107</v>
      </c>
      <c r="D38" s="13">
        <v>42734</v>
      </c>
      <c r="E38" s="16">
        <f t="shared" ca="1" si="0"/>
        <v>5</v>
      </c>
      <c r="F38" s="23"/>
      <c r="G38" s="22">
        <v>44669</v>
      </c>
      <c r="H38" s="23"/>
      <c r="I38" s="19"/>
      <c r="J38" s="19"/>
      <c r="K38" s="10" t="s">
        <v>11</v>
      </c>
    </row>
    <row r="39" spans="1:21" x14ac:dyDescent="0.3">
      <c r="A39" s="16" t="s">
        <v>120</v>
      </c>
      <c r="B39" s="10" t="s">
        <v>87</v>
      </c>
      <c r="C39" s="10" t="s">
        <v>106</v>
      </c>
      <c r="D39" s="13">
        <v>42808</v>
      </c>
      <c r="E39" s="10">
        <f t="shared" ca="1" si="0"/>
        <v>5</v>
      </c>
      <c r="F39" s="20"/>
      <c r="G39" s="22">
        <v>44679</v>
      </c>
      <c r="H39" s="20"/>
      <c r="I39" s="18"/>
      <c r="J39" s="18"/>
      <c r="K39" s="10" t="s">
        <v>11</v>
      </c>
      <c r="U39" s="41"/>
    </row>
    <row r="40" spans="1:21" x14ac:dyDescent="0.3">
      <c r="A40" s="16" t="s">
        <v>120</v>
      </c>
      <c r="B40" s="10" t="s">
        <v>67</v>
      </c>
      <c r="C40" s="10" t="s">
        <v>107</v>
      </c>
      <c r="D40" s="13">
        <v>42878</v>
      </c>
      <c r="E40" s="16">
        <f t="shared" ca="1" si="0"/>
        <v>5</v>
      </c>
      <c r="F40" s="23"/>
      <c r="G40" s="22">
        <v>44669</v>
      </c>
      <c r="H40" s="23"/>
      <c r="I40" s="19"/>
      <c r="J40" s="19"/>
      <c r="K40" s="10" t="s">
        <v>11</v>
      </c>
      <c r="L40" s="40"/>
    </row>
    <row r="41" spans="1:21" x14ac:dyDescent="0.3">
      <c r="A41" s="16" t="s">
        <v>120</v>
      </c>
      <c r="B41" s="10" t="s">
        <v>78</v>
      </c>
      <c r="C41" s="10" t="s">
        <v>107</v>
      </c>
      <c r="D41" s="13">
        <v>42291</v>
      </c>
      <c r="E41" s="10">
        <f t="shared" ca="1" si="0"/>
        <v>6</v>
      </c>
      <c r="F41" s="20"/>
      <c r="G41" s="18"/>
      <c r="H41" s="20"/>
      <c r="I41" s="18"/>
      <c r="J41" s="18"/>
      <c r="K41" s="10" t="s">
        <v>30</v>
      </c>
      <c r="N41" s="43"/>
      <c r="O41" s="43"/>
      <c r="P41" s="43"/>
      <c r="Q41" s="17"/>
      <c r="R41" s="17"/>
      <c r="S41" s="17"/>
      <c r="T41" s="17"/>
      <c r="U41" s="17"/>
    </row>
    <row r="42" spans="1:21" x14ac:dyDescent="0.3">
      <c r="A42" s="16" t="s">
        <v>120</v>
      </c>
      <c r="B42" s="10" t="s">
        <v>97</v>
      </c>
      <c r="C42" s="10" t="s">
        <v>106</v>
      </c>
      <c r="D42" s="13">
        <v>42460</v>
      </c>
      <c r="E42" s="10">
        <f t="shared" ca="1" si="0"/>
        <v>6</v>
      </c>
      <c r="F42" s="20"/>
      <c r="G42" s="18"/>
      <c r="H42" s="20"/>
      <c r="I42" s="18"/>
      <c r="J42" s="18"/>
      <c r="K42" s="10" t="s">
        <v>11</v>
      </c>
    </row>
    <row r="43" spans="1:21" x14ac:dyDescent="0.3">
      <c r="A43" s="16" t="s">
        <v>120</v>
      </c>
      <c r="B43" s="10" t="s">
        <v>90</v>
      </c>
      <c r="C43" s="10" t="s">
        <v>107</v>
      </c>
      <c r="D43" s="13">
        <v>42289</v>
      </c>
      <c r="E43" s="10">
        <f t="shared" ca="1" si="0"/>
        <v>6</v>
      </c>
      <c r="F43" s="20"/>
      <c r="G43" s="18"/>
      <c r="H43" s="20"/>
      <c r="I43" s="18"/>
      <c r="J43" s="18"/>
      <c r="K43" s="10" t="s">
        <v>30</v>
      </c>
      <c r="L43" s="40"/>
      <c r="U43" s="42"/>
    </row>
    <row r="45" spans="1:21" x14ac:dyDescent="0.3">
      <c r="M45" s="40"/>
      <c r="N45" s="40"/>
      <c r="O45" s="40"/>
      <c r="P45" s="40"/>
      <c r="Q45" s="40"/>
      <c r="R45" s="40"/>
      <c r="S45" s="40"/>
    </row>
    <row r="46" spans="1:21" x14ac:dyDescent="0.3">
      <c r="M46" s="40"/>
      <c r="N46" s="40"/>
      <c r="O46" s="40"/>
      <c r="P46" s="40"/>
      <c r="Q46" s="40"/>
      <c r="R46" s="40"/>
      <c r="S46" s="40"/>
      <c r="T46" s="40"/>
    </row>
    <row r="53" spans="4:18" x14ac:dyDescent="0.3">
      <c r="O53" s="13"/>
    </row>
    <row r="55" spans="4:18" x14ac:dyDescent="0.3">
      <c r="D55" s="13"/>
      <c r="O55" s="13"/>
      <c r="R55" s="13"/>
    </row>
  </sheetData>
  <sortState xmlns:xlrd2="http://schemas.microsoft.com/office/spreadsheetml/2017/richdata2" ref="A1:T56">
    <sortCondition ref="E1:E56"/>
  </sortState>
  <conditionalFormatting sqref="F1:F1048576">
    <cfRule type="timePeriod" dxfId="16" priority="1" timePeriod="thisMonth">
      <formula>AND(MONTH(F1)=MONTH(TODAY()),YEAR(F1)=YEAR(TODAY()))</formula>
    </cfRule>
    <cfRule type="containsText" dxfId="15" priority="2" operator="containsText" text="/2022">
      <formula>NOT(ISERROR(SEARCH("/2022",F1)))</formula>
    </cfRule>
    <cfRule type="containsText" dxfId="14" priority="3" operator="containsText" text="2022">
      <formula>NOT(ISERROR(SEARCH("2022",F1)))</formula>
    </cfRule>
  </conditionalFormatting>
  <pageMargins left="0.7" right="0.7" top="0.75" bottom="0.75" header="0.3" footer="0.3"/>
  <pageSetup scale="45" orientation="landscape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Spring 2022 Consent</vt:lpstr>
      <vt:lpstr>Summer 2022 Consent</vt:lpstr>
      <vt:lpstr>Summer 2022 Long Format</vt:lpstr>
      <vt:lpstr>Age</vt:lpstr>
      <vt:lpstr>CP</vt:lpstr>
      <vt:lpstr>DOB</vt:lpstr>
      <vt:lpstr>'Summer 2022 Long Format'!Group</vt:lpstr>
      <vt:lpstr>Group</vt:lpstr>
      <vt:lpstr>GTW</vt:lpstr>
      <vt:lpstr>Name</vt:lpstr>
      <vt:lpstr>'Summer 2022 Long Format'!Notes</vt:lpstr>
      <vt:lpstr>'Spring 2022 Consent'!Print_Area</vt:lpstr>
      <vt:lpstr>'Summer 2022 Consent'!Print_Area</vt:lpstr>
      <vt:lpstr>'Summer 2022 Long Format'!Print_Area</vt:lpstr>
      <vt:lpstr>Sex</vt:lpstr>
      <vt:lpstr>SRP</vt:lpstr>
      <vt:lpstr>STO</vt:lpstr>
      <vt:lpstr>Video_Consent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Katie Williams</dc:creator>
  <cp:keywords/>
  <dc:description/>
  <cp:lastModifiedBy>Brooke Jordan</cp:lastModifiedBy>
  <cp:revision/>
  <dcterms:created xsi:type="dcterms:W3CDTF">2022-03-23T18:29:11Z</dcterms:created>
  <dcterms:modified xsi:type="dcterms:W3CDTF">2022-05-25T20:43:54Z</dcterms:modified>
  <cp:category/>
  <cp:contentStatus/>
</cp:coreProperties>
</file>