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4" activeTab="9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럼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  <sheet name="요구사항정의서" sheetId="37" r:id="rId21"/>
  </sheets>
  <definedNames>
    <definedName name="_xlnm._FilterDatabase" localSheetId="8" hidden="1">'테이블 컬럼명'!$A$1:$M$80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36" l="1"/>
  <c r="G116" i="36"/>
  <c r="G117" i="36"/>
  <c r="G118" i="36"/>
  <c r="G119" i="36"/>
  <c r="G97" i="36"/>
  <c r="G98" i="36"/>
  <c r="G99" i="36"/>
  <c r="G100" i="36"/>
  <c r="G101" i="36"/>
  <c r="G102" i="36"/>
  <c r="G105" i="36"/>
  <c r="G106" i="36"/>
  <c r="G107" i="36"/>
  <c r="G110" i="36"/>
  <c r="G111" i="36"/>
  <c r="G112" i="36"/>
  <c r="G81" i="36"/>
  <c r="G82" i="36"/>
  <c r="G83" i="36"/>
  <c r="G84" i="36"/>
  <c r="G85" i="36"/>
  <c r="G86" i="36"/>
  <c r="G87" i="36"/>
  <c r="G92" i="36"/>
  <c r="G93" i="36"/>
  <c r="G94" i="36"/>
  <c r="J114" i="36" l="1"/>
  <c r="I114" i="36"/>
  <c r="F114" i="36"/>
  <c r="E114" i="36"/>
  <c r="D114" i="36"/>
  <c r="J113" i="36"/>
  <c r="I113" i="36"/>
  <c r="F113" i="36"/>
  <c r="E113" i="36"/>
  <c r="D113" i="36"/>
  <c r="J109" i="36"/>
  <c r="I109" i="36"/>
  <c r="F109" i="36"/>
  <c r="E109" i="36"/>
  <c r="D109" i="36"/>
  <c r="J108" i="36"/>
  <c r="I108" i="36"/>
  <c r="F108" i="36"/>
  <c r="E108" i="36"/>
  <c r="D108" i="36"/>
  <c r="J116" i="36"/>
  <c r="I116" i="36"/>
  <c r="F116" i="36"/>
  <c r="E116" i="36"/>
  <c r="D116" i="36"/>
  <c r="J111" i="36"/>
  <c r="I111" i="36"/>
  <c r="F111" i="36"/>
  <c r="E111" i="36"/>
  <c r="D111" i="36"/>
  <c r="D106" i="36"/>
  <c r="E106" i="36"/>
  <c r="F106" i="36"/>
  <c r="I106" i="36"/>
  <c r="J10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5" i="36"/>
  <c r="E105" i="36"/>
  <c r="F105" i="36"/>
  <c r="I105" i="36"/>
  <c r="J105" i="36"/>
  <c r="D107" i="36"/>
  <c r="E107" i="36"/>
  <c r="F107" i="36"/>
  <c r="I107" i="36"/>
  <c r="J107" i="36"/>
  <c r="D110" i="36"/>
  <c r="E110" i="36"/>
  <c r="F110" i="36"/>
  <c r="I110" i="36"/>
  <c r="J110" i="36"/>
  <c r="D112" i="36"/>
  <c r="E112" i="36"/>
  <c r="F112" i="36"/>
  <c r="I112" i="36"/>
  <c r="J112" i="36"/>
  <c r="D115" i="36"/>
  <c r="E115" i="36"/>
  <c r="F115" i="36"/>
  <c r="I115" i="36"/>
  <c r="J115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121" i="36"/>
  <c r="E121" i="36"/>
  <c r="F121" i="36"/>
  <c r="I121" i="36"/>
  <c r="J121" i="36"/>
  <c r="D81" i="36" l="1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D96" i="36"/>
  <c r="E96" i="36"/>
  <c r="F96" i="36"/>
  <c r="I96" i="36"/>
  <c r="J96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5" i="36"/>
  <c r="E55" i="36"/>
  <c r="F55" i="36"/>
  <c r="G55" i="36"/>
  <c r="I55" i="36"/>
  <c r="J55" i="36"/>
  <c r="D56" i="36"/>
  <c r="E56" i="36"/>
  <c r="F56" i="36"/>
  <c r="G56" i="36"/>
  <c r="I56" i="36"/>
  <c r="J56" i="36"/>
  <c r="D57" i="36"/>
  <c r="E57" i="36"/>
  <c r="F57" i="36"/>
  <c r="G57" i="36"/>
  <c r="H57" i="36"/>
  <c r="I57" i="36"/>
  <c r="J57" i="36"/>
  <c r="D58" i="36"/>
  <c r="E58" i="36"/>
  <c r="F58" i="36"/>
  <c r="I58" i="36"/>
  <c r="J58" i="36"/>
  <c r="D59" i="36"/>
  <c r="E59" i="36"/>
  <c r="F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G70" i="36"/>
  <c r="I70" i="36"/>
  <c r="J70" i="36"/>
  <c r="D71" i="36"/>
  <c r="E71" i="36"/>
  <c r="F71" i="36"/>
  <c r="I71" i="36"/>
  <c r="J71" i="36"/>
  <c r="D72" i="36"/>
  <c r="E72" i="36"/>
  <c r="F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G78" i="36"/>
  <c r="I78" i="36"/>
  <c r="J78" i="36"/>
  <c r="D79" i="36"/>
  <c r="E79" i="36"/>
  <c r="F79" i="36"/>
  <c r="I79" i="36"/>
  <c r="J79" i="36"/>
  <c r="D80" i="36"/>
  <c r="E80" i="36"/>
  <c r="F80" i="36"/>
  <c r="I80" i="36"/>
  <c r="J80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<sst xmlns="http://schemas.openxmlformats.org/spreadsheetml/2006/main" count="2408" uniqueCount="1398">
  <si>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</si>
  <si>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</si>
  <si>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</si>
  <si>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</si>
  <si>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</si>
  <si>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</si>
  <si>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</si>
  <si>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</si>
  <si>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</si>
  <si>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</si>
  <si>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</si>
  <si>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</si>
  <si>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</si>
  <si>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</si>
  <si>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</si>
  <si>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</si>
  <si>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</si>
  <si>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</si>
  <si>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</si>
  <si>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</si>
  <si>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</si>
  <si>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</si>
  <si>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</si>
  <si>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</si>
  <si>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</si>
  <si>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</si>
  <si>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</si>
  <si>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</si>
  <si>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</si>
  <si>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</si>
  <si>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</si>
  <si>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</si>
  <si>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</si>
  <si>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</si>
  <si>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</si>
  <si>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</si>
  <si>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</si>
  <si>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</si>
  <si>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</si>
  <si>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</si>
  <si>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</si>
  <si>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</si>
  <si>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</si>
  <si>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</si>
  <si>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</si>
  <si>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</si>
  <si>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</si>
  <si>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</si>
  <si>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</si>
  <si>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</si>
  <si>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</si>
  <si>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</si>
  <si>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</si>
  <si>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</si>
  <si>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</si>
  <si>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</si>
  <si>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</si>
  <si>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</si>
  <si>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</si>
  <si>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</si>
  <si>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</si>
  <si>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</si>
  <si>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</si>
  <si>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</si>
  <si>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</si>
  <si>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</si>
  <si>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</si>
  <si>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</si>
  <si>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</si>
  <si>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</si>
  <si>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</si>
  <si>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</si>
  <si>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</si>
  <si>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</si>
  <si>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</si>
  <si>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</si>
  <si>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</si>
  <si>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</si>
  <si>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</si>
  <si>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</si>
  <si>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</si>
  <si>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</si>
  <si>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</si>
  <si>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</si>
  <si>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</si>
  <si>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</si>
  <si>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</si>
  <si>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</si>
  <si>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</si>
  <si>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</si>
  <si>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</si>
  <si>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</si>
  <si>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</si>
  <si>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</si>
  <si>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</si>
  <si>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</si>
  <si>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</si>
  <si>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</si>
  <si>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</si>
  <si>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</si>
  <si>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</si>
  <si>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</si>
  <si>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</si>
  <si>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</si>
  <si>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</si>
  <si>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</si>
  <si>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</si>
  <si>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</si>
  <si>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</si>
  <si>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</si>
  <si>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</si>
  <si>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</si>
  <si>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</si>
  <si>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</si>
  <si>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</si>
  <si>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</si>
  <si>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</si>
  <si>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</si>
  <si>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</si>
  <si>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</si>
  <si>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</si>
  <si>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</si>
  <si>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</si>
  <si>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</si>
  <si>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</si>
  <si>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</si>
  <si>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</si>
  <si>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</si>
  <si>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</si>
  <si>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</si>
  <si>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</si>
  <si>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</si>
  <si>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</si>
  <si>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</si>
  <si>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</si>
  <si>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</si>
  <si>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</si>
  <si>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</si>
  <si>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</si>
  <si>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</si>
  <si>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</si>
  <si>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</si>
  <si>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</si>
  <si>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</si>
  <si>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</si>
  <si>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</si>
  <si>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</si>
  <si>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</si>
  <si>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</si>
  <si>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</si>
  <si>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</si>
  <si>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</si>
  <si>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</si>
  <si>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</si>
  <si>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</si>
  <si>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</si>
  <si>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</si>
  <si>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</si>
  <si>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</si>
  <si>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</si>
  <si>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</si>
  <si>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</si>
  <si>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</si>
  <si>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</si>
  <si>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</si>
  <si>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</si>
  <si>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</si>
  <si>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</si>
  <si>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</si>
  <si>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</si>
  <si>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</si>
  <si>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</si>
  <si>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</si>
  <si>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</si>
  <si>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</si>
  <si>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</si>
  <si>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</si>
  <si>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</si>
  <si>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</si>
  <si>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</si>
  <si>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</si>
  <si>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</si>
  <si>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</si>
  <si>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</si>
  <si>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</si>
  <si>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</si>
  <si>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</si>
  <si>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</si>
  <si>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</si>
  <si>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</si>
  <si>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</si>
  <si>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</si>
  <si>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</si>
  <si>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</si>
  <si>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</si>
  <si>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</si>
  <si>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</si>
  <si>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</si>
  <si>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</si>
  <si>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</si>
  <si>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</si>
  <si>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</si>
  <si>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</si>
  <si>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</si>
  <si>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</si>
  <si>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</si>
  <si>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</si>
  <si>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</si>
  <si>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</si>
  <si>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</si>
  <si>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</si>
  <si>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</si>
  <si>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</si>
  <si>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</si>
  <si>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</si>
  <si>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</si>
  <si>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</si>
  <si>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</si>
  <si>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</si>
  <si>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</si>
  <si>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</si>
  <si>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</si>
  <si>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</si>
  <si>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</si>
  <si>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</si>
  <si>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</si>
  <si>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</si>
  <si>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</si>
  <si>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</si>
  <si>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</si>
  <si>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</si>
  <si>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</si>
  <si>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</si>
  <si>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</si>
  <si>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</si>
  <si>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</si>
  <si>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</si>
  <si>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</si>
  <si>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</si>
  <si>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</si>
  <si>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</si>
  <si>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</si>
  <si>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</si>
  <si>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</si>
  <si>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</si>
  <si>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</si>
  <si>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</si>
  <si>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</si>
  <si>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</si>
  <si>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</si>
  <si>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</si>
  <si>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</si>
  <si>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</si>
  <si>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</si>
  <si>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</si>
  <si>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</si>
  <si>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</si>
  <si>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</si>
  <si>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</si>
  <si>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</si>
  <si>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</si>
  <si>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</si>
  <si>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</si>
  <si>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</si>
  <si>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</si>
  <si>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</si>
  <si>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</si>
  <si>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</si>
  <si>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</si>
  <si>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</si>
  <si>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</si>
  <si>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</si>
  <si>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</si>
  <si>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</si>
  <si>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</si>
  <si>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</si>
  <si>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</si>
  <si>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</si>
  <si>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</si>
  <si>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</si>
  <si>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</si>
  <si>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</si>
  <si>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</si>
  <si>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</si>
  <si>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</si>
  <si>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</si>
  <si>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</si>
  <si>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</si>
  <si>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</si>
  <si>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</si>
  <si>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</si>
  <si>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</si>
  <si>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</si>
  <si>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</si>
  <si>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</si>
  <si>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</si>
  <si>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</si>
  <si>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</si>
  <si>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</si>
  <si>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</si>
  <si>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</si>
  <si>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</si>
  <si>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</si>
  <si>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</si>
  <si>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</si>
  <si>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</si>
  <si>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</si>
  <si>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</si>
  <si>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</si>
  <si>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</si>
  <si>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</si>
  <si>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</si>
  <si>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</si>
  <si>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</si>
  <si>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</si>
  <si>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</si>
  <si>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</si>
  <si>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</si>
  <si>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</si>
  <si>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</si>
  <si>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</si>
  <si>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</si>
  <si>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</si>
  <si>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</si>
  <si>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</si>
  <si>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</si>
  <si>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</si>
  <si>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</si>
  <si>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</si>
  <si>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</si>
  <si>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</si>
  <si>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</si>
  <si>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</si>
  <si>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</si>
  <si>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</si>
  <si>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</si>
  <si>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</si>
  <si>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</si>
  <si>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</si>
  <si>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</si>
  <si>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</si>
  <si>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</si>
  <si>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</si>
  <si>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</si>
  <si>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</si>
  <si>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</si>
  <si>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</si>
  <si>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</si>
  <si>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</si>
  <si>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</si>
  <si>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</si>
  <si>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</si>
  <si>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</si>
  <si>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</si>
  <si>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</si>
  <si>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</si>
  <si>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</si>
  <si>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</si>
  <si>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</si>
  <si>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</si>
  <si>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</si>
  <si>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</si>
  <si>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</si>
  <si>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</si>
  <si>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</si>
  <si>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</si>
  <si>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</si>
  <si>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</si>
  <si>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</si>
  <si>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</si>
  <si>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</si>
  <si>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</si>
  <si>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</si>
  <si>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</si>
  <si>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</si>
  <si>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</si>
  <si>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</si>
  <si>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</si>
  <si>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</si>
  <si>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</si>
  <si>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</si>
  <si>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</si>
  <si>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</si>
  <si>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</si>
  <si>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</si>
  <si>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</si>
  <si>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</si>
  <si>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</si>
  <si>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</si>
  <si>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</si>
  <si>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</si>
  <si>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</si>
  <si>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</si>
  <si>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</si>
  <si>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</si>
  <si>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</si>
  <si>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</si>
  <si>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</si>
  <si>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</si>
  <si>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</si>
  <si>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</si>
  <si>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</si>
  <si>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</si>
  <si>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</si>
  <si>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</si>
  <si>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</si>
  <si>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</si>
  <si>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</si>
  <si>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</si>
  <si>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</si>
  <si>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</si>
  <si>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</si>
  <si>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</si>
  <si>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</si>
  <si>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</si>
  <si>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</si>
  <si>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</si>
  <si>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</si>
  <si>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</si>
  <si>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</si>
  <si>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</si>
  <si>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</si>
  <si>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</si>
  <si>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</si>
  <si>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</si>
  <si>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</si>
  <si>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</si>
  <si>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</si>
  <si>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</si>
  <si>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</si>
  <si>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</si>
  <si>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</si>
  <si>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</si>
  <si>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</si>
  <si>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</si>
  <si>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</si>
  <si>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</si>
  <si>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</si>
  <si>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</si>
  <si>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</si>
  <si>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</si>
  <si>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</si>
  <si>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</si>
  <si>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</si>
  <si>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</si>
  <si>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</si>
  <si>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</si>
  <si>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</si>
  <si>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</si>
  <si>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</si>
  <si>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</si>
  <si>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</si>
  <si>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</si>
  <si>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</si>
  <si>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</si>
  <si>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</si>
  <si>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</si>
  <si>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</si>
  <si>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</si>
  <si>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</si>
  <si>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</si>
  <si>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</si>
  <si>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</si>
  <si>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</si>
  <si>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</si>
  <si>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</si>
  <si>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</si>
  <si>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</si>
  <si>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</si>
  <si>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</si>
  <si>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</si>
  <si>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</si>
  <si>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</si>
  <si>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</si>
  <si>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</si>
  <si>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</si>
  <si>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</si>
  <si>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</si>
  <si>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</si>
  <si>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</si>
  <si>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</si>
  <si>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</si>
  <si>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</si>
  <si>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</si>
  <si>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</si>
  <si>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</si>
  <si>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</si>
  <si>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</si>
  <si>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</si>
  <si>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</si>
  <si>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</si>
  <si>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</si>
  <si>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</si>
  <si>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</si>
  <si>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</si>
  <si>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</si>
  <si>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</si>
  <si>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</si>
  <si>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</si>
  <si>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</si>
  <si>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</si>
  <si>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</si>
  <si>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</si>
  <si>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</si>
  <si>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</si>
  <si>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</si>
  <si>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</si>
  <si>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</si>
  <si>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</si>
  <si>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</si>
  <si>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</si>
  <si>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</si>
  <si>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</si>
  <si>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</si>
  <si>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</si>
  <si>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</si>
  <si>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</si>
  <si>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</si>
  <si>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</si>
  <si>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</si>
  <si>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</si>
  <si>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</si>
  <si>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</si>
  <si>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</si>
  <si>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</si>
  <si>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</si>
  <si>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</si>
  <si>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</si>
  <si>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</si>
  <si>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</si>
  <si>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</si>
  <si>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</si>
  <si>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</si>
  <si>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</si>
  <si>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</si>
  <si>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</si>
  <si>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</si>
  <si>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</si>
  <si>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</si>
  <si>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</si>
  <si>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</si>
  <si>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</si>
  <si>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</si>
  <si>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</si>
  <si>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</si>
  <si>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</si>
  <si>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</si>
  <si>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</si>
  <si>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</si>
  <si>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</si>
  <si>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</si>
  <si>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</si>
  <si>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</si>
  <si>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</si>
  <si>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</si>
  <si>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</si>
  <si>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</si>
  <si>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</si>
  <si>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</si>
  <si>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</si>
  <si>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</si>
  <si>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</si>
  <si>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</si>
  <si>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</si>
  <si>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</si>
  <si>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</si>
  <si>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</si>
  <si>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</si>
  <si>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</si>
  <si>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</si>
  <si>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</si>
  <si>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</si>
  <si>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</si>
  <si>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</si>
  <si>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</si>
  <si>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</si>
  <si>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</si>
  <si>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</si>
  <si>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</si>
  <si>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</si>
  <si>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</si>
  <si>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</si>
  <si>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</si>
  <si>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</si>
  <si>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</si>
  <si>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</si>
  <si>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</si>
  <si>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</si>
  <si>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</si>
  <si>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</si>
  <si>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</si>
  <si>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</si>
  <si>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</si>
  <si>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</si>
  <si>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</si>
  <si>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</si>
  <si>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</si>
  <si>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</si>
  <si>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</si>
  <si>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</si>
  <si>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</si>
  <si>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</si>
  <si>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</si>
  <si>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</si>
  <si>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</si>
  <si>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</si>
  <si>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</si>
  <si>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</si>
  <si>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</si>
  <si>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</si>
  <si>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</si>
  <si>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</si>
  <si>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</si>
  <si>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</si>
  <si>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</si>
  <si>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</si>
  <si>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</si>
  <si>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</si>
  <si>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</si>
  <si>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</si>
  <si>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</si>
  <si>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</si>
  <si>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</si>
  <si>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</si>
  <si>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</si>
  <si>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</si>
  <si>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</si>
  <si>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</si>
  <si>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</si>
  <si>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</si>
  <si>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</si>
  <si>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</si>
  <si>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</si>
  <si>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</si>
  <si>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</si>
  <si>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</si>
  <si>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</si>
  <si>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</si>
  <si>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</si>
  <si>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</si>
  <si>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</si>
  <si>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</si>
  <si>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</si>
  <si>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</si>
  <si>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</si>
  <si>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</si>
  <si>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</si>
  <si>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</si>
  <si>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</si>
  <si>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</si>
  <si>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</si>
  <si>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</si>
  <si>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</si>
  <si>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</si>
  <si>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</si>
  <si>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</si>
  <si>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</si>
  <si>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</si>
  <si>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</si>
  <si>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</si>
  <si>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</si>
  <si>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</si>
  <si>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</si>
  <si>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</si>
  <si>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</si>
  <si>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</si>
  <si>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</si>
  <si>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</si>
  <si>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</si>
  <si>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</si>
  <si>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</si>
  <si>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</si>
  <si>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</si>
  <si>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</si>
  <si>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</si>
  <si>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</si>
  <si>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</si>
  <si>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</si>
  <si>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</si>
  <si>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</si>
  <si>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</si>
  <si>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</si>
  <si>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</si>
  <si>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</si>
  <si>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</si>
  <si>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</si>
  <si>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</si>
  <si>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</si>
  <si>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</si>
  <si>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</si>
  <si>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</si>
  <si>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</si>
  <si>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</si>
  <si>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</si>
  <si>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</si>
  <si>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</si>
  <si>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</si>
  <si>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</si>
  <si>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</si>
  <si>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</si>
  <si>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</si>
  <si>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</si>
  <si>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</si>
  <si>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</si>
  <si>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</si>
  <si>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</si>
  <si>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</si>
  <si>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</si>
  <si>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</si>
  <si>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</si>
  <si>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</si>
  <si>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</si>
  <si>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</si>
  <si>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</si>
  <si>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</si>
  <si>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</si>
  <si>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</si>
  <si>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</si>
  <si>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</si>
  <si>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</si>
  <si>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</si>
  <si>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</si>
  <si>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</si>
  <si>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</si>
  <si>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</si>
  <si>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</si>
  <si>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</si>
  <si>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</si>
  <si>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</si>
  <si>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</si>
  <si>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</si>
  <si>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</si>
  <si>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</si>
  <si>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</si>
  <si>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</si>
  <si>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</si>
  <si>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</si>
  <si>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</si>
  <si>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</si>
  <si>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</si>
  <si>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</si>
  <si>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</si>
  <si>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</si>
  <si>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</si>
  <si>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</si>
  <si>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</si>
  <si>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</si>
  <si>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</si>
  <si>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</si>
  <si>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</si>
  <si>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</si>
  <si>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</si>
  <si>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</si>
  <si>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</si>
  <si>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</si>
  <si>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</si>
  <si>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</si>
  <si>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</si>
  <si>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</si>
  <si>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</si>
  <si>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</si>
  <si>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</si>
  <si>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</si>
  <si>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</si>
  <si>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</si>
  <si>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</si>
  <si>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</si>
  <si>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</si>
  <si>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</si>
  <si>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</si>
  <si>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</si>
  <si>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</si>
  <si>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</si>
  <si>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</si>
  <si>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</si>
  <si>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</si>
  <si>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</si>
  <si>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</si>
  <si>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</si>
  <si>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</si>
  <si>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</si>
  <si>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</si>
  <si>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</si>
  <si>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</si>
  <si>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</si>
  <si>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</si>
  <si>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</si>
  <si>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</si>
  <si>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</si>
  <si>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</si>
  <si>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</si>
  <si>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</si>
  <si>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</si>
  <si>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</si>
  <si>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</si>
  <si>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</si>
  <si>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</si>
  <si>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</si>
  <si>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</si>
  <si>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</si>
  <si>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</si>
  <si>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</si>
  <si>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</si>
  <si>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</si>
  <si>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</si>
  <si>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</si>
  <si>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</si>
  <si>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</si>
  <si>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</si>
  <si>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</si>
  <si>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</si>
  <si>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</si>
  <si>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</si>
  <si>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</si>
  <si>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</si>
  <si>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</si>
  <si>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</si>
  <si>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</si>
  <si>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</si>
  <si>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</si>
  <si>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</si>
  <si>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</si>
  <si>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</si>
  <si>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</si>
  <si>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</si>
  <si>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</si>
  <si>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</si>
  <si>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</si>
  <si>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</si>
  <si>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</si>
  <si>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</si>
  <si>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</si>
  <si>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</si>
  <si>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</si>
  <si>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</si>
  <si>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</si>
  <si>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</si>
  <si>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</si>
  <si>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</si>
  <si>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</si>
  <si>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</si>
  <si>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</si>
  <si>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</si>
  <si>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</si>
  <si>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</si>
  <si>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</si>
  <si>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</si>
  <si>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</si>
  <si>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</si>
  <si>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</si>
  <si>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</si>
  <si>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</si>
  <si>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</si>
  <si>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</si>
  <si>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</si>
  <si>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</si>
  <si>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</si>
  <si>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</si>
  <si>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</si>
  <si>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</si>
  <si>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</si>
  <si>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</si>
  <si>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</si>
  <si>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</si>
  <si>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</si>
  <si>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</si>
  <si>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</si>
  <si>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</si>
  <si>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</si>
  <si>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</si>
  <si>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</si>
  <si>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</si>
  <si>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</si>
  <si>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</si>
  <si>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</si>
  <si>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</si>
  <si>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</si>
  <si>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</si>
  <si>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</si>
  <si>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</si>
  <si>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</si>
  <si>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</si>
  <si>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</si>
  <si>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</si>
  <si>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</si>
  <si>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</si>
  <si>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</si>
  <si>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</si>
  <si>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</si>
  <si>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</si>
  <si>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</si>
  <si>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</si>
  <si>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</si>
  <si>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</si>
  <si>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</si>
  <si>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</si>
  <si>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</si>
  <si>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</si>
  <si>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</si>
  <si>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</si>
  <si>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</si>
  <si>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</si>
  <si>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</si>
  <si>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</si>
  <si>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</si>
  <si>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</si>
  <si>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</si>
  <si>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</si>
  <si>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</si>
  <si>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</si>
  <si>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</si>
  <si>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</si>
  <si>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</si>
  <si>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</si>
  <si>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</si>
  <si>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</si>
  <si>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</si>
  <si>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</si>
  <si>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</si>
  <si>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</si>
  <si>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</si>
  <si>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</si>
  <si>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</si>
  <si>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</si>
  <si>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</si>
  <si>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</si>
  <si>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</si>
  <si>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</si>
  <si>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</si>
  <si>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</si>
  <si>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</si>
  <si>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</si>
  <si>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</si>
  <si>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</si>
  <si>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</si>
  <si>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</si>
  <si>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</si>
  <si>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</si>
  <si>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</si>
  <si>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</si>
  <si>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</si>
  <si>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</si>
  <si>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</si>
  <si>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</si>
  <si>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</si>
  <si>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</si>
  <si>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</si>
  <si>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</si>
  <si>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</si>
  <si>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</si>
  <si>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</si>
  <si>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</si>
  <si>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</si>
  <si>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</si>
  <si>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</si>
  <si>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</si>
  <si>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</si>
  <si>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</si>
  <si>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</si>
  <si>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</si>
  <si>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</si>
  <si>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</si>
  <si>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</si>
  <si>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</si>
  <si>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</si>
  <si>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</si>
  <si>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</si>
  <si>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</si>
  <si>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</si>
  <si>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</si>
  <si>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</si>
  <si>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</si>
  <si>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</si>
  <si>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</si>
  <si>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</si>
  <si>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</si>
  <si>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</si>
  <si>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</si>
  <si>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</si>
  <si>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</si>
  <si>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</si>
  <si>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</si>
  <si>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</si>
  <si>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</si>
  <si>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</si>
  <si>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</si>
  <si>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</si>
  <si>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</si>
  <si>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</si>
  <si>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</si>
  <si>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</si>
  <si>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</si>
  <si>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</si>
  <si>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</si>
  <si>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</si>
  <si>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</si>
  <si>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</si>
  <si>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</si>
  <si>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</si>
  <si>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</si>
  <si>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</si>
  <si>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</si>
  <si>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</si>
  <si>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</si>
  <si>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</si>
  <si>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</si>
  <si>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</si>
  <si>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</si>
  <si>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</si>
  <si>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</si>
  <si>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</si>
  <si>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</si>
  <si>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</si>
  <si>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</si>
  <si>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</si>
  <si>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</si>
  <si>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</si>
  <si>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</si>
  <si>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</si>
  <si>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</si>
  <si>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</si>
  <si>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</si>
  <si>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</si>
  <si>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</si>
  <si>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</si>
  <si>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</si>
  <si>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</si>
  <si>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</si>
  <si>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</si>
  <si>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</si>
  <si>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</si>
  <si>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</si>
  <si>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</si>
  <si>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</si>
  <si>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</si>
  <si>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</si>
  <si>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</si>
  <si>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</si>
  <si>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</si>
  <si>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</si>
  <si>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</si>
  <si>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</si>
  <si>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</si>
  <si>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</si>
  <si>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</si>
  <si>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</si>
  <si>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</si>
  <si>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</si>
  <si>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</si>
  <si>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</si>
  <si>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</si>
  <si>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</si>
  <si>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</si>
  <si>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</si>
  <si>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</si>
  <si>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</si>
  <si>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</si>
  <si>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</si>
  <si>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</si>
  <si>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</si>
  <si>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</si>
  <si>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</si>
  <si>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</si>
  <si>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</si>
  <si>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</si>
  <si>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</si>
  <si>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</si>
  <si>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</si>
  <si>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</si>
  <si>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</si>
  <si>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</si>
  <si>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</si>
  <si>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</si>
  <si>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</si>
  <si>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</si>
  <si>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</si>
  <si>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</si>
  <si>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</si>
  <si>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</si>
  <si>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</si>
  <si>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</si>
  <si>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</si>
  <si>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</si>
  <si>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</si>
  <si>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</si>
  <si>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</si>
  <si>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</si>
  <si>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</si>
  <si>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</si>
  <si>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</si>
  <si>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</si>
  <si>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</si>
  <si>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</si>
  <si>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</si>
  <si>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</si>
  <si>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</si>
  <si>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</si>
  <si>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</si>
  <si>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</si>
  <si>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</si>
  <si>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</si>
  <si>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</si>
  <si>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</si>
  <si>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</si>
  <si>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</si>
  <si>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</si>
  <si>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</si>
  <si>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</si>
  <si>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</si>
  <si>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</si>
  <si>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</si>
  <si>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</si>
  <si>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</si>
  <si>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</si>
  <si>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</si>
  <si>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</si>
  <si>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</si>
  <si>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</si>
  <si>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</si>
  <si>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</si>
  <si>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</si>
  <si>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</si>
  <si>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</si>
  <si>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</si>
  <si>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</si>
  <si>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</si>
  <si>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</si>
  <si>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</si>
  <si>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</si>
  <si>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</si>
  <si>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</si>
  <si>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</si>
  <si>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</si>
  <si>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</si>
  <si>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</si>
  <si>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</si>
  <si>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</si>
  <si>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</si>
  <si>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</si>
  <si>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</si>
  <si>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</si>
  <si>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</si>
  <si>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</si>
  <si>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</si>
  <si>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</si>
  <si>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</si>
  <si>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</si>
  <si>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</si>
  <si>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</si>
  <si>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</si>
  <si>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</si>
  <si>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</si>
  <si>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</si>
  <si>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</si>
  <si>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</si>
  <si>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</si>
  <si>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</si>
  <si>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</si>
  <si>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</si>
  <si>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</si>
  <si>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</si>
  <si>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</si>
  <si>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</si>
  <si>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</si>
  <si>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</si>
  <si>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</si>
  <si>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</si>
  <si>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</si>
  <si>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</si>
  <si>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</si>
  <si>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</si>
  <si>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</si>
  <si>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</si>
  <si>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</si>
  <si>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</si>
  <si>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</si>
  <si>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</si>
  <si>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</si>
  <si>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</si>
  <si>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</si>
  <si>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</si>
  <si>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</si>
  <si>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</si>
  <si>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</si>
  <si>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</si>
  <si>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</si>
  <si>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</si>
  <si>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</si>
  <si>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</si>
  <si>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</si>
  <si>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</si>
  <si>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</si>
  <si>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</si>
  <si>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</si>
  <si>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</si>
  <si>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</si>
  <si>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</si>
  <si>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</si>
  <si>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</si>
  <si>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</si>
  <si>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</si>
  <si>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</si>
  <si>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</si>
  <si>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</si>
  <si>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</si>
  <si>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</si>
  <si>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</si>
  <si>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</si>
  <si>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</si>
  <si>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</si>
  <si>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</si>
  <si>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</si>
  <si>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</si>
  <si>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</si>
  <si>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</si>
  <si>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</si>
  <si>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</si>
  <si>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</si>
  <si>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</si>
  <si>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</si>
  <si>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</si>
  <si>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</si>
  <si>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</si>
  <si>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</si>
  <si>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</si>
  <si>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</si>
  <si>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</si>
  <si>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</si>
  <si>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</si>
  <si>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</si>
  <si>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</si>
  <si>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</si>
  <si>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</si>
  <si>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</si>
  <si>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</si>
  <si>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</si>
  <si>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</si>
  <si>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</si>
  <si>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</si>
  <si>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</si>
  <si>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</si>
  <si>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</si>
  <si>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</si>
  <si>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</si>
  <si>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</si>
  <si>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</si>
  <si>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</si>
  <si>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</si>
  <si>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</si>
  <si>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</si>
  <si>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</si>
  <si>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</si>
  <si>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</si>
  <si>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</si>
  <si>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</si>
  <si>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</si>
  <si>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</si>
  <si>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</si>
  <si>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</si>
  <si>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</si>
  <si>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</si>
  <si>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</si>
  <si>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</si>
  <si>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</si>
  <si>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</si>
  <si>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</si>
  <si>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</si>
  <si>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</si>
  <si>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</si>
  <si>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</si>
  <si>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</si>
  <si>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</si>
  <si>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</si>
  <si>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</si>
  <si>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</si>
  <si>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</si>
  <si>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</si>
  <si>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</si>
  <si>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</si>
  <si>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</si>
  <si>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</si>
  <si>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</si>
  <si>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</si>
  <si>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</si>
  <si>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</si>
  <si>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</si>
  <si>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</si>
  <si>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</si>
  <si>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</si>
  <si>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</si>
  <si>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</si>
  <si>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</si>
  <si>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</si>
  <si>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</si>
  <si>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</si>
  <si>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</si>
  <si>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</si>
  <si>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</si>
  <si>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</si>
  <si>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</si>
  <si>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</si>
  <si>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</si>
  <si>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</si>
  <si>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</si>
  <si>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</si>
  <si>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</si>
  <si>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</si>
  <si>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</si>
  <si>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</si>
  <si>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</si>
  <si>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</si>
  <si>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</si>
  <si>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</si>
  <si>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</si>
  <si>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</si>
  <si>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</si>
  <si>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</si>
  <si>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</si>
  <si>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</si>
  <si>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</si>
  <si>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</si>
  <si>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</si>
  <si>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</si>
  <si>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</si>
  <si>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</si>
  <si>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</si>
  <si>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</si>
  <si>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</si>
  <si>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</si>
  <si>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</si>
  <si>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</si>
  <si>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</si>
  <si>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</si>
  <si>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</si>
  <si>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</si>
  <si>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</si>
  <si>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</si>
  <si>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</si>
  <si>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</si>
  <si>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</si>
  <si>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</si>
  <si>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author_tpye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</si>
  <si>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</si>
  <si>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</si>
  <si>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</si>
  <si>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</si>
  <si>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</si>
  <si>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</si>
  <si>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</si>
  <si>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</si>
  <si>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</si>
  <si>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</si>
  <si>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</si>
  <si>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</si>
  <si>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</si>
  <si>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</si>
  <si>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</si>
  <si>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</si>
  <si>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</si>
  <si>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</si>
  <si>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</si>
  <si>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</si>
  <si>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</si>
  <si>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</si>
  <si>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</si>
  <si>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</si>
  <si>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</si>
  <si>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</si>
  <si>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</si>
  <si>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</si>
  <si>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</si>
  <si>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</si>
  <si>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</si>
  <si>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</si>
  <si>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</si>
  <si>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</si>
  <si>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</si>
  <si>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</si>
  <si>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</si>
  <si>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</si>
  <si>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</si>
  <si>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</si>
  <si>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</si>
  <si>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</si>
  <si>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</si>
  <si>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</si>
  <si>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</si>
  <si>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</si>
  <si>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</si>
  <si>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</si>
  <si>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</si>
  <si>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insurance_type</t>
  </si>
  <si>
    <t>char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</si>
  <si>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</si>
  <si>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</si>
  <si>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</si>
  <si>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보험종류</t>
    <phoneticPr fontId="1" type="noConversion"/>
  </si>
  <si>
    <t>insurance_type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</si>
</sst>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1288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1289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K18" sqref="K18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1188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1190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1189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1194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1195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1196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1197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1199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1191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1192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1198</v>
      </c>
      <c r="C12" s="12" t="s">
        <v>1251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1193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1201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1233</v>
      </c>
      <c r="C15" s="12" t="s">
        <v>1251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1202</v>
      </c>
      <c r="C16" s="12" t="s">
        <v>1251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1203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1170</v>
      </c>
      <c r="B18" t="s">
        <v>1204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1200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1205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1206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1207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1253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1172</v>
      </c>
      <c r="B26" t="s">
        <v>1247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1173</v>
      </c>
      <c r="B27" t="s">
        <v>1208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1171</v>
      </c>
      <c r="B28" t="s">
        <v>1209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1210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1211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1212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1213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1214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1215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1216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1217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1218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1219</v>
      </c>
      <c r="C39" s="12" t="s">
        <v>906</v>
      </c>
      <c r="D39" s="12">
        <v>1</v>
      </c>
      <c r="E39" s="12" t="s">
        <v>898</v>
      </c>
      <c r="F39" s="12"/>
      <c r="G39" s="12" t="s">
        <v>1252</v>
      </c>
      <c r="H39" s="12" t="s">
        <v>900</v>
      </c>
    </row>
    <row r="40" spans="1:8" x14ac:dyDescent="0.3">
      <c r="A40" t="s">
        <v>1098</v>
      </c>
      <c r="B40" t="s">
        <v>1220</v>
      </c>
      <c r="C40" s="12" t="s">
        <v>906</v>
      </c>
      <c r="D40" s="12">
        <v>2</v>
      </c>
      <c r="E40" s="12" t="s">
        <v>898</v>
      </c>
      <c r="F40" s="12"/>
      <c r="G40" s="12" t="s">
        <v>1252</v>
      </c>
      <c r="H40" s="12" t="s">
        <v>900</v>
      </c>
    </row>
    <row r="41" spans="1:8" x14ac:dyDescent="0.3">
      <c r="A41" t="s">
        <v>1110</v>
      </c>
      <c r="B41" t="s">
        <v>1221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1222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1223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1224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1225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1226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1227</v>
      </c>
      <c r="C50" s="12" t="s">
        <v>1251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1228</v>
      </c>
      <c r="C51" s="12" t="s">
        <v>1251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1229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1230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1235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1231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1283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1237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1239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1232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1308</v>
      </c>
      <c r="B75" s="12" t="s">
        <v>1307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1323</v>
      </c>
      <c r="B76" s="12" t="s">
        <v>1324</v>
      </c>
      <c r="C76" s="12" t="s">
        <v>1325</v>
      </c>
      <c r="D76" s="12"/>
      <c r="E76" s="12" t="s">
        <v>1326</v>
      </c>
      <c r="F76" s="12"/>
      <c r="G76" s="12" t="s">
        <v>1327</v>
      </c>
      <c r="H76" s="12" t="s">
        <v>1328</v>
      </c>
    </row>
    <row r="77" spans="1:9" x14ac:dyDescent="0.3">
      <c r="A77" s="12" t="s">
        <v>1329</v>
      </c>
      <c r="B77" s="12" t="s">
        <v>1330</v>
      </c>
      <c r="C77" s="12" t="s">
        <v>1331</v>
      </c>
      <c r="D77" s="12">
        <v>2</v>
      </c>
      <c r="E77" s="12" t="s">
        <v>1326</v>
      </c>
      <c r="F77" s="12"/>
      <c r="G77" s="12" t="s">
        <v>1327</v>
      </c>
      <c r="H77" s="12" t="s">
        <v>1328</v>
      </c>
    </row>
    <row r="78" spans="1:9" x14ac:dyDescent="0.3">
      <c r="A78" s="12" t="s">
        <v>1332</v>
      </c>
      <c r="B78" s="12" t="s">
        <v>1333</v>
      </c>
      <c r="C78" s="12" t="s">
        <v>1334</v>
      </c>
      <c r="D78" s="12">
        <v>100</v>
      </c>
      <c r="E78" s="12" t="s">
        <v>1326</v>
      </c>
      <c r="F78" s="12"/>
      <c r="G78" s="12" t="s">
        <v>1335</v>
      </c>
      <c r="H78" s="12" t="s">
        <v>1328</v>
      </c>
    </row>
    <row r="79" spans="1:9" x14ac:dyDescent="0.3">
      <c r="A79" s="12" t="s">
        <v>1336</v>
      </c>
      <c r="B79" s="12" t="s">
        <v>1337</v>
      </c>
      <c r="C79" s="12" t="s">
        <v>1334</v>
      </c>
      <c r="D79" s="12">
        <v>2000</v>
      </c>
      <c r="E79" s="12" t="s">
        <v>1326</v>
      </c>
      <c r="F79" s="12"/>
      <c r="G79" s="12" t="s">
        <v>1335</v>
      </c>
      <c r="H79" s="12" t="s">
        <v>1328</v>
      </c>
    </row>
    <row r="80" spans="1:9" x14ac:dyDescent="0.3">
      <c r="A80" s="12" t="s">
        <v>1338</v>
      </c>
      <c r="B80" s="12" t="s">
        <v>1339</v>
      </c>
      <c r="C80" s="12" t="s">
        <v>1325</v>
      </c>
      <c r="D80" s="12"/>
      <c r="E80" s="12" t="s">
        <v>1326</v>
      </c>
      <c r="F80" s="12"/>
      <c r="G80" s="12" t="s">
        <v>1335</v>
      </c>
      <c r="H80" s="12" t="s">
        <v>1328</v>
      </c>
    </row>
    <row r="81" spans="1:8" x14ac:dyDescent="0.3">
      <c r="A81" s="12" t="s">
        <v>1340</v>
      </c>
      <c r="B81" s="12" t="s">
        <v>1341</v>
      </c>
      <c r="C81" s="12" t="s">
        <v>1331</v>
      </c>
      <c r="D81" s="12">
        <v>2</v>
      </c>
      <c r="E81" s="12" t="s">
        <v>1326</v>
      </c>
      <c r="F81" s="12"/>
      <c r="G81" s="12" t="s">
        <v>1335</v>
      </c>
      <c r="H81" s="12" t="s">
        <v>1328</v>
      </c>
    </row>
    <row r="82" spans="1:8" x14ac:dyDescent="0.3">
      <c r="A82" s="12" t="s">
        <v>1342</v>
      </c>
      <c r="B82" s="12" t="s">
        <v>1343</v>
      </c>
      <c r="C82" s="12" t="s">
        <v>1325</v>
      </c>
      <c r="D82" s="12"/>
      <c r="E82" s="12" t="s">
        <v>1326</v>
      </c>
      <c r="F82" s="12"/>
      <c r="G82" s="12" t="s">
        <v>1335</v>
      </c>
      <c r="H82" s="12" t="s">
        <v>1328</v>
      </c>
    </row>
    <row r="83" spans="1:8" x14ac:dyDescent="0.3">
      <c r="A83" s="12" t="s">
        <v>1344</v>
      </c>
      <c r="B83" s="12" t="s">
        <v>1345</v>
      </c>
      <c r="C83" s="12" t="s">
        <v>1325</v>
      </c>
      <c r="D83" s="12"/>
      <c r="E83" s="12" t="s">
        <v>1326</v>
      </c>
      <c r="F83" s="12"/>
      <c r="G83" s="12" t="s">
        <v>1335</v>
      </c>
      <c r="H83" s="12" t="s">
        <v>1328</v>
      </c>
    </row>
    <row r="84" spans="1:8" x14ac:dyDescent="0.3">
      <c r="A84" s="12" t="s">
        <v>1346</v>
      </c>
      <c r="B84" s="12" t="s">
        <v>1347</v>
      </c>
      <c r="C84" s="12" t="s">
        <v>1325</v>
      </c>
      <c r="D84" s="12" t="s">
        <v>897</v>
      </c>
      <c r="E84" s="12" t="s">
        <v>1326</v>
      </c>
      <c r="F84" s="12"/>
      <c r="G84" s="12" t="s">
        <v>1327</v>
      </c>
      <c r="H84" s="12" t="s">
        <v>1328</v>
      </c>
    </row>
    <row r="85" spans="1:8" x14ac:dyDescent="0.3">
      <c r="A85" s="12" t="s">
        <v>1348</v>
      </c>
      <c r="B85" s="12" t="s">
        <v>1349</v>
      </c>
      <c r="C85" s="12" t="s">
        <v>1331</v>
      </c>
      <c r="D85" s="12">
        <v>2</v>
      </c>
      <c r="E85" s="12" t="s">
        <v>1326</v>
      </c>
      <c r="F85" s="12"/>
      <c r="G85" s="12" t="s">
        <v>1335</v>
      </c>
      <c r="H85" s="12" t="s">
        <v>1328</v>
      </c>
    </row>
    <row r="86" spans="1:8" x14ac:dyDescent="0.3">
      <c r="A86" s="12" t="s">
        <v>1396</v>
      </c>
      <c r="B86" t="s">
        <v>1391</v>
      </c>
      <c r="C86" s="12" t="s">
        <v>1392</v>
      </c>
      <c r="D86">
        <v>2</v>
      </c>
      <c r="E86" s="12" t="s">
        <v>1393</v>
      </c>
      <c r="G86" s="12" t="s">
        <v>1394</v>
      </c>
      <c r="H86" s="12" t="s">
        <v>1395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1242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1243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1240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1169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1272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1246</v>
      </c>
    </row>
    <row r="12" spans="1:2" x14ac:dyDescent="0.3">
      <c r="A12" t="s">
        <v>260</v>
      </c>
      <c r="B12" t="s">
        <v>1248</v>
      </c>
    </row>
    <row r="13" spans="1:2" x14ac:dyDescent="0.3">
      <c r="A13" t="s">
        <v>261</v>
      </c>
      <c r="B13" t="s">
        <v>1245</v>
      </c>
    </row>
    <row r="14" spans="1:2" x14ac:dyDescent="0.3">
      <c r="A14" t="s">
        <v>262</v>
      </c>
      <c r="B14" t="s">
        <v>1249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1250</v>
      </c>
    </row>
    <row r="22" spans="1:2" x14ac:dyDescent="0.3">
      <c r="A22" s="13" t="s">
        <v>1244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208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2" sqref="B12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0" t="s">
        <v>1390</v>
      </c>
      <c r="B1" s="40"/>
    </row>
    <row r="2" spans="1:2" x14ac:dyDescent="0.3">
      <c r="A2" s="23" t="s">
        <v>1351</v>
      </c>
      <c r="B2" s="23" t="s">
        <v>1352</v>
      </c>
    </row>
    <row r="3" spans="1:2" x14ac:dyDescent="0.3">
      <c r="A3" s="24" t="s">
        <v>1353</v>
      </c>
      <c r="B3" s="20" t="s">
        <v>1354</v>
      </c>
    </row>
    <row r="4" spans="1:2" x14ac:dyDescent="0.3">
      <c r="A4" s="24" t="s">
        <v>1355</v>
      </c>
      <c r="B4" s="37">
        <v>45244</v>
      </c>
    </row>
    <row r="5" spans="1:2" x14ac:dyDescent="0.3">
      <c r="A5" s="24" t="s">
        <v>1356</v>
      </c>
      <c r="B5" s="20" t="s">
        <v>1357</v>
      </c>
    </row>
    <row r="6" spans="1:2" x14ac:dyDescent="0.3">
      <c r="A6" s="24" t="s">
        <v>1358</v>
      </c>
      <c r="B6" s="20" t="s">
        <v>1359</v>
      </c>
    </row>
    <row r="7" spans="1:2" x14ac:dyDescent="0.3">
      <c r="A7" s="24" t="s">
        <v>1360</v>
      </c>
      <c r="B7" s="20" t="s">
        <v>1361</v>
      </c>
    </row>
    <row r="8" spans="1:2" x14ac:dyDescent="0.3">
      <c r="A8" s="41" t="s">
        <v>1362</v>
      </c>
      <c r="B8" s="20" t="s">
        <v>1363</v>
      </c>
    </row>
    <row r="9" spans="1:2" x14ac:dyDescent="0.3">
      <c r="A9" s="41"/>
      <c r="B9" s="20" t="s">
        <v>1364</v>
      </c>
    </row>
    <row r="10" spans="1:2" x14ac:dyDescent="0.3">
      <c r="A10" s="41"/>
      <c r="B10" s="20" t="s">
        <v>1365</v>
      </c>
    </row>
    <row r="11" spans="1:2" x14ac:dyDescent="0.3">
      <c r="A11" s="41"/>
      <c r="B11" s="20" t="s">
        <v>1366</v>
      </c>
    </row>
    <row r="12" spans="1:2" x14ac:dyDescent="0.3">
      <c r="A12" s="41" t="s">
        <v>1367</v>
      </c>
      <c r="B12" s="24" t="s">
        <v>1368</v>
      </c>
    </row>
    <row r="13" spans="1:2" x14ac:dyDescent="0.3">
      <c r="A13" s="41"/>
      <c r="B13" s="20" t="s">
        <v>1369</v>
      </c>
    </row>
    <row r="14" spans="1:2" x14ac:dyDescent="0.3">
      <c r="A14" s="41"/>
      <c r="B14" s="24" t="s">
        <v>1370</v>
      </c>
    </row>
    <row r="15" spans="1:2" x14ac:dyDescent="0.3">
      <c r="A15" s="41"/>
      <c r="B15" s="20" t="s">
        <v>1371</v>
      </c>
    </row>
    <row r="16" spans="1:2" x14ac:dyDescent="0.3">
      <c r="A16" s="41" t="s">
        <v>1372</v>
      </c>
      <c r="B16" s="24" t="s">
        <v>1373</v>
      </c>
    </row>
    <row r="17" spans="1:2" x14ac:dyDescent="0.3">
      <c r="A17" s="41"/>
      <c r="B17" s="20" t="s">
        <v>1374</v>
      </c>
    </row>
    <row r="18" spans="1:2" x14ac:dyDescent="0.3">
      <c r="A18" s="41"/>
      <c r="B18" s="24" t="s">
        <v>1375</v>
      </c>
    </row>
    <row r="19" spans="1:2" x14ac:dyDescent="0.3">
      <c r="A19" s="41"/>
      <c r="B19" s="20" t="s">
        <v>1376</v>
      </c>
    </row>
    <row r="20" spans="1:2" x14ac:dyDescent="0.3">
      <c r="A20" s="41"/>
      <c r="B20" s="24" t="s">
        <v>1377</v>
      </c>
    </row>
    <row r="21" spans="1:2" x14ac:dyDescent="0.3">
      <c r="A21" s="41"/>
      <c r="B21" s="20" t="s">
        <v>1378</v>
      </c>
    </row>
    <row r="22" spans="1:2" x14ac:dyDescent="0.3">
      <c r="A22" s="41" t="s">
        <v>1379</v>
      </c>
      <c r="B22" s="20" t="s">
        <v>1380</v>
      </c>
    </row>
    <row r="23" spans="1:2" x14ac:dyDescent="0.3">
      <c r="A23" s="41"/>
      <c r="B23" s="20" t="s">
        <v>1381</v>
      </c>
    </row>
    <row r="24" spans="1:2" x14ac:dyDescent="0.3">
      <c r="A24" s="41" t="s">
        <v>1382</v>
      </c>
      <c r="B24" s="20" t="s">
        <v>1383</v>
      </c>
    </row>
    <row r="25" spans="1:2" x14ac:dyDescent="0.3">
      <c r="A25" s="41"/>
      <c r="B25" s="20" t="s">
        <v>1384</v>
      </c>
    </row>
    <row r="26" spans="1:2" x14ac:dyDescent="0.3">
      <c r="A26" s="41" t="s">
        <v>1385</v>
      </c>
      <c r="B26" s="20" t="s">
        <v>1386</v>
      </c>
    </row>
    <row r="27" spans="1:2" x14ac:dyDescent="0.3">
      <c r="A27" s="41"/>
      <c r="B27" s="20" t="s">
        <v>1387</v>
      </c>
    </row>
    <row r="28" spans="1:2" x14ac:dyDescent="0.3">
      <c r="A28" s="24" t="s">
        <v>1388</v>
      </c>
      <c r="B28" s="20" t="s">
        <v>1389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9" customFormat="1" ht="48.75" customHeight="1" x14ac:dyDescent="0.3">
      <c r="A109" s="38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1273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1274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1276</v>
      </c>
    </row>
    <row r="15" spans="1:4" x14ac:dyDescent="0.3">
      <c r="A15" t="s">
        <v>349</v>
      </c>
      <c r="C15" t="s">
        <v>1285</v>
      </c>
    </row>
    <row r="16" spans="1:4" x14ac:dyDescent="0.3">
      <c r="A16" t="s">
        <v>349</v>
      </c>
      <c r="C16" s="12" t="s">
        <v>1270</v>
      </c>
    </row>
    <row r="17" spans="1:3" x14ac:dyDescent="0.3">
      <c r="A17" t="s">
        <v>349</v>
      </c>
      <c r="C17" s="12" t="s">
        <v>1277</v>
      </c>
    </row>
    <row r="18" spans="1:3" x14ac:dyDescent="0.3">
      <c r="A18" t="s">
        <v>349</v>
      </c>
      <c r="C18" s="12" t="s">
        <v>1271</v>
      </c>
    </row>
    <row r="19" spans="1:3" x14ac:dyDescent="0.3">
      <c r="A19" t="s">
        <v>349</v>
      </c>
      <c r="C19" t="s">
        <v>1279</v>
      </c>
    </row>
    <row r="20" spans="1:3" x14ac:dyDescent="0.3">
      <c r="A20" t="s">
        <v>1275</v>
      </c>
    </row>
    <row r="21" spans="1:3" x14ac:dyDescent="0.3">
      <c r="A21" t="s">
        <v>241</v>
      </c>
    </row>
    <row r="23" spans="1:3" ht="21.75" x14ac:dyDescent="0.3">
      <c r="A23" s="2" t="s">
        <v>1168</v>
      </c>
    </row>
    <row r="24" spans="1:3" x14ac:dyDescent="0.3">
      <c r="A24" t="s">
        <v>1267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247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1165</v>
      </c>
    </row>
    <row r="51" spans="1:1" x14ac:dyDescent="0.3">
      <c r="A51" s="8"/>
    </row>
    <row r="52" spans="1:1" x14ac:dyDescent="0.3">
      <c r="A52" s="1" t="s">
        <v>1166</v>
      </c>
    </row>
    <row r="53" spans="1:1" x14ac:dyDescent="0.3">
      <c r="A53" s="3" t="s">
        <v>1167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1256</v>
      </c>
      <c r="C3" s="12" t="s">
        <v>352</v>
      </c>
      <c r="D3" t="s">
        <v>1259</v>
      </c>
      <c r="E3" s="12" t="s">
        <v>1262</v>
      </c>
      <c r="G3" s="12"/>
    </row>
    <row r="4" spans="1:7" x14ac:dyDescent="0.3">
      <c r="D4" t="s">
        <v>1260</v>
      </c>
      <c r="E4" s="12" t="s">
        <v>1290</v>
      </c>
      <c r="G4" s="12"/>
    </row>
    <row r="5" spans="1:7" x14ac:dyDescent="0.3">
      <c r="D5" t="s">
        <v>1261</v>
      </c>
      <c r="E5" t="s">
        <v>1291</v>
      </c>
      <c r="G5" s="12"/>
    </row>
    <row r="6" spans="1:7" x14ac:dyDescent="0.3">
      <c r="B6" t="s">
        <v>106</v>
      </c>
      <c r="C6" s="12" t="s">
        <v>1257</v>
      </c>
      <c r="D6" t="s">
        <v>100</v>
      </c>
      <c r="E6" s="12" t="s">
        <v>1292</v>
      </c>
      <c r="G6" s="12"/>
    </row>
    <row r="7" spans="1:7" x14ac:dyDescent="0.3">
      <c r="D7" t="s">
        <v>96</v>
      </c>
      <c r="E7" s="12" t="s">
        <v>1293</v>
      </c>
      <c r="G7" s="12"/>
    </row>
    <row r="8" spans="1:7" x14ac:dyDescent="0.3">
      <c r="D8" t="s">
        <v>107</v>
      </c>
      <c r="E8" s="12" t="s">
        <v>1294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1295</v>
      </c>
      <c r="G9" s="12"/>
    </row>
    <row r="10" spans="1:7" x14ac:dyDescent="0.3">
      <c r="D10" t="s">
        <v>1258</v>
      </c>
      <c r="E10" s="12" t="s">
        <v>1296</v>
      </c>
      <c r="G10" s="12"/>
    </row>
    <row r="11" spans="1:7" x14ac:dyDescent="0.3">
      <c r="D11" t="s">
        <v>102</v>
      </c>
      <c r="E11" s="12" t="s">
        <v>1297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1298</v>
      </c>
      <c r="G12" s="12"/>
    </row>
    <row r="13" spans="1:7" x14ac:dyDescent="0.3">
      <c r="D13" t="s">
        <v>105</v>
      </c>
      <c r="E13" s="12" t="s">
        <v>1299</v>
      </c>
      <c r="G13" s="12"/>
    </row>
    <row r="14" spans="1:7" x14ac:dyDescent="0.3">
      <c r="A14" t="s">
        <v>110</v>
      </c>
      <c r="B14" t="s">
        <v>1256</v>
      </c>
      <c r="C14" s="12" t="s">
        <v>352</v>
      </c>
      <c r="D14" t="s">
        <v>1263</v>
      </c>
      <c r="E14" s="12" t="s">
        <v>1300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1264</v>
      </c>
      <c r="C16" s="12" t="s">
        <v>1276</v>
      </c>
      <c r="D16" t="s">
        <v>1075</v>
      </c>
      <c r="E16" s="12" t="s">
        <v>1301</v>
      </c>
      <c r="G16" s="12"/>
    </row>
    <row r="17" spans="2:7" x14ac:dyDescent="0.3">
      <c r="G17" s="12"/>
    </row>
    <row r="18" spans="2:7" x14ac:dyDescent="0.3">
      <c r="B18" t="s">
        <v>1265</v>
      </c>
      <c r="C18" t="s">
        <v>1285</v>
      </c>
      <c r="D18" t="s">
        <v>1076</v>
      </c>
      <c r="E18" t="s">
        <v>1302</v>
      </c>
      <c r="G18" s="12"/>
    </row>
    <row r="19" spans="2:7" x14ac:dyDescent="0.3">
      <c r="G19" s="12"/>
    </row>
    <row r="20" spans="2:7" x14ac:dyDescent="0.3">
      <c r="B20" t="s">
        <v>1266</v>
      </c>
      <c r="C20" s="12" t="s">
        <v>1270</v>
      </c>
      <c r="D20" t="s">
        <v>109</v>
      </c>
      <c r="E20" s="12" t="s">
        <v>1303</v>
      </c>
      <c r="G20" s="12"/>
    </row>
    <row r="21" spans="2:7" x14ac:dyDescent="0.3">
      <c r="G21" s="12"/>
    </row>
    <row r="22" spans="2:7" x14ac:dyDescent="0.3">
      <c r="B22" t="s">
        <v>1268</v>
      </c>
      <c r="C22" s="12" t="s">
        <v>1277</v>
      </c>
      <c r="D22" t="s">
        <v>1269</v>
      </c>
      <c r="E22" s="12" t="s">
        <v>1304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1271</v>
      </c>
      <c r="D24" t="s">
        <v>95</v>
      </c>
      <c r="E24" s="12" t="s">
        <v>1305</v>
      </c>
      <c r="G24" s="12"/>
    </row>
    <row r="25" spans="2:7" x14ac:dyDescent="0.3">
      <c r="E25" s="12" t="s">
        <v>1306</v>
      </c>
      <c r="G25" s="12"/>
    </row>
    <row r="26" spans="2:7" x14ac:dyDescent="0.3">
      <c r="B26" t="s">
        <v>1278</v>
      </c>
      <c r="C26" t="s">
        <v>1279</v>
      </c>
      <c r="D26" t="s">
        <v>1280</v>
      </c>
      <c r="E26" t="s">
        <v>1282</v>
      </c>
      <c r="G26" s="12"/>
    </row>
    <row r="27" spans="2:7" x14ac:dyDescent="0.3">
      <c r="D27" t="s">
        <v>1281</v>
      </c>
      <c r="E27" s="12" t="s">
        <v>1284</v>
      </c>
      <c r="G27" s="12"/>
    </row>
    <row r="28" spans="2:7" x14ac:dyDescent="0.3">
      <c r="D28" t="s">
        <v>1286</v>
      </c>
      <c r="E28" s="12" t="s">
        <v>1287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1175</v>
      </c>
      <c r="B2" t="s">
        <v>1185</v>
      </c>
    </row>
    <row r="3" spans="1:2" x14ac:dyDescent="0.3">
      <c r="A3" t="s">
        <v>1176</v>
      </c>
      <c r="B3" s="28" t="s">
        <v>1309</v>
      </c>
    </row>
    <row r="4" spans="1:2" x14ac:dyDescent="0.3">
      <c r="A4" t="s">
        <v>1177</v>
      </c>
      <c r="B4" t="s">
        <v>1234</v>
      </c>
    </row>
    <row r="5" spans="1:2" x14ac:dyDescent="0.3">
      <c r="A5" t="s">
        <v>1178</v>
      </c>
      <c r="B5" t="s">
        <v>1184</v>
      </c>
    </row>
    <row r="6" spans="1:2" x14ac:dyDescent="0.3">
      <c r="A6" t="s">
        <v>1254</v>
      </c>
      <c r="B6" t="s">
        <v>1255</v>
      </c>
    </row>
    <row r="7" spans="1:2" x14ac:dyDescent="0.3">
      <c r="A7" t="s">
        <v>1179</v>
      </c>
      <c r="B7" t="s">
        <v>1186</v>
      </c>
    </row>
    <row r="8" spans="1:2" x14ac:dyDescent="0.3">
      <c r="A8" t="s">
        <v>1180</v>
      </c>
      <c r="B8" t="s">
        <v>1064</v>
      </c>
    </row>
    <row r="9" spans="1:2" x14ac:dyDescent="0.3">
      <c r="A9" t="s">
        <v>1181</v>
      </c>
      <c r="B9" t="s">
        <v>1236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1310</v>
      </c>
      <c r="B12" s="12" t="s">
        <v>1311</v>
      </c>
    </row>
    <row r="13" spans="1:2" x14ac:dyDescent="0.3">
      <c r="A13" s="12" t="s">
        <v>1312</v>
      </c>
      <c r="B13" s="12" t="s">
        <v>1313</v>
      </c>
    </row>
    <row r="14" spans="1:2" x14ac:dyDescent="0.3">
      <c r="A14" s="12" t="s">
        <v>1182</v>
      </c>
      <c r="B14" s="12" t="s">
        <v>1238</v>
      </c>
    </row>
    <row r="15" spans="1:2" x14ac:dyDescent="0.3">
      <c r="A15" s="12" t="s">
        <v>1183</v>
      </c>
      <c r="B15" s="12" t="s">
        <v>1187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46" workbookViewId="0">
      <selection activeCell="B57" sqref="B57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1174</v>
      </c>
      <c r="M1" s="12" t="s">
        <v>895</v>
      </c>
    </row>
    <row r="2" spans="1:13" x14ac:dyDescent="0.3">
      <c r="A2" t="s">
        <v>1175</v>
      </c>
      <c r="B2" t="s">
        <v>1185</v>
      </c>
      <c r="C2" t="s">
        <v>1078</v>
      </c>
      <c r="D2" t="str">
        <f>VLOOKUP(C2,컬럼명!$A$2:$H$179,2,FALSE)</f>
        <v>car_type_code</v>
      </c>
      <c r="E2" t="str">
        <f>VLOOKUP(C2,컬럼명!$A$2:$H$179,3,FALSE)</f>
        <v>int</v>
      </c>
      <c r="F2" t="str">
        <f>VLOOKUP(C2,컬럼명!$A$2:$H$179,4,FALSE)</f>
        <v/>
      </c>
      <c r="G2" t="str">
        <f>VLOOKUP(C2,컬럼명!$A$2:$H$179,5,FALSE)</f>
        <v>not null</v>
      </c>
      <c r="I2" t="str">
        <f>VLOOKUP(C2,컬럼명!$A$2:$H$179,7,FALSE)</f>
        <v>code</v>
      </c>
      <c r="J2" t="str">
        <f>VLOOKUP(C2,컬럼명!$A$2:$H$179,8,FALSE)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1175</v>
      </c>
      <c r="B3" t="s">
        <v>1185</v>
      </c>
      <c r="C3" t="s">
        <v>1077</v>
      </c>
      <c r="D3" t="str">
        <f>VLOOKUP(C3,컬럼명!$A$2:$H$179,2,FALSE)</f>
        <v>car_type_category</v>
      </c>
      <c r="E3" t="str">
        <f>VLOOKUP(C3,컬럼명!$A$2:$H$179,3,FALSE)</f>
        <v>char</v>
      </c>
      <c r="F3">
        <f>VLOOKUP(C3,컬럼명!$A$2:$H$179,4,FALSE)</f>
        <v>2</v>
      </c>
      <c r="G3" t="str">
        <f>VLOOKUP(C3,컬럼명!$A$2:$H$179,5,FALSE)</f>
        <v>not null</v>
      </c>
      <c r="I3" t="str">
        <f>VLOOKUP(C3,컬럼명!$A$2:$H$179,7,FALSE)</f>
        <v>code</v>
      </c>
      <c r="J3" t="str">
        <f>VLOOKUP(C3,컬럼명!$A$2:$H$179,8,FALSE)</f>
        <v>no</v>
      </c>
      <c r="L3">
        <v>2</v>
      </c>
    </row>
    <row r="4" spans="1:13" x14ac:dyDescent="0.3">
      <c r="A4" t="s">
        <v>1175</v>
      </c>
      <c r="B4" t="s">
        <v>1185</v>
      </c>
      <c r="C4" t="s">
        <v>1079</v>
      </c>
      <c r="D4" t="str">
        <f>VLOOKUP(C4,컬럼명!$A$2:$H$179,2,FALSE)</f>
        <v>car_type_name</v>
      </c>
      <c r="E4" t="str">
        <f>VLOOKUP(C4,컬럼명!$A$2:$H$179,3,FALSE)</f>
        <v>varchar</v>
      </c>
      <c r="F4">
        <f>VLOOKUP(C4,컬럼명!$A$2:$H$179,4,FALSE)</f>
        <v>100</v>
      </c>
      <c r="G4" t="str">
        <f>VLOOKUP(C4,컬럼명!$A$2:$H$179,5,FALSE)</f>
        <v>not null</v>
      </c>
      <c r="I4" t="str">
        <f>VLOOKUP(C4,컬럼명!$A$2:$H$179,7,FALSE)</f>
        <v>name</v>
      </c>
      <c r="J4" t="str">
        <f>VLOOKUP(C4,컬럼명!$A$2:$H$179,8,FALSE)</f>
        <v>no</v>
      </c>
      <c r="L4">
        <v>3</v>
      </c>
    </row>
    <row r="5" spans="1:13" x14ac:dyDescent="0.3">
      <c r="A5" t="s">
        <v>1175</v>
      </c>
      <c r="B5" t="s">
        <v>1185</v>
      </c>
      <c r="C5" t="s">
        <v>1092</v>
      </c>
      <c r="D5" t="str">
        <f>VLOOKUP(C5,컬럼명!$A$2:$H$179,2,FALSE)</f>
        <v>seating_capacity</v>
      </c>
      <c r="E5" t="str">
        <f>VLOOKUP(C5,컬럼명!$A$2:$H$179,3,FALSE)</f>
        <v>char</v>
      </c>
      <c r="F5">
        <f>VLOOKUP(C5,컬럼명!$A$2:$H$179,4,FALSE)</f>
        <v>2</v>
      </c>
      <c r="G5" t="str">
        <f>VLOOKUP(C5,컬럼명!$A$2:$H$179,5,FALSE)</f>
        <v>not null</v>
      </c>
      <c r="I5" t="str">
        <f>VLOOKUP(C5,컬럼명!$A$2:$H$179,7,FALSE)</f>
        <v>code</v>
      </c>
      <c r="J5" t="str">
        <f>VLOOKUP(C5,컬럼명!$A$2:$H$179,8,FALSE)</f>
        <v>no</v>
      </c>
      <c r="L5">
        <v>4</v>
      </c>
    </row>
    <row r="6" spans="1:13" x14ac:dyDescent="0.3">
      <c r="A6" t="s">
        <v>1175</v>
      </c>
      <c r="B6" t="s">
        <v>1185</v>
      </c>
      <c r="C6" t="s">
        <v>1093</v>
      </c>
      <c r="D6" t="str">
        <f>VLOOKUP(C6,컬럼명!$A$2:$H$179,2,FALSE)</f>
        <v>fuel_type</v>
      </c>
      <c r="E6" t="str">
        <f>VLOOKUP(C6,컬럼명!$A$2:$H$179,3,FALSE)</f>
        <v>char</v>
      </c>
      <c r="F6">
        <f>VLOOKUP(C6,컬럼명!$A$2:$H$179,4,FALSE)</f>
        <v>2</v>
      </c>
      <c r="G6" t="str">
        <f>VLOOKUP(C6,컬럼명!$A$2:$H$179,5,FALSE)</f>
        <v>not null</v>
      </c>
      <c r="I6" t="str">
        <f>VLOOKUP(C6,컬럼명!$A$2:$H$179,7,FALSE)</f>
        <v>code</v>
      </c>
      <c r="J6" t="str">
        <f>VLOOKUP(C6,컬럼명!$A$2:$H$179,8,FALSE)</f>
        <v>no</v>
      </c>
      <c r="L6">
        <v>5</v>
      </c>
    </row>
    <row r="7" spans="1:13" x14ac:dyDescent="0.3">
      <c r="A7" t="s">
        <v>1175</v>
      </c>
      <c r="B7" t="s">
        <v>1185</v>
      </c>
      <c r="C7" t="s">
        <v>1099</v>
      </c>
      <c r="D7" t="str">
        <f>VLOOKUP(C7,컬럼명!$A$2:$H$179,2,FALSE)</f>
        <v>speed_limit</v>
      </c>
      <c r="E7" t="str">
        <f>VLOOKUP(C7,컬럼명!$A$2:$H$179,3,FALSE)</f>
        <v>char</v>
      </c>
      <c r="F7">
        <f>VLOOKUP(C7,컬럼명!$A$2:$H$179,4,FALSE)</f>
        <v>2</v>
      </c>
      <c r="G7" t="str">
        <f>VLOOKUP(C7,컬럼명!$A$2:$H$179,5,FALSE)</f>
        <v>not null</v>
      </c>
      <c r="I7" t="str">
        <f>VLOOKUP(C7,컬럼명!$A$2:$H$179,7,FALSE)</f>
        <v>code</v>
      </c>
      <c r="J7" t="str">
        <f>VLOOKUP(C7,컬럼명!$A$2:$H$179,8,FALSE)</f>
        <v>no</v>
      </c>
      <c r="L7">
        <v>6</v>
      </c>
    </row>
    <row r="8" spans="1:13" x14ac:dyDescent="0.3">
      <c r="A8" t="s">
        <v>1175</v>
      </c>
      <c r="B8" t="s">
        <v>1185</v>
      </c>
      <c r="C8" t="s">
        <v>1100</v>
      </c>
      <c r="D8" t="str">
        <f>VLOOKUP(C8,컬럼명!$A$2:$H$179,2,FALSE)</f>
        <v>license_restriction</v>
      </c>
      <c r="E8" t="str">
        <f>VLOOKUP(C8,컬럼명!$A$2:$H$179,3,FALSE)</f>
        <v>char</v>
      </c>
      <c r="F8">
        <f>VLOOKUP(C8,컬럼명!$A$2:$H$179,4,FALSE)</f>
        <v>2</v>
      </c>
      <c r="G8" t="str">
        <f>VLOOKUP(C8,컬럼명!$A$2:$H$179,5,FALSE)</f>
        <v>not null</v>
      </c>
      <c r="I8" t="str">
        <f>VLOOKUP(C8,컬럼명!$A$2:$H$179,7,FALSE)</f>
        <v>code</v>
      </c>
      <c r="J8" t="str">
        <f>VLOOKUP(C8,컬럼명!$A$2:$H$179,8,FALSE)</f>
        <v>no</v>
      </c>
      <c r="L8">
        <v>7</v>
      </c>
    </row>
    <row r="9" spans="1:13" x14ac:dyDescent="0.3">
      <c r="A9" t="s">
        <v>1175</v>
      </c>
      <c r="B9" t="s">
        <v>1185</v>
      </c>
      <c r="C9" t="s">
        <v>1118</v>
      </c>
      <c r="D9" t="str">
        <f>VLOOKUP(C9,컬럼명!$A$2:$H$179,2,FALSE)</f>
        <v>car_manufacturer</v>
      </c>
      <c r="E9" t="str">
        <f>VLOOKUP(C9,컬럼명!$A$2:$H$179,3,FALSE)</f>
        <v>char</v>
      </c>
      <c r="F9">
        <f>VLOOKUP(C9,컬럼명!$A$2:$H$179,4,FALSE)</f>
        <v>2</v>
      </c>
      <c r="G9" t="str">
        <f>VLOOKUP(C9,컬럼명!$A$2:$H$179,5,FALSE)</f>
        <v>not null</v>
      </c>
      <c r="I9" t="str">
        <f>VLOOKUP(C9,컬럼명!$A$2:$H$179,7,FALSE)</f>
        <v>code</v>
      </c>
      <c r="J9" t="str">
        <f>VLOOKUP(C9,컬럼명!$A$2:$H$179,8,FALSE)</f>
        <v>no</v>
      </c>
      <c r="L9">
        <v>8</v>
      </c>
    </row>
    <row r="10" spans="1:13" s="12" customFormat="1" x14ac:dyDescent="0.3">
      <c r="A10" t="s">
        <v>1175</v>
      </c>
      <c r="B10" t="s">
        <v>1185</v>
      </c>
      <c r="C10" s="12" t="s">
        <v>915</v>
      </c>
      <c r="D10" t="str">
        <f>VLOOKUP(C10,컬럼명!$A$2:$H$179,2,FALSE)</f>
        <v>created_at</v>
      </c>
      <c r="E10" t="str">
        <f>VLOOKUP(C10,컬럼명!$A$2:$H$179,3,FALSE)</f>
        <v>timestamp</v>
      </c>
      <c r="F10" t="str">
        <f>VLOOKUP(C10,컬럼명!$A$2:$H$179,4,FALSE)</f>
        <v/>
      </c>
      <c r="G10"/>
      <c r="H10"/>
      <c r="I10" t="str">
        <f>VLOOKUP(C10,컬럼명!$A$2:$H$179,7,FALSE)</f>
        <v>sysdate</v>
      </c>
      <c r="J10" t="str">
        <f>VLOOKUP(C10,컬럼명!$A$2:$H$179,8,FALSE)</f>
        <v>create</v>
      </c>
      <c r="K10"/>
      <c r="L10">
        <v>9</v>
      </c>
    </row>
    <row r="11" spans="1:13" s="12" customFormat="1" x14ac:dyDescent="0.3">
      <c r="A11" t="s">
        <v>1175</v>
      </c>
      <c r="B11" t="s">
        <v>1185</v>
      </c>
      <c r="C11" s="12" t="s">
        <v>910</v>
      </c>
      <c r="D11" t="str">
        <f>VLOOKUP(C11,컬럼명!$A$2:$H$179,2,FALSE)</f>
        <v>updated_at</v>
      </c>
      <c r="E11" t="str">
        <f>VLOOKUP(C11,컬럼명!$A$2:$H$179,3,FALSE)</f>
        <v>timestamp</v>
      </c>
      <c r="F11" t="str">
        <f>VLOOKUP(C11,컬럼명!$A$2:$H$179,4,FALSE)</f>
        <v/>
      </c>
      <c r="G11"/>
      <c r="H11"/>
      <c r="I11" t="str">
        <f>VLOOKUP(C11,컬럼명!$A$2:$H$179,7,FALSE)</f>
        <v>sysdate</v>
      </c>
      <c r="J11" t="str">
        <f>VLOOKUP(C11,컬럼명!$A$2:$H$179,8,FALSE)</f>
        <v>update</v>
      </c>
      <c r="K11"/>
      <c r="L11">
        <v>10</v>
      </c>
    </row>
    <row r="12" spans="1:13" x14ac:dyDescent="0.3">
      <c r="A12" t="s">
        <v>1176</v>
      </c>
      <c r="B12" t="s">
        <v>1350</v>
      </c>
      <c r="C12" t="s">
        <v>1102</v>
      </c>
      <c r="D12" t="str">
        <f>VLOOKUP(C12,컬럼명!$A$2:$H$179,2,FALSE)</f>
        <v>car_code</v>
      </c>
      <c r="E12" t="str">
        <f>VLOOKUP(C12,컬럼명!$A$2:$H$179,3,FALSE)</f>
        <v>int</v>
      </c>
      <c r="F12" t="str">
        <f>VLOOKUP(C12,컬럼명!$A$2:$H$179,4,FALSE)</f>
        <v/>
      </c>
      <c r="G12" t="str">
        <f>VLOOKUP(C12,컬럼명!$A$2:$H$179,5,FALSE)</f>
        <v>not null</v>
      </c>
      <c r="I12" t="str">
        <f>VLOOKUP(C12,컬럼명!$A$2:$H$179,7,FALSE)</f>
        <v>code</v>
      </c>
      <c r="J12" t="str">
        <f>VLOOKUP(C12,컬럼명!$A$2:$H$179,8,FALSE)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1176</v>
      </c>
      <c r="B13" t="s">
        <v>1350</v>
      </c>
      <c r="C13" t="s">
        <v>1078</v>
      </c>
      <c r="D13" t="str">
        <f>VLOOKUP(C13,컬럼명!$A$2:$H$179,2,FALSE)</f>
        <v>car_type_code</v>
      </c>
      <c r="E13" t="str">
        <f>VLOOKUP(C13,컬럼명!$A$2:$H$179,3,FALSE)</f>
        <v>int</v>
      </c>
      <c r="F13" t="str">
        <f>VLOOKUP(C13,컬럼명!$A$2:$H$179,4,FALSE)</f>
        <v/>
      </c>
      <c r="G13" t="str">
        <f>VLOOKUP(C13,컬럼명!$A$2:$H$179,5,FALSE)</f>
        <v>not null</v>
      </c>
      <c r="I13" t="str">
        <f>VLOOKUP(C13,컬럼명!$A$2:$H$179,7,FALSE)</f>
        <v>code</v>
      </c>
      <c r="J13" t="str">
        <f>VLOOKUP(C13,컬럼명!$A$2:$H$179,8,FALSE)</f>
        <v>no</v>
      </c>
      <c r="L13">
        <v>2</v>
      </c>
    </row>
    <row r="14" spans="1:13" x14ac:dyDescent="0.3">
      <c r="A14" t="s">
        <v>1176</v>
      </c>
      <c r="B14" t="s">
        <v>1350</v>
      </c>
      <c r="C14" t="s">
        <v>1105</v>
      </c>
      <c r="D14" t="str">
        <f>VLOOKUP(C14,컬럼명!$A$2:$H$179,2,FALSE)</f>
        <v>car_number</v>
      </c>
      <c r="E14" t="str">
        <f>VLOOKUP(C14,컬럼명!$A$2:$H$179,3,FALSE)</f>
        <v>varchar</v>
      </c>
      <c r="F14">
        <f>VLOOKUP(C14,컬럼명!$A$2:$H$179,4,FALSE)</f>
        <v>100</v>
      </c>
      <c r="G14" t="str">
        <f>VLOOKUP(C14,컬럼명!$A$2:$H$179,5,FALSE)</f>
        <v>not null</v>
      </c>
      <c r="I14" t="str">
        <f>VLOOKUP(C14,컬럼명!$A$2:$H$179,7,FALSE)</f>
        <v>name</v>
      </c>
      <c r="J14" t="str">
        <f>VLOOKUP(C14,컬럼명!$A$2:$H$179,8,FALSE)</f>
        <v>no</v>
      </c>
      <c r="L14">
        <v>3</v>
      </c>
    </row>
    <row r="15" spans="1:13" x14ac:dyDescent="0.3">
      <c r="A15" t="s">
        <v>1176</v>
      </c>
      <c r="B15" t="s">
        <v>1350</v>
      </c>
      <c r="C15" t="s">
        <v>1101</v>
      </c>
      <c r="D15" t="str">
        <f>VLOOKUP(C15,컬럼명!$A$2:$H$179,2,FALSE)</f>
        <v>model_year</v>
      </c>
      <c r="E15" t="str">
        <f>VLOOKUP(C15,컬럼명!$A$2:$H$179,3,FALSE)</f>
        <v>char</v>
      </c>
      <c r="F15">
        <f>VLOOKUP(C15,컬럼명!$A$2:$H$179,4,FALSE)</f>
        <v>4</v>
      </c>
      <c r="G15" t="str">
        <f>VLOOKUP(C15,컬럼명!$A$2:$H$179,5,FALSE)</f>
        <v>not null</v>
      </c>
      <c r="I15" t="str">
        <f>VLOOKUP(C15,컬럼명!$A$2:$H$179,7,FALSE)</f>
        <v>name</v>
      </c>
      <c r="J15" t="str">
        <f>VLOOKUP(C15,컬럼명!$A$2:$H$179,8,FALSE)</f>
        <v>no</v>
      </c>
      <c r="L15">
        <v>4</v>
      </c>
    </row>
    <row r="16" spans="1:13" x14ac:dyDescent="0.3">
      <c r="A16" t="s">
        <v>1176</v>
      </c>
      <c r="B16" t="s">
        <v>1350</v>
      </c>
      <c r="C16" t="s">
        <v>1103</v>
      </c>
      <c r="D16" t="str">
        <f>VLOOKUP(C16,컬럼명!$A$2:$H$179,2,FALSE)</f>
        <v>car_image_name</v>
      </c>
      <c r="E16" t="str">
        <f>VLOOKUP(C16,컬럼명!$A$2:$H$179,3,FALSE)</f>
        <v>varchar</v>
      </c>
      <c r="F16">
        <f>VLOOKUP(C16,컬럼명!$A$2:$H$179,4,FALSE)</f>
        <v>200</v>
      </c>
      <c r="G16" t="str">
        <f>VLOOKUP(C16,컬럼명!$A$2:$H$179,5,FALSE)</f>
        <v>not null</v>
      </c>
      <c r="I16" t="str">
        <f>VLOOKUP(C16,컬럼명!$A$2:$H$179,7,FALSE)</f>
        <v>name</v>
      </c>
      <c r="J16" t="str">
        <f>VLOOKUP(C16,컬럼명!$A$2:$H$179,8,FALSE)</f>
        <v>no</v>
      </c>
      <c r="L16">
        <v>5</v>
      </c>
    </row>
    <row r="17" spans="1:13" x14ac:dyDescent="0.3">
      <c r="A17" t="s">
        <v>1176</v>
      </c>
      <c r="B17" t="s">
        <v>1350</v>
      </c>
      <c r="C17" t="s">
        <v>1082</v>
      </c>
      <c r="D17" t="str">
        <f>VLOOKUP(C17,컬럼명!$A$2:$H$179,2,FALSE)</f>
        <v>branch_code</v>
      </c>
      <c r="E17" t="str">
        <f>VLOOKUP(C17,컬럼명!$A$2:$H$179,3,FALSE)</f>
        <v>int</v>
      </c>
      <c r="F17" t="str">
        <f>VLOOKUP(C17,컬럼명!$A$2:$H$179,4,FALSE)</f>
        <v/>
      </c>
      <c r="G17" t="str">
        <f>VLOOKUP(C17,컬럼명!$A$2:$H$179,5,FALSE)</f>
        <v>not null</v>
      </c>
      <c r="I17" t="str">
        <f>VLOOKUP(C17,컬럼명!$A$2:$H$179,7,FALSE)</f>
        <v>code</v>
      </c>
      <c r="J17" t="str">
        <f>VLOOKUP(C17,컬럼명!$A$2:$H$179,8,FALSE)</f>
        <v>no</v>
      </c>
      <c r="L17">
        <v>6</v>
      </c>
    </row>
    <row r="18" spans="1:13" s="12" customFormat="1" x14ac:dyDescent="0.3">
      <c r="A18" t="s">
        <v>1176</v>
      </c>
      <c r="B18" t="s">
        <v>1350</v>
      </c>
      <c r="C18" s="12" t="s">
        <v>915</v>
      </c>
      <c r="D18" t="str">
        <f>VLOOKUP(C18,컬럼명!$A$2:$H$179,2,FALSE)</f>
        <v>created_at</v>
      </c>
      <c r="E18" t="str">
        <f>VLOOKUP(C18,컬럼명!$A$2:$H$179,3,FALSE)</f>
        <v>timestamp</v>
      </c>
      <c r="F18" t="str">
        <f>VLOOKUP(C18,컬럼명!$A$2:$H$179,4,FALSE)</f>
        <v/>
      </c>
      <c r="G18"/>
      <c r="H18"/>
      <c r="I18" t="str">
        <f>VLOOKUP(C18,컬럼명!$A$2:$H$179,7,FALSE)</f>
        <v>sysdate</v>
      </c>
      <c r="J18" t="str">
        <f>VLOOKUP(C18,컬럼명!$A$2:$H$179,8,FALSE)</f>
        <v>create</v>
      </c>
      <c r="K18"/>
      <c r="L18">
        <v>7</v>
      </c>
    </row>
    <row r="19" spans="1:13" s="12" customFormat="1" x14ac:dyDescent="0.3">
      <c r="A19" t="s">
        <v>1176</v>
      </c>
      <c r="B19" t="s">
        <v>1350</v>
      </c>
      <c r="C19" s="12" t="s">
        <v>910</v>
      </c>
      <c r="D19" t="str">
        <f>VLOOKUP(C19,컬럼명!$A$2:$H$179,2,FALSE)</f>
        <v>updated_at</v>
      </c>
      <c r="E19" t="str">
        <f>VLOOKUP(C19,컬럼명!$A$2:$H$179,3,FALSE)</f>
        <v>timestamp</v>
      </c>
      <c r="F19" t="str">
        <f>VLOOKUP(C19,컬럼명!$A$2:$H$179,4,FALSE)</f>
        <v/>
      </c>
      <c r="G19"/>
      <c r="H19"/>
      <c r="I19" t="str">
        <f>VLOOKUP(C19,컬럼명!$A$2:$H$179,7,FALSE)</f>
        <v>sysdate</v>
      </c>
      <c r="J19" t="str">
        <f>VLOOKUP(C19,컬럼명!$A$2:$H$179,8,FALSE)</f>
        <v>update</v>
      </c>
      <c r="K19"/>
      <c r="L19">
        <v>8</v>
      </c>
    </row>
    <row r="20" spans="1:13" x14ac:dyDescent="0.3">
      <c r="A20" t="s">
        <v>1177</v>
      </c>
      <c r="B20" t="s">
        <v>1234</v>
      </c>
      <c r="C20" t="s">
        <v>1104</v>
      </c>
      <c r="D20" t="str">
        <f>VLOOKUP(C20,컬럼명!$A$2:$H$179,2,FALSE)</f>
        <v>rate_code</v>
      </c>
      <c r="E20" t="str">
        <f>VLOOKUP(C20,컬럼명!$A$2:$H$179,3,FALSE)</f>
        <v>int</v>
      </c>
      <c r="F20" t="str">
        <f>VLOOKUP(C20,컬럼명!$A$2:$H$179,4,FALSE)</f>
        <v/>
      </c>
      <c r="G20" t="str">
        <f>VLOOKUP(C20,컬럼명!$A$2:$H$179,5,FALSE)</f>
        <v>not null</v>
      </c>
      <c r="I20" t="str">
        <f>VLOOKUP(C20,컬럼명!$A$2:$H$179,7,FALSE)</f>
        <v>code</v>
      </c>
      <c r="J20" t="str">
        <f>VLOOKUP(C20,컬럼명!$A$2:$H$179,8,FALSE)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1177</v>
      </c>
      <c r="B21" t="s">
        <v>1234</v>
      </c>
      <c r="C21" t="s">
        <v>1078</v>
      </c>
      <c r="D21" t="str">
        <f>VLOOKUP(C21,컬럼명!$A$2:$H$179,2,FALSE)</f>
        <v>car_type_code</v>
      </c>
      <c r="E21" t="str">
        <f>VLOOKUP(C21,컬럼명!$A$2:$H$179,3,FALSE)</f>
        <v>int</v>
      </c>
      <c r="F21" t="str">
        <f>VLOOKUP(C21,컬럼명!$A$2:$H$179,4,FALSE)</f>
        <v/>
      </c>
      <c r="G21" t="str">
        <f>VLOOKUP(C21,컬럼명!$A$2:$H$179,5,FALSE)</f>
        <v>not null</v>
      </c>
      <c r="I21" t="str">
        <f>VLOOKUP(C21,컬럼명!$A$2:$H$179,7,FALSE)</f>
        <v>code</v>
      </c>
      <c r="J21" t="str">
        <f>VLOOKUP(C21,컬럼명!$A$2:$H$179,8,FALSE)</f>
        <v>no</v>
      </c>
      <c r="L21">
        <v>2</v>
      </c>
    </row>
    <row r="22" spans="1:13" x14ac:dyDescent="0.3">
      <c r="A22" t="s">
        <v>1177</v>
      </c>
      <c r="B22" t="s">
        <v>1234</v>
      </c>
      <c r="C22" t="s">
        <v>1106</v>
      </c>
      <c r="D22" t="str">
        <f>VLOOKUP(C22,컬럼명!$A$2:$H$179,2,FALSE)</f>
        <v>rental_rate_main_category</v>
      </c>
      <c r="E22" t="str">
        <f>VLOOKUP(C22,컬럼명!$A$2:$H$179,3,FALSE)</f>
        <v>char</v>
      </c>
      <c r="F22">
        <f>VLOOKUP(C22,컬럼명!$A$2:$H$179,4,FALSE)</f>
        <v>1</v>
      </c>
      <c r="G22" t="str">
        <f>VLOOKUP(C22,컬럼명!$A$2:$H$179,5,FALSE)</f>
        <v>not null</v>
      </c>
      <c r="I22" t="str">
        <f>VLOOKUP(C22,컬럼명!$A$2:$H$179,7,FALSE)</f>
        <v>name</v>
      </c>
      <c r="J22" t="str">
        <f>VLOOKUP(C22,컬럼명!$A$2:$H$179,8,FALSE)</f>
        <v>no</v>
      </c>
      <c r="L22">
        <v>3</v>
      </c>
    </row>
    <row r="23" spans="1:13" x14ac:dyDescent="0.3">
      <c r="A23" t="s">
        <v>1177</v>
      </c>
      <c r="B23" t="s">
        <v>1234</v>
      </c>
      <c r="C23" t="s">
        <v>1107</v>
      </c>
      <c r="D23" t="str">
        <f>VLOOKUP(C23,컬럼명!$A$2:$H$179,2,FALSE)</f>
        <v>rental_rate_sub_category</v>
      </c>
      <c r="E23" t="str">
        <f>VLOOKUP(C23,컬럼명!$A$2:$H$179,3,FALSE)</f>
        <v>char</v>
      </c>
      <c r="F23">
        <f>VLOOKUP(C23,컬럼명!$A$2:$H$179,4,FALSE)</f>
        <v>2</v>
      </c>
      <c r="G23" t="str">
        <f>VLOOKUP(C23,컬럼명!$A$2:$H$179,5,FALSE)</f>
        <v>not null</v>
      </c>
      <c r="I23" t="str">
        <f>VLOOKUP(C23,컬럼명!$A$2:$H$179,7,FALSE)</f>
        <v>name</v>
      </c>
      <c r="J23" t="str">
        <f>VLOOKUP(C23,컬럼명!$A$2:$H$179,8,FALSE)</f>
        <v>no</v>
      </c>
      <c r="L23">
        <v>4</v>
      </c>
    </row>
    <row r="24" spans="1:13" x14ac:dyDescent="0.3">
      <c r="A24" t="s">
        <v>1177</v>
      </c>
      <c r="B24" t="s">
        <v>1234</v>
      </c>
      <c r="C24" t="s">
        <v>1080</v>
      </c>
      <c r="D24" t="str">
        <f>VLOOKUP(C24,컬럼명!$A$2:$H$179,2,FALSE)</f>
        <v>rental_rate</v>
      </c>
      <c r="E24" t="str">
        <f>VLOOKUP(C24,컬럼명!$A$2:$H$179,3,FALSE)</f>
        <v>int</v>
      </c>
      <c r="F24" t="str">
        <f>VLOOKUP(C24,컬럼명!$A$2:$H$179,4,FALSE)</f>
        <v/>
      </c>
      <c r="G24" t="str">
        <f>VLOOKUP(C24,컬럼명!$A$2:$H$179,5,FALSE)</f>
        <v>not null</v>
      </c>
      <c r="H24">
        <f>VLOOKUP(C24,컬럼명!$A$2:$H$179,6,FALSE)</f>
        <v>0</v>
      </c>
      <c r="I24" t="str">
        <f>VLOOKUP(C24,컬럼명!$A$2:$H$179,7,FALSE)</f>
        <v>number</v>
      </c>
      <c r="J24" t="str">
        <f>VLOOKUP(C24,컬럼명!$A$2:$H$179,8,FALSE)</f>
        <v>no</v>
      </c>
      <c r="L24">
        <v>5</v>
      </c>
    </row>
    <row r="25" spans="1:13" ht="16.899999999999999" customHeight="1" x14ac:dyDescent="0.3">
      <c r="A25" t="s">
        <v>1177</v>
      </c>
      <c r="B25" t="s">
        <v>1234</v>
      </c>
      <c r="C25" t="s">
        <v>1170</v>
      </c>
      <c r="D25" t="str">
        <f>VLOOKUP(C25,컬럼명!$A$2:$H$179,2,FALSE)</f>
        <v>rental_discount_rate</v>
      </c>
      <c r="E25" t="str">
        <f>VLOOKUP(C25,컬럼명!$A$2:$H$179,3,FALSE)</f>
        <v>int</v>
      </c>
      <c r="F25" t="str">
        <f>VLOOKUP(C25,컬럼명!$A$2:$H$179,4,FALSE)</f>
        <v/>
      </c>
      <c r="G25" t="str">
        <f>VLOOKUP(C25,컬럼명!$A$2:$H$179,5,FALSE)</f>
        <v>not null</v>
      </c>
      <c r="H25">
        <f>VLOOKUP(C25,컬럼명!$A$2:$H$179,6,FALSE)</f>
        <v>0</v>
      </c>
      <c r="I25" t="str">
        <f>VLOOKUP(C25,컬럼명!$A$2:$H$179,7,FALSE)</f>
        <v>number</v>
      </c>
      <c r="J25" t="str">
        <f>VLOOKUP(C25,컬럼명!$A$2:$H$179,8,FALSE)</f>
        <v>no</v>
      </c>
      <c r="L25">
        <v>6</v>
      </c>
    </row>
    <row r="26" spans="1:13" s="12" customFormat="1" x14ac:dyDescent="0.3">
      <c r="A26" t="s">
        <v>1177</v>
      </c>
      <c r="B26" t="s">
        <v>1234</v>
      </c>
      <c r="C26" s="12" t="s">
        <v>915</v>
      </c>
      <c r="D26" t="str">
        <f>VLOOKUP(C26,컬럼명!$A$2:$H$179,2,FALSE)</f>
        <v>created_at</v>
      </c>
      <c r="E26" t="str">
        <f>VLOOKUP(C26,컬럼명!$A$2:$H$179,3,FALSE)</f>
        <v>timestamp</v>
      </c>
      <c r="F26" t="str">
        <f>VLOOKUP(C26,컬럼명!$A$2:$H$179,4,FALSE)</f>
        <v/>
      </c>
      <c r="G26"/>
      <c r="H26"/>
      <c r="I26" t="str">
        <f>VLOOKUP(C26,컬럼명!$A$2:$H$179,7,FALSE)</f>
        <v>sysdate</v>
      </c>
      <c r="J26" t="str">
        <f>VLOOKUP(C26,컬럼명!$A$2:$H$179,8,FALSE)</f>
        <v>create</v>
      </c>
      <c r="K26"/>
      <c r="L26">
        <v>7</v>
      </c>
    </row>
    <row r="27" spans="1:13" s="12" customFormat="1" x14ac:dyDescent="0.3">
      <c r="A27" t="s">
        <v>1177</v>
      </c>
      <c r="B27" t="s">
        <v>1234</v>
      </c>
      <c r="C27" s="12" t="s">
        <v>910</v>
      </c>
      <c r="D27" t="str">
        <f>VLOOKUP(C27,컬럼명!$A$2:$H$179,2,FALSE)</f>
        <v>updated_at</v>
      </c>
      <c r="E27" t="str">
        <f>VLOOKUP(C27,컬럼명!$A$2:$H$179,3,FALSE)</f>
        <v>timestamp</v>
      </c>
      <c r="F27" t="str">
        <f>VLOOKUP(C27,컬럼명!$A$2:$H$179,4,FALSE)</f>
        <v/>
      </c>
      <c r="G27"/>
      <c r="H27"/>
      <c r="I27" t="str">
        <f>VLOOKUP(C27,컬럼명!$A$2:$H$179,7,FALSE)</f>
        <v>sysdate</v>
      </c>
      <c r="J27" t="str">
        <f>VLOOKUP(C27,컬럼명!$A$2:$H$179,8,FALSE)</f>
        <v>update</v>
      </c>
      <c r="K27"/>
      <c r="L27">
        <v>8</v>
      </c>
    </row>
    <row r="28" spans="1:13" x14ac:dyDescent="0.3">
      <c r="A28" t="s">
        <v>1178</v>
      </c>
      <c r="B28" t="s">
        <v>1184</v>
      </c>
      <c r="C28" t="s">
        <v>1081</v>
      </c>
      <c r="D28" t="str">
        <f>VLOOKUP(C28,컬럼명!$A$2:$H$179,2,FALSE)</f>
        <v>region_code</v>
      </c>
      <c r="E28" t="str">
        <f>VLOOKUP(C28,컬럼명!$A$2:$H$179,3,FALSE)</f>
        <v>int</v>
      </c>
      <c r="F28" t="str">
        <f>VLOOKUP(C28,컬럼명!$A$2:$H$179,4,FALSE)</f>
        <v/>
      </c>
      <c r="G28" t="str">
        <f>VLOOKUP(C28,컬럼명!$A$2:$H$179,5,FALSE)</f>
        <v>not null</v>
      </c>
      <c r="I28" t="str">
        <f>VLOOKUP(C28,컬럼명!$A$2:$H$179,7,FALSE)</f>
        <v>code</v>
      </c>
      <c r="J28" t="str">
        <f>VLOOKUP(C28,컬럼명!$A$2:$H$179,8,FALSE)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1178</v>
      </c>
      <c r="B29" t="s">
        <v>1184</v>
      </c>
      <c r="C29" t="s">
        <v>1083</v>
      </c>
      <c r="D29" t="str">
        <f>VLOOKUP(C29,컬럼명!$A$2:$H$179,2,FALSE)</f>
        <v>region_name</v>
      </c>
      <c r="E29" t="str">
        <f>VLOOKUP(C29,컬럼명!$A$2:$H$179,3,FALSE)</f>
        <v>varchar</v>
      </c>
      <c r="F29">
        <f>VLOOKUP(C29,컬럼명!$A$2:$H$179,4,FALSE)</f>
        <v>100</v>
      </c>
      <c r="G29" t="str">
        <f>VLOOKUP(C29,컬럼명!$A$2:$H$179,5,FALSE)</f>
        <v>not null</v>
      </c>
      <c r="I29" t="str">
        <f>VLOOKUP(C29,컬럼명!$A$2:$H$179,7,FALSE)</f>
        <v>name</v>
      </c>
      <c r="J29" t="str">
        <f>VLOOKUP(C29,컬럼명!$A$2:$H$179,8,FALSE)</f>
        <v>no</v>
      </c>
      <c r="L29">
        <v>2</v>
      </c>
    </row>
    <row r="30" spans="1:13" s="12" customFormat="1" x14ac:dyDescent="0.3">
      <c r="A30" t="s">
        <v>1178</v>
      </c>
      <c r="B30" t="s">
        <v>1184</v>
      </c>
      <c r="C30" s="12" t="s">
        <v>915</v>
      </c>
      <c r="D30" t="str">
        <f>VLOOKUP(C30,컬럼명!$A$2:$H$179,2,FALSE)</f>
        <v>created_at</v>
      </c>
      <c r="E30" t="str">
        <f>VLOOKUP(C30,컬럼명!$A$2:$H$179,3,FALSE)</f>
        <v>timestamp</v>
      </c>
      <c r="F30" t="str">
        <f>VLOOKUP(C30,컬럼명!$A$2:$H$179,4,FALSE)</f>
        <v/>
      </c>
      <c r="G30"/>
      <c r="H30"/>
      <c r="I30" t="str">
        <f>VLOOKUP(C30,컬럼명!$A$2:$H$179,7,FALSE)</f>
        <v>sysdate</v>
      </c>
      <c r="J30" t="str">
        <f>VLOOKUP(C30,컬럼명!$A$2:$H$179,8,FALSE)</f>
        <v>create</v>
      </c>
      <c r="K30"/>
      <c r="L30">
        <v>3</v>
      </c>
    </row>
    <row r="31" spans="1:13" s="12" customFormat="1" x14ac:dyDescent="0.3">
      <c r="A31" t="s">
        <v>1178</v>
      </c>
      <c r="B31" t="s">
        <v>1184</v>
      </c>
      <c r="C31" s="12" t="s">
        <v>910</v>
      </c>
      <c r="D31" t="str">
        <f>VLOOKUP(C31,컬럼명!$A$2:$H$179,2,FALSE)</f>
        <v>updated_at</v>
      </c>
      <c r="E31" t="str">
        <f>VLOOKUP(C31,컬럼명!$A$2:$H$179,3,FALSE)</f>
        <v>timestamp</v>
      </c>
      <c r="F31" t="str">
        <f>VLOOKUP(C31,컬럼명!$A$2:$H$179,4,FALSE)</f>
        <v/>
      </c>
      <c r="G31"/>
      <c r="H31"/>
      <c r="I31" t="str">
        <f>VLOOKUP(C31,컬럼명!$A$2:$H$179,7,FALSE)</f>
        <v>sysdate</v>
      </c>
      <c r="J31" t="str">
        <f>VLOOKUP(C31,컬럼명!$A$2:$H$179,8,FALSE)</f>
        <v>update</v>
      </c>
      <c r="K31"/>
      <c r="L31">
        <v>4</v>
      </c>
    </row>
    <row r="32" spans="1:13" x14ac:dyDescent="0.3">
      <c r="A32" t="s">
        <v>1254</v>
      </c>
      <c r="B32" t="s">
        <v>1255</v>
      </c>
      <c r="C32" t="s">
        <v>1082</v>
      </c>
      <c r="D32" t="str">
        <f>VLOOKUP(C32,컬럼명!$A$2:$H$179,2,FALSE)</f>
        <v>branch_code</v>
      </c>
      <c r="E32" t="str">
        <f>VLOOKUP(C32,컬럼명!$A$2:$H$179,3,FALSE)</f>
        <v>int</v>
      </c>
      <c r="F32" t="str">
        <f>VLOOKUP(C32,컬럼명!$A$2:$H$179,4,FALSE)</f>
        <v/>
      </c>
      <c r="G32" t="str">
        <f>VLOOKUP(C32,컬럼명!$A$2:$H$179,5,FALSE)</f>
        <v>not null</v>
      </c>
      <c r="I32" t="str">
        <f>VLOOKUP(C32,컬럼명!$A$2:$H$179,7,FALSE)</f>
        <v>code</v>
      </c>
      <c r="J32" t="str">
        <f>VLOOKUP(C32,컬럼명!$A$2:$H$179,8,FALSE)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1254</v>
      </c>
      <c r="B33" t="s">
        <v>1255</v>
      </c>
      <c r="C33" t="s">
        <v>1084</v>
      </c>
      <c r="D33" t="str">
        <f>VLOOKUP(C33,컬럼명!$A$2:$H$179,2,FALSE)</f>
        <v>branch_name</v>
      </c>
      <c r="E33" t="str">
        <f>VLOOKUP(C33,컬럼명!$A$2:$H$179,3,FALSE)</f>
        <v>varchar</v>
      </c>
      <c r="F33">
        <f>VLOOKUP(C33,컬럼명!$A$2:$H$179,4,FALSE)</f>
        <v>100</v>
      </c>
      <c r="G33" t="str">
        <f>VLOOKUP(C33,컬럼명!$A$2:$H$179,5,FALSE)</f>
        <v>not null</v>
      </c>
      <c r="I33" t="str">
        <f>VLOOKUP(C33,컬럼명!$A$2:$H$179,7,FALSE)</f>
        <v>name</v>
      </c>
      <c r="J33" t="str">
        <f>VLOOKUP(C33,컬럼명!$A$2:$H$179,8,FALSE)</f>
        <v>no</v>
      </c>
      <c r="L33">
        <v>2</v>
      </c>
    </row>
    <row r="34" spans="1:13" x14ac:dyDescent="0.3">
      <c r="A34" t="s">
        <v>1254</v>
      </c>
      <c r="B34" t="s">
        <v>1255</v>
      </c>
      <c r="C34" t="s">
        <v>1085</v>
      </c>
      <c r="D34" t="str">
        <f>VLOOKUP(C34,컬럼명!$A$2:$H$179,2,FALSE)</f>
        <v>branch_longitude</v>
      </c>
      <c r="E34" t="str">
        <f>VLOOKUP(C34,컬럼명!$A$2:$H$179,3,FALSE)</f>
        <v>varchar</v>
      </c>
      <c r="F34">
        <f>VLOOKUP(C34,컬럼명!$A$2:$H$179,4,FALSE)</f>
        <v>10</v>
      </c>
      <c r="I34" t="str">
        <f>VLOOKUP(C34,컬럼명!$A$2:$H$179,7,FALSE)</f>
        <v>name</v>
      </c>
      <c r="J34" t="str">
        <f>VLOOKUP(C34,컬럼명!$A$2:$H$179,8,FALSE)</f>
        <v>no</v>
      </c>
      <c r="L34">
        <v>3</v>
      </c>
    </row>
    <row r="35" spans="1:13" x14ac:dyDescent="0.3">
      <c r="A35" t="s">
        <v>1254</v>
      </c>
      <c r="B35" t="s">
        <v>1255</v>
      </c>
      <c r="C35" t="s">
        <v>1119</v>
      </c>
      <c r="D35" t="str">
        <f>VLOOKUP(C35,컬럼명!$A$2:$H$179,2,FALSE)</f>
        <v>branch_latitude</v>
      </c>
      <c r="E35" t="str">
        <f>VLOOKUP(C35,컬럼명!$A$2:$H$179,3,FALSE)</f>
        <v>varchar</v>
      </c>
      <c r="F35">
        <f>VLOOKUP(C35,컬럼명!$A$2:$H$179,4,FALSE)</f>
        <v>10</v>
      </c>
      <c r="I35" t="str">
        <f>VLOOKUP(C35,컬럼명!$A$2:$H$179,7,FALSE)</f>
        <v>name</v>
      </c>
      <c r="J35" t="str">
        <f>VLOOKUP(C35,컬럼명!$A$2:$H$179,8,FALSE)</f>
        <v>no</v>
      </c>
      <c r="L35">
        <v>4</v>
      </c>
    </row>
    <row r="36" spans="1:13" x14ac:dyDescent="0.3">
      <c r="A36" t="s">
        <v>1254</v>
      </c>
      <c r="B36" t="s">
        <v>1255</v>
      </c>
      <c r="C36" t="s">
        <v>1081</v>
      </c>
      <c r="D36" t="str">
        <f>VLOOKUP(C36,컬럼명!$A$2:$H$179,2,FALSE)</f>
        <v>region_code</v>
      </c>
      <c r="E36" t="str">
        <f>VLOOKUP(C36,컬럼명!$A$2:$H$179,3,FALSE)</f>
        <v>int</v>
      </c>
      <c r="F36" t="str">
        <f>VLOOKUP(C36,컬럼명!$A$2:$H$179,4,FALSE)</f>
        <v/>
      </c>
      <c r="G36" t="str">
        <f>VLOOKUP(C36,컬럼명!$A$2:$H$179,5,FALSE)</f>
        <v>not null</v>
      </c>
      <c r="I36" t="str">
        <f>VLOOKUP(C36,컬럼명!$A$2:$H$179,7,FALSE)</f>
        <v>code</v>
      </c>
      <c r="J36" t="str">
        <f>VLOOKUP(C36,컬럼명!$A$2:$H$179,8,FALSE)</f>
        <v>no</v>
      </c>
      <c r="L36">
        <v>5</v>
      </c>
    </row>
    <row r="37" spans="1:13" x14ac:dyDescent="0.3">
      <c r="A37" t="s">
        <v>1254</v>
      </c>
      <c r="B37" t="s">
        <v>1255</v>
      </c>
      <c r="C37" t="s">
        <v>1253</v>
      </c>
      <c r="D37" t="str">
        <f>VLOOKUP(C37,컬럼명!$A$2:$H$179,2,FALSE)</f>
        <v>post_code</v>
      </c>
      <c r="E37" t="str">
        <f>VLOOKUP(C37,컬럼명!$A$2:$H$179,3,FALSE)</f>
        <v>char</v>
      </c>
      <c r="F37">
        <f>VLOOKUP(C37,컬럼명!$A$2:$H$179,4,FALSE)</f>
        <v>5</v>
      </c>
      <c r="I37" t="str">
        <f>VLOOKUP(C37,컬럼명!$A$2:$H$179,7,FALSE)</f>
        <v>code</v>
      </c>
      <c r="J37" t="str">
        <f>VLOOKUP(C37,컬럼명!$A$2:$H$179,8,FALSE)</f>
        <v>no</v>
      </c>
      <c r="L37">
        <v>6</v>
      </c>
    </row>
    <row r="38" spans="1:13" x14ac:dyDescent="0.3">
      <c r="A38" t="s">
        <v>1254</v>
      </c>
      <c r="B38" t="s">
        <v>1255</v>
      </c>
      <c r="C38" t="s">
        <v>1172</v>
      </c>
      <c r="D38" t="str">
        <f>VLOOKUP(C38,컬럼명!$A$2:$H$179,2,FALSE)</f>
        <v>branch_basic_address</v>
      </c>
      <c r="E38" t="str">
        <f>VLOOKUP(C38,컬럼명!$A$2:$H$179,3,FALSE)</f>
        <v>varchar</v>
      </c>
      <c r="F38">
        <f>VLOOKUP(C38,컬럼명!$A$2:$H$179,4,FALSE)</f>
        <v>200</v>
      </c>
      <c r="I38" t="str">
        <f>VLOOKUP(C38,컬럼명!$A$2:$H$179,7,FALSE)</f>
        <v>name</v>
      </c>
      <c r="J38" t="str">
        <f>VLOOKUP(C38,컬럼명!$A$2:$H$179,8,FALSE)</f>
        <v>no</v>
      </c>
      <c r="L38">
        <v>7</v>
      </c>
    </row>
    <row r="39" spans="1:13" x14ac:dyDescent="0.3">
      <c r="A39" t="s">
        <v>1254</v>
      </c>
      <c r="B39" t="s">
        <v>1255</v>
      </c>
      <c r="C39" t="s">
        <v>1173</v>
      </c>
      <c r="D39" t="str">
        <f>VLOOKUP(C39,컬럼명!$A$2:$H$179,2,FALSE)</f>
        <v>branch_detailed_address</v>
      </c>
      <c r="E39" t="str">
        <f>VLOOKUP(C39,컬럼명!$A$2:$H$179,3,FALSE)</f>
        <v>varchar</v>
      </c>
      <c r="F39">
        <f>VLOOKUP(C39,컬럼명!$A$2:$H$179,4,FALSE)</f>
        <v>200</v>
      </c>
      <c r="I39" t="str">
        <f>VLOOKUP(C39,컬럼명!$A$2:$H$179,7,FALSE)</f>
        <v>name</v>
      </c>
      <c r="J39" t="str">
        <f>VLOOKUP(C39,컬럼명!$A$2:$H$179,8,FALSE)</f>
        <v>no</v>
      </c>
      <c r="L39">
        <v>8</v>
      </c>
    </row>
    <row r="40" spans="1:13" x14ac:dyDescent="0.3">
      <c r="A40" t="s">
        <v>1254</v>
      </c>
      <c r="B40" t="s">
        <v>1255</v>
      </c>
      <c r="C40" t="s">
        <v>1171</v>
      </c>
      <c r="D40" t="str">
        <f>VLOOKUP(C40,컬럼명!$A$2:$H$179,2,FALSE)</f>
        <v>branch_phone_number</v>
      </c>
      <c r="E40" t="str">
        <f>VLOOKUP(C40,컬럼명!$A$2:$H$179,3,FALSE)</f>
        <v>varchar</v>
      </c>
      <c r="F40">
        <f>VLOOKUP(C40,컬럼명!$A$2:$H$179,4,FALSE)</f>
        <v>20</v>
      </c>
      <c r="I40" t="str">
        <f>VLOOKUP(C40,컬럼명!$A$2:$H$179,7,FALSE)</f>
        <v>name</v>
      </c>
      <c r="J40" t="str">
        <f>VLOOKUP(C40,컬럼명!$A$2:$H$179,8,FALSE)</f>
        <v>no</v>
      </c>
      <c r="L40">
        <v>9</v>
      </c>
    </row>
    <row r="41" spans="1:13" x14ac:dyDescent="0.3">
      <c r="A41" t="s">
        <v>1254</v>
      </c>
      <c r="B41" t="s">
        <v>1255</v>
      </c>
      <c r="C41" t="s">
        <v>1116</v>
      </c>
      <c r="D41" t="str">
        <f>VLOOKUP(C41,컬럼명!$A$2:$H$179,2,FALSE)</f>
        <v>available_pickup_time</v>
      </c>
      <c r="E41" t="str">
        <f>VLOOKUP(C41,컬럼명!$A$2:$H$179,3,FALSE)</f>
        <v>char</v>
      </c>
      <c r="F41">
        <f>VLOOKUP(C41,컬럼명!$A$2:$H$179,4,FALSE)</f>
        <v>4</v>
      </c>
      <c r="I41" t="str">
        <f>VLOOKUP(C41,컬럼명!$A$2:$H$179,7,FALSE)</f>
        <v>time</v>
      </c>
      <c r="J41" t="str">
        <f>VLOOKUP(C41,컬럼명!$A$2:$H$179,8,FALSE)</f>
        <v>no</v>
      </c>
      <c r="L41">
        <v>10</v>
      </c>
    </row>
    <row r="42" spans="1:13" x14ac:dyDescent="0.3">
      <c r="A42" t="s">
        <v>1254</v>
      </c>
      <c r="B42" t="s">
        <v>1255</v>
      </c>
      <c r="C42" t="s">
        <v>1117</v>
      </c>
      <c r="D42" t="str">
        <f>VLOOKUP(C42,컬럼명!$A$2:$H$179,2,FALSE)</f>
        <v>available_return_time</v>
      </c>
      <c r="E42" t="str">
        <f>VLOOKUP(C42,컬럼명!$A$2:$H$179,3,FALSE)</f>
        <v>char</v>
      </c>
      <c r="F42">
        <f>VLOOKUP(C42,컬럼명!$A$2:$H$179,4,FALSE)</f>
        <v>4</v>
      </c>
      <c r="I42" t="str">
        <f>VLOOKUP(C42,컬럼명!$A$2:$H$179,7,FALSE)</f>
        <v>time</v>
      </c>
      <c r="J42" t="str">
        <f>VLOOKUP(C42,컬럼명!$A$2:$H$179,8,FALSE)</f>
        <v>no</v>
      </c>
      <c r="L42">
        <v>11</v>
      </c>
    </row>
    <row r="43" spans="1:13" s="12" customFormat="1" x14ac:dyDescent="0.3">
      <c r="A43" t="s">
        <v>1254</v>
      </c>
      <c r="B43" t="s">
        <v>1255</v>
      </c>
      <c r="C43" s="12" t="s">
        <v>915</v>
      </c>
      <c r="D43" t="str">
        <f>VLOOKUP(C43,컬럼명!$A$2:$H$179,2,FALSE)</f>
        <v>created_at</v>
      </c>
      <c r="E43" t="str">
        <f>VLOOKUP(C43,컬럼명!$A$2:$H$179,3,FALSE)</f>
        <v>timestamp</v>
      </c>
      <c r="F43" t="str">
        <f>VLOOKUP(C43,컬럼명!$A$2:$H$179,4,FALSE)</f>
        <v/>
      </c>
      <c r="G43"/>
      <c r="H43"/>
      <c r="I43" t="str">
        <f>VLOOKUP(C43,컬럼명!$A$2:$H$179,7,FALSE)</f>
        <v>sysdate</v>
      </c>
      <c r="J43" t="str">
        <f>VLOOKUP(C43,컬럼명!$A$2:$H$179,8,FALSE)</f>
        <v>create</v>
      </c>
      <c r="K43"/>
      <c r="L43">
        <v>12</v>
      </c>
    </row>
    <row r="44" spans="1:13" s="12" customFormat="1" x14ac:dyDescent="0.3">
      <c r="A44" t="s">
        <v>1254</v>
      </c>
      <c r="B44" t="s">
        <v>1255</v>
      </c>
      <c r="C44" s="12" t="s">
        <v>910</v>
      </c>
      <c r="D44" t="str">
        <f>VLOOKUP(C44,컬럼명!$A$2:$H$179,2,FALSE)</f>
        <v>updated_at</v>
      </c>
      <c r="E44" t="str">
        <f>VLOOKUP(C44,컬럼명!$A$2:$H$179,3,FALSE)</f>
        <v>timestamp</v>
      </c>
      <c r="F44" t="str">
        <f>VLOOKUP(C44,컬럼명!$A$2:$H$179,4,FALSE)</f>
        <v/>
      </c>
      <c r="G44"/>
      <c r="H44"/>
      <c r="I44" t="str">
        <f>VLOOKUP(C44,컬럼명!$A$2:$H$179,7,FALSE)</f>
        <v>sysdate</v>
      </c>
      <c r="J44" t="str">
        <f>VLOOKUP(C44,컬럼명!$A$2:$H$179,8,FALSE)</f>
        <v>update</v>
      </c>
      <c r="K44"/>
      <c r="L44">
        <v>13</v>
      </c>
    </row>
    <row r="45" spans="1:13" x14ac:dyDescent="0.3">
      <c r="A45" t="s">
        <v>1179</v>
      </c>
      <c r="B45" t="s">
        <v>1186</v>
      </c>
      <c r="C45" t="s">
        <v>1108</v>
      </c>
      <c r="D45" t="str">
        <f>VLOOKUP(C45,컬럼명!$A$2:$H$179,2,FALSE)</f>
        <v>reservation_code</v>
      </c>
      <c r="E45" t="str">
        <f>VLOOKUP(C45,컬럼명!$A$2:$H$179,3,FALSE)</f>
        <v>int</v>
      </c>
      <c r="F45" t="str">
        <f>VLOOKUP(C45,컬럼명!$A$2:$H$179,4,FALSE)</f>
        <v/>
      </c>
      <c r="G45" t="str">
        <f>VLOOKUP(C45,컬럼명!$A$2:$H$179,5,FALSE)</f>
        <v>not null</v>
      </c>
      <c r="I45" t="str">
        <f>VLOOKUP(C45,컬럼명!$A$2:$H$179,7,FALSE)</f>
        <v>code</v>
      </c>
      <c r="J45" t="str">
        <f>VLOOKUP(C45,컬럼명!$A$2:$H$179,8,FALSE)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1179</v>
      </c>
      <c r="B46" t="s">
        <v>1186</v>
      </c>
      <c r="C46" t="s">
        <v>1109</v>
      </c>
      <c r="D46" t="str">
        <f>VLOOKUP(C46,컬럼명!$A$2:$H$179,2,FALSE)</f>
        <v>user_code</v>
      </c>
      <c r="E46" t="str">
        <f>VLOOKUP(C46,컬럼명!$A$2:$H$179,3,FALSE)</f>
        <v>int</v>
      </c>
      <c r="F46" t="str">
        <f>VLOOKUP(C46,컬럼명!$A$2:$H$179,4,FALSE)</f>
        <v/>
      </c>
      <c r="G46" t="str">
        <f>VLOOKUP(C46,컬럼명!$A$2:$H$179,5,FALSE)</f>
        <v>not null</v>
      </c>
      <c r="I46" t="str">
        <f>VLOOKUP(C46,컬럼명!$A$2:$H$179,7,FALSE)</f>
        <v>code</v>
      </c>
      <c r="J46" t="str">
        <f>VLOOKUP(C46,컬럼명!$A$2:$H$179,8,FALSE)</f>
        <v>no</v>
      </c>
      <c r="L46">
        <v>2</v>
      </c>
    </row>
    <row r="47" spans="1:13" x14ac:dyDescent="0.3">
      <c r="A47" t="s">
        <v>1179</v>
      </c>
      <c r="B47" t="s">
        <v>1186</v>
      </c>
      <c r="C47" t="s">
        <v>1102</v>
      </c>
      <c r="D47" t="str">
        <f>VLOOKUP(C47,컬럼명!$A$2:$H$179,2,FALSE)</f>
        <v>car_code</v>
      </c>
      <c r="E47" t="str">
        <f>VLOOKUP(C47,컬럼명!$A$2:$H$179,3,FALSE)</f>
        <v>int</v>
      </c>
      <c r="F47" t="str">
        <f>VLOOKUP(C47,컬럼명!$A$2:$H$179,4,FALSE)</f>
        <v/>
      </c>
      <c r="G47" t="str">
        <f>VLOOKUP(C47,컬럼명!$A$2:$H$179,5,FALSE)</f>
        <v>not null</v>
      </c>
      <c r="I47" t="str">
        <f>VLOOKUP(C47,컬럼명!$A$2:$H$179,7,FALSE)</f>
        <v>code</v>
      </c>
      <c r="J47" t="str">
        <f>VLOOKUP(C47,컬럼명!$A$2:$H$179,8,FALSE)</f>
        <v>no</v>
      </c>
      <c r="L47">
        <v>3</v>
      </c>
    </row>
    <row r="48" spans="1:13" x14ac:dyDescent="0.3">
      <c r="A48" t="s">
        <v>1179</v>
      </c>
      <c r="B48" t="s">
        <v>1186</v>
      </c>
      <c r="C48" t="s">
        <v>1086</v>
      </c>
      <c r="D48" t="str">
        <f>VLOOKUP(C48,컬럼명!$A$2:$H$179,2,FALSE)</f>
        <v>rental_location</v>
      </c>
      <c r="E48" t="str">
        <f>VLOOKUP(C48,컬럼명!$A$2:$H$179,3,FALSE)</f>
        <v>int</v>
      </c>
      <c r="F48" t="str">
        <f>VLOOKUP(C48,컬럼명!$A$2:$H$179,4,FALSE)</f>
        <v/>
      </c>
      <c r="G48" t="str">
        <f>VLOOKUP(C48,컬럼명!$A$2:$H$179,5,FALSE)</f>
        <v>not null</v>
      </c>
      <c r="I48" t="str">
        <f>VLOOKUP(C48,컬럼명!$A$2:$H$179,7,FALSE)</f>
        <v>code</v>
      </c>
      <c r="J48" t="str">
        <f>VLOOKUP(C48,컬럼명!$A$2:$H$179,8,FALSE)</f>
        <v>no</v>
      </c>
      <c r="L48">
        <v>4</v>
      </c>
    </row>
    <row r="49" spans="1:13" x14ac:dyDescent="0.3">
      <c r="A49" t="s">
        <v>1179</v>
      </c>
      <c r="B49" t="s">
        <v>1186</v>
      </c>
      <c r="C49" t="s">
        <v>1088</v>
      </c>
      <c r="D49" t="str">
        <f>VLOOKUP(C49,컬럼명!$A$2:$H$179,2,FALSE)</f>
        <v>rental_date</v>
      </c>
      <c r="E49" t="str">
        <f>VLOOKUP(C49,컬럼명!$A$2:$H$179,3,FALSE)</f>
        <v>char</v>
      </c>
      <c r="F49">
        <f>VLOOKUP(C49,컬럼명!$A$2:$H$179,4,FALSE)</f>
        <v>8</v>
      </c>
      <c r="G49" t="str">
        <f>VLOOKUP(C49,컬럼명!$A$2:$H$179,5,FALSE)</f>
        <v>not null</v>
      </c>
      <c r="I49" t="str">
        <f>VLOOKUP(C49,컬럼명!$A$2:$H$179,7,FALSE)</f>
        <v>date</v>
      </c>
      <c r="J49" t="str">
        <f>VLOOKUP(C49,컬럼명!$A$2:$H$179,8,FALSE)</f>
        <v>no</v>
      </c>
      <c r="L49">
        <v>5</v>
      </c>
    </row>
    <row r="50" spans="1:13" x14ac:dyDescent="0.3">
      <c r="A50" t="s">
        <v>1179</v>
      </c>
      <c r="B50" t="s">
        <v>1186</v>
      </c>
      <c r="C50" t="s">
        <v>1089</v>
      </c>
      <c r="D50" t="str">
        <f>VLOOKUP(C50,컬럼명!$A$2:$H$179,2,FALSE)</f>
        <v>rental_time</v>
      </c>
      <c r="E50" t="str">
        <f>VLOOKUP(C50,컬럼명!$A$2:$H$179,3,FALSE)</f>
        <v>char</v>
      </c>
      <c r="F50">
        <f>VLOOKUP(C50,컬럼명!$A$2:$H$179,4,FALSE)</f>
        <v>4</v>
      </c>
      <c r="G50" t="str">
        <f>VLOOKUP(C50,컬럼명!$A$2:$H$179,5,FALSE)</f>
        <v>not null</v>
      </c>
      <c r="I50" t="str">
        <f>VLOOKUP(C50,컬럼명!$A$2:$H$179,7,FALSE)</f>
        <v>time</v>
      </c>
      <c r="J50" t="str">
        <f>VLOOKUP(C50,컬럼명!$A$2:$H$179,8,FALSE)</f>
        <v>no</v>
      </c>
      <c r="L50">
        <v>6</v>
      </c>
    </row>
    <row r="51" spans="1:13" x14ac:dyDescent="0.3">
      <c r="A51" t="s">
        <v>1179</v>
      </c>
      <c r="B51" t="s">
        <v>1186</v>
      </c>
      <c r="C51" t="s">
        <v>1087</v>
      </c>
      <c r="D51" t="str">
        <f>VLOOKUP(C51,컬럼명!$A$2:$H$179,2,FALSE)</f>
        <v>return_location</v>
      </c>
      <c r="E51" t="str">
        <f>VLOOKUP(C51,컬럼명!$A$2:$H$179,3,FALSE)</f>
        <v>int</v>
      </c>
      <c r="F51" t="str">
        <f>VLOOKUP(C51,컬럼명!$A$2:$H$179,4,FALSE)</f>
        <v/>
      </c>
      <c r="G51" t="str">
        <f>VLOOKUP(C51,컬럼명!$A$2:$H$179,5,FALSE)</f>
        <v>not null</v>
      </c>
      <c r="I51" t="str">
        <f>VLOOKUP(C51,컬럼명!$A$2:$H$179,7,FALSE)</f>
        <v>code</v>
      </c>
      <c r="J51" t="str">
        <f>VLOOKUP(C51,컬럼명!$A$2:$H$179,8,FALSE)</f>
        <v>no</v>
      </c>
      <c r="L51">
        <v>7</v>
      </c>
    </row>
    <row r="52" spans="1:13" x14ac:dyDescent="0.3">
      <c r="A52" t="s">
        <v>1179</v>
      </c>
      <c r="B52" t="s">
        <v>1186</v>
      </c>
      <c r="C52" t="s">
        <v>1090</v>
      </c>
      <c r="D52" t="str">
        <f>VLOOKUP(C52,컬럼명!$A$2:$H$179,2,FALSE)</f>
        <v>return_date</v>
      </c>
      <c r="E52" t="str">
        <f>VLOOKUP(C52,컬럼명!$A$2:$H$179,3,FALSE)</f>
        <v>char</v>
      </c>
      <c r="F52">
        <f>VLOOKUP(C52,컬럼명!$A$2:$H$179,4,FALSE)</f>
        <v>8</v>
      </c>
      <c r="G52" t="str">
        <f>VLOOKUP(C52,컬럼명!$A$2:$H$179,5,FALSE)</f>
        <v>not null</v>
      </c>
      <c r="I52" t="str">
        <f>VLOOKUP(C52,컬럼명!$A$2:$H$179,7,FALSE)</f>
        <v>date</v>
      </c>
      <c r="J52" t="str">
        <f>VLOOKUP(C52,컬럼명!$A$2:$H$179,8,FALSE)</f>
        <v>no</v>
      </c>
      <c r="L52">
        <v>8</v>
      </c>
    </row>
    <row r="53" spans="1:13" x14ac:dyDescent="0.3">
      <c r="A53" t="s">
        <v>1179</v>
      </c>
      <c r="B53" t="s">
        <v>1186</v>
      </c>
      <c r="C53" t="s">
        <v>1091</v>
      </c>
      <c r="D53" t="str">
        <f>VLOOKUP(C53,컬럼명!$A$2:$H$179,2,FALSE)</f>
        <v>return_time</v>
      </c>
      <c r="E53" t="str">
        <f>VLOOKUP(C53,컬럼명!$A$2:$H$179,3,FALSE)</f>
        <v>char</v>
      </c>
      <c r="F53">
        <f>VLOOKUP(C53,컬럼명!$A$2:$H$179,4,FALSE)</f>
        <v>4</v>
      </c>
      <c r="G53" t="str">
        <f>VLOOKUP(C53,컬럼명!$A$2:$H$179,5,FALSE)</f>
        <v>not null</v>
      </c>
      <c r="I53" t="str">
        <f>VLOOKUP(C53,컬럼명!$A$2:$H$179,7,FALSE)</f>
        <v>time</v>
      </c>
      <c r="J53" t="str">
        <f>VLOOKUP(C53,컬럼명!$A$2:$H$179,8,FALSE)</f>
        <v>no</v>
      </c>
      <c r="L53">
        <v>9</v>
      </c>
    </row>
    <row r="54" spans="1:13" x14ac:dyDescent="0.3">
      <c r="A54" t="s">
        <v>1179</v>
      </c>
      <c r="B54" t="s">
        <v>1186</v>
      </c>
      <c r="C54" s="12" t="s">
        <v>1396</v>
      </c>
      <c r="D54" t="s">
        <v>1397</v>
      </c>
      <c r="E54" s="12" t="s">
        <v>1392</v>
      </c>
      <c r="F54">
        <v>2</v>
      </c>
      <c r="G54" s="12" t="s">
        <v>1393</v>
      </c>
      <c r="I54" s="12" t="s">
        <v>1394</v>
      </c>
      <c r="J54" s="12" t="s">
        <v>1395</v>
      </c>
      <c r="L54">
        <v>10</v>
      </c>
    </row>
    <row r="55" spans="1:13" x14ac:dyDescent="0.3">
      <c r="A55" t="s">
        <v>1179</v>
      </c>
      <c r="B55" t="s">
        <v>1186</v>
      </c>
      <c r="C55" t="s">
        <v>1097</v>
      </c>
      <c r="D55" t="str">
        <f>VLOOKUP(C55,컬럼명!$A$2:$H$179,2,FALSE)</f>
        <v>payment_category</v>
      </c>
      <c r="E55" t="str">
        <f>VLOOKUP(C55,컬럼명!$A$2:$H$179,3,FALSE)</f>
        <v>char</v>
      </c>
      <c r="F55">
        <f>VLOOKUP(C55,컬럼명!$A$2:$H$179,4,FALSE)</f>
        <v>1</v>
      </c>
      <c r="G55" t="str">
        <f>VLOOKUP(C55,컬럼명!$A$2:$H$179,5,FALSE)</f>
        <v>not null</v>
      </c>
      <c r="I55" t="str">
        <f>VLOOKUP(C55,컬럼명!$A$2:$H$179,7,FALSE)</f>
        <v>code</v>
      </c>
      <c r="J55" t="str">
        <f>VLOOKUP(C55,컬럼명!$A$2:$H$179,8,FALSE)</f>
        <v>no</v>
      </c>
      <c r="L55">
        <v>11</v>
      </c>
    </row>
    <row r="56" spans="1:13" x14ac:dyDescent="0.3">
      <c r="A56" t="s">
        <v>1179</v>
      </c>
      <c r="B56" t="s">
        <v>1186</v>
      </c>
      <c r="C56" t="s">
        <v>1098</v>
      </c>
      <c r="D56" t="str">
        <f>VLOOKUP(C56,컬럼명!$A$2:$H$179,2,FALSE)</f>
        <v>payment_type</v>
      </c>
      <c r="E56" t="str">
        <f>VLOOKUP(C56,컬럼명!$A$2:$H$179,3,FALSE)</f>
        <v>char</v>
      </c>
      <c r="F56">
        <f>VLOOKUP(C56,컬럼명!$A$2:$H$179,4,FALSE)</f>
        <v>2</v>
      </c>
      <c r="G56" t="str">
        <f>VLOOKUP(C56,컬럼명!$A$2:$H$179,5,FALSE)</f>
        <v>not null</v>
      </c>
      <c r="I56" t="str">
        <f>VLOOKUP(C56,컬럼명!$A$2:$H$179,7,FALSE)</f>
        <v>code</v>
      </c>
      <c r="J56" t="str">
        <f>VLOOKUP(C56,컬럼명!$A$2:$H$179,8,FALSE)</f>
        <v>no</v>
      </c>
      <c r="L56">
        <v>12</v>
      </c>
    </row>
    <row r="57" spans="1:13" x14ac:dyDescent="0.3">
      <c r="A57" t="s">
        <v>1179</v>
      </c>
      <c r="B57" t="s">
        <v>1186</v>
      </c>
      <c r="C57" t="s">
        <v>1110</v>
      </c>
      <c r="D57" t="str">
        <f>VLOOKUP(C57,컬럼명!$A$2:$H$179,2,FALSE)</f>
        <v>payment_amount</v>
      </c>
      <c r="E57" t="str">
        <f>VLOOKUP(C57,컬럼명!$A$2:$H$179,3,FALSE)</f>
        <v>int</v>
      </c>
      <c r="F57" t="str">
        <f>VLOOKUP(C57,컬럼명!$A$2:$H$179,4,FALSE)</f>
        <v/>
      </c>
      <c r="G57" t="str">
        <f>VLOOKUP(C57,컬럼명!$A$2:$H$179,5,FALSE)</f>
        <v>not null</v>
      </c>
      <c r="H57">
        <f>VLOOKUP(C57,컬럼명!$A$2:$H$179,6,FALSE)</f>
        <v>0</v>
      </c>
      <c r="I57" t="str">
        <f>VLOOKUP(C57,컬럼명!$A$2:$H$179,7,FALSE)</f>
        <v>number</v>
      </c>
      <c r="J57" t="str">
        <f>VLOOKUP(C57,컬럼명!$A$2:$H$179,8,FALSE)</f>
        <v>no</v>
      </c>
      <c r="L57">
        <v>13</v>
      </c>
    </row>
    <row r="58" spans="1:13" s="12" customFormat="1" x14ac:dyDescent="0.3">
      <c r="A58" t="s">
        <v>1179</v>
      </c>
      <c r="B58" t="s">
        <v>1186</v>
      </c>
      <c r="C58" s="12" t="s">
        <v>915</v>
      </c>
      <c r="D58" t="str">
        <f>VLOOKUP(C58,컬럼명!$A$2:$H$179,2,FALSE)</f>
        <v>created_at</v>
      </c>
      <c r="E58" t="str">
        <f>VLOOKUP(C58,컬럼명!$A$2:$H$179,3,FALSE)</f>
        <v>timestamp</v>
      </c>
      <c r="F58" t="str">
        <f>VLOOKUP(C58,컬럼명!$A$2:$H$179,4,FALSE)</f>
        <v/>
      </c>
      <c r="G58"/>
      <c r="H58"/>
      <c r="I58" t="str">
        <f>VLOOKUP(C58,컬럼명!$A$2:$H$179,7,FALSE)</f>
        <v>sysdate</v>
      </c>
      <c r="J58" t="str">
        <f>VLOOKUP(C58,컬럼명!$A$2:$H$179,8,FALSE)</f>
        <v>create</v>
      </c>
      <c r="K58"/>
      <c r="L58">
        <v>14</v>
      </c>
    </row>
    <row r="59" spans="1:13" s="12" customFormat="1" x14ac:dyDescent="0.3">
      <c r="A59" t="s">
        <v>1179</v>
      </c>
      <c r="B59" t="s">
        <v>1186</v>
      </c>
      <c r="C59" s="12" t="s">
        <v>910</v>
      </c>
      <c r="D59" t="str">
        <f>VLOOKUP(C59,컬럼명!$A$2:$H$179,2,FALSE)</f>
        <v>updated_at</v>
      </c>
      <c r="E59" t="str">
        <f>VLOOKUP(C59,컬럼명!$A$2:$H$179,3,FALSE)</f>
        <v>timestamp</v>
      </c>
      <c r="F59" t="str">
        <f>VLOOKUP(C59,컬럼명!$A$2:$H$179,4,FALSE)</f>
        <v/>
      </c>
      <c r="G59"/>
      <c r="H59"/>
      <c r="I59" t="str">
        <f>VLOOKUP(C59,컬럼명!$A$2:$H$179,7,FALSE)</f>
        <v>sysdate</v>
      </c>
      <c r="J59" t="str">
        <f>VLOOKUP(C59,컬럼명!$A$2:$H$179,8,FALSE)</f>
        <v>update</v>
      </c>
      <c r="K59"/>
      <c r="L59">
        <v>15</v>
      </c>
    </row>
    <row r="60" spans="1:13" x14ac:dyDescent="0.3">
      <c r="A60" t="s">
        <v>1180</v>
      </c>
      <c r="B60" t="s">
        <v>1064</v>
      </c>
      <c r="C60" t="s">
        <v>1109</v>
      </c>
      <c r="D60" t="str">
        <f>VLOOKUP(C60,컬럼명!$A$2:$H$179,2,FALSE)</f>
        <v>user_code</v>
      </c>
      <c r="E60" t="str">
        <f>VLOOKUP(C60,컬럼명!$A$2:$H$179,3,FALSE)</f>
        <v>int</v>
      </c>
      <c r="F60" t="str">
        <f>VLOOKUP(C60,컬럼명!$A$2:$H$179,4,FALSE)</f>
        <v/>
      </c>
      <c r="G60" t="str">
        <f>VLOOKUP(C60,컬럼명!$A$2:$H$179,5,FALSE)</f>
        <v>not null</v>
      </c>
      <c r="I60" t="str">
        <f>VLOOKUP(C60,컬럼명!$A$2:$H$179,7,FALSE)</f>
        <v>code</v>
      </c>
      <c r="J60" t="str">
        <f>VLOOKUP(C60,컬럼명!$A$2:$H$179,8,FALSE)</f>
        <v>no</v>
      </c>
      <c r="K60">
        <v>1</v>
      </c>
      <c r="L60">
        <v>1</v>
      </c>
      <c r="M60">
        <v>1</v>
      </c>
    </row>
    <row r="61" spans="1:13" x14ac:dyDescent="0.3">
      <c r="A61" t="s">
        <v>1180</v>
      </c>
      <c r="B61" t="s">
        <v>1064</v>
      </c>
      <c r="C61" s="12" t="s">
        <v>901</v>
      </c>
      <c r="D61" t="str">
        <f>VLOOKUP(C61,컬럼명!$A$2:$H$179,2,FALSE)</f>
        <v>user_email</v>
      </c>
      <c r="E61" t="str">
        <f>VLOOKUP(C61,컬럼명!$A$2:$H$179,3,FALSE)</f>
        <v>varchar</v>
      </c>
      <c r="F61">
        <f>VLOOKUP(C61,컬럼명!$A$2:$H$179,4,FALSE)</f>
        <v>100</v>
      </c>
      <c r="G61" t="str">
        <f>VLOOKUP(C61,컬럼명!$A$2:$H$179,5,FALSE)</f>
        <v>not null</v>
      </c>
      <c r="I61" t="str">
        <f>VLOOKUP(C61,컬럼명!$A$2:$H$179,7,FALSE)</f>
        <v>name</v>
      </c>
      <c r="J61" t="str">
        <f>VLOOKUP(C61,컬럼명!$A$2:$H$179,8,FALSE)</f>
        <v>no</v>
      </c>
      <c r="L61">
        <v>2</v>
      </c>
    </row>
    <row r="62" spans="1:13" x14ac:dyDescent="0.3">
      <c r="A62" t="s">
        <v>1180</v>
      </c>
      <c r="B62" t="s">
        <v>1064</v>
      </c>
      <c r="C62" s="12" t="s">
        <v>229</v>
      </c>
      <c r="D62" t="str">
        <f>VLOOKUP(C62,컬럼명!$A$2:$H$179,2,FALSE)</f>
        <v>user_name</v>
      </c>
      <c r="E62" t="str">
        <f>VLOOKUP(C62,컬럼명!$A$2:$H$179,3,FALSE)</f>
        <v>varchar</v>
      </c>
      <c r="F62">
        <f>VLOOKUP(C62,컬럼명!$A$2:$H$179,4,FALSE)</f>
        <v>100</v>
      </c>
      <c r="G62" t="str">
        <f>VLOOKUP(C62,컬럼명!$A$2:$H$179,5,FALSE)</f>
        <v>not null</v>
      </c>
      <c r="I62" t="str">
        <f>VLOOKUP(C62,컬럼명!$A$2:$H$179,7,FALSE)</f>
        <v>name</v>
      </c>
      <c r="J62" t="str">
        <f>VLOOKUP(C62,컬럼명!$A$2:$H$179,8,FALSE)</f>
        <v>no</v>
      </c>
      <c r="L62">
        <v>3</v>
      </c>
    </row>
    <row r="63" spans="1:13" x14ac:dyDescent="0.3">
      <c r="A63" t="s">
        <v>1180</v>
      </c>
      <c r="B63" t="s">
        <v>1064</v>
      </c>
      <c r="C63" s="12" t="s">
        <v>907</v>
      </c>
      <c r="D63" t="str">
        <f>VLOOKUP(C63,컬럼명!$A$2:$H$179,2,FALSE)</f>
        <v>user_password</v>
      </c>
      <c r="E63" t="str">
        <f>VLOOKUP(C63,컬럼명!$A$2:$H$179,3,FALSE)</f>
        <v>varchar</v>
      </c>
      <c r="F63">
        <f>VLOOKUP(C63,컬럼명!$A$2:$H$179,4,FALSE)</f>
        <v>100</v>
      </c>
      <c r="G63" t="str">
        <f>VLOOKUP(C63,컬럼명!$A$2:$H$179,5,FALSE)</f>
        <v>not null</v>
      </c>
      <c r="I63" t="str">
        <f>VLOOKUP(C63,컬럼명!$A$2:$H$179,7,FALSE)</f>
        <v>name</v>
      </c>
      <c r="J63" t="str">
        <f>VLOOKUP(C63,컬럼명!$A$2:$H$179,8,FALSE)</f>
        <v>no</v>
      </c>
      <c r="L63">
        <v>4</v>
      </c>
    </row>
    <row r="64" spans="1:13" x14ac:dyDescent="0.3">
      <c r="A64" t="s">
        <v>1180</v>
      </c>
      <c r="B64" t="s">
        <v>1064</v>
      </c>
      <c r="C64" s="12" t="s">
        <v>905</v>
      </c>
      <c r="D64" t="str">
        <f>VLOOKUP(C64,컬럼명!$A$2:$H$179,2,FALSE)</f>
        <v>user_phone_number</v>
      </c>
      <c r="E64" t="str">
        <f>VLOOKUP(C64,컬럼명!$A$2:$H$179,3,FALSE)</f>
        <v>varchar</v>
      </c>
      <c r="F64">
        <f>VLOOKUP(C64,컬럼명!$A$2:$H$179,4,FALSE)</f>
        <v>20</v>
      </c>
      <c r="G64" t="str">
        <f>VLOOKUP(C64,컬럼명!$A$2:$H$179,5,FALSE)</f>
        <v>not null</v>
      </c>
      <c r="I64" t="str">
        <f>VLOOKUP(C64,컬럼명!$A$2:$H$179,7,FALSE)</f>
        <v>name</v>
      </c>
      <c r="J64" t="str">
        <f>VLOOKUP(C64,컬럼명!$A$2:$H$179,8,FALSE)</f>
        <v>no</v>
      </c>
      <c r="L64">
        <v>5</v>
      </c>
    </row>
    <row r="65" spans="1:13" x14ac:dyDescent="0.3">
      <c r="A65" t="s">
        <v>1180</v>
      </c>
      <c r="B65" t="s">
        <v>1064</v>
      </c>
      <c r="C65" s="12" t="s">
        <v>1063</v>
      </c>
      <c r="D65" t="str">
        <f>VLOOKUP(C65,컬럼명!$A$2:$H$179,2,FALSE)</f>
        <v>user_birth_date</v>
      </c>
      <c r="E65" t="str">
        <f>VLOOKUP(C65,컬럼명!$A$2:$H$179,3,FALSE)</f>
        <v>char</v>
      </c>
      <c r="F65">
        <f>VLOOKUP(C65,컬럼명!$A$2:$H$179,4,FALSE)</f>
        <v>8</v>
      </c>
      <c r="G65" t="str">
        <f>VLOOKUP(C65,컬럼명!$A$2:$H$179,5,FALSE)</f>
        <v>not null</v>
      </c>
      <c r="I65" t="str">
        <f>VLOOKUP(C65,컬럼명!$A$2:$H$179,7,FALSE)</f>
        <v>date</v>
      </c>
      <c r="J65" t="str">
        <f>VLOOKUP(C65,컬럼명!$A$2:$H$179,8,FALSE)</f>
        <v>no</v>
      </c>
      <c r="L65">
        <v>6</v>
      </c>
    </row>
    <row r="66" spans="1:13" x14ac:dyDescent="0.3">
      <c r="A66" t="s">
        <v>1180</v>
      </c>
      <c r="B66" t="s">
        <v>1064</v>
      </c>
      <c r="C66" t="s">
        <v>1094</v>
      </c>
      <c r="D66" t="str">
        <f>VLOOKUP(C66,컬럼명!$A$2:$H$179,2,FALSE)</f>
        <v>driver_license_number</v>
      </c>
      <c r="E66" t="str">
        <f>VLOOKUP(C66,컬럼명!$A$2:$H$179,3,FALSE)</f>
        <v>varchar</v>
      </c>
      <c r="F66">
        <f>VLOOKUP(C66,컬럼명!$A$2:$H$179,4,FALSE)</f>
        <v>50</v>
      </c>
      <c r="G66" t="str">
        <f>VLOOKUP(C66,컬럼명!$A$2:$H$179,5,FALSE)</f>
        <v>not null</v>
      </c>
      <c r="I66" t="str">
        <f>VLOOKUP(C66,컬럼명!$A$2:$H$179,7,FALSE)</f>
        <v>name</v>
      </c>
      <c r="J66" t="str">
        <f>VLOOKUP(C66,컬럼명!$A$2:$H$179,8,FALSE)</f>
        <v>no</v>
      </c>
      <c r="L66">
        <v>7</v>
      </c>
    </row>
    <row r="67" spans="1:13" x14ac:dyDescent="0.3">
      <c r="A67" t="s">
        <v>1180</v>
      </c>
      <c r="B67" t="s">
        <v>1064</v>
      </c>
      <c r="C67" t="s">
        <v>1095</v>
      </c>
      <c r="D67" t="str">
        <f>VLOOKUP(C67,컬럼명!$A$2:$H$179,2,FALSE)</f>
        <v>license_expiry_date</v>
      </c>
      <c r="E67" t="str">
        <f>VLOOKUP(C67,컬럼명!$A$2:$H$179,3,FALSE)</f>
        <v>char</v>
      </c>
      <c r="F67">
        <f>VLOOKUP(C67,컬럼명!$A$2:$H$179,4,FALSE)</f>
        <v>8</v>
      </c>
      <c r="G67" t="str">
        <f>VLOOKUP(C67,컬럼명!$A$2:$H$179,5,FALSE)</f>
        <v>not null</v>
      </c>
      <c r="I67" t="str">
        <f>VLOOKUP(C67,컬럼명!$A$2:$H$179,7,FALSE)</f>
        <v>date</v>
      </c>
      <c r="J67" t="str">
        <f>VLOOKUP(C67,컬럼명!$A$2:$H$179,8,FALSE)</f>
        <v>no</v>
      </c>
      <c r="L67">
        <v>8</v>
      </c>
    </row>
    <row r="68" spans="1:13" x14ac:dyDescent="0.3">
      <c r="A68" t="s">
        <v>1180</v>
      </c>
      <c r="B68" t="s">
        <v>1064</v>
      </c>
      <c r="C68" t="s">
        <v>1096</v>
      </c>
      <c r="D68" t="str">
        <f>VLOOKUP(C68,컬럼명!$A$2:$H$179,2,FALSE)</f>
        <v>license_issue_date</v>
      </c>
      <c r="E68" t="str">
        <f>VLOOKUP(C68,컬럼명!$A$2:$H$179,3,FALSE)</f>
        <v>char</v>
      </c>
      <c r="F68">
        <f>VLOOKUP(C68,컬럼명!$A$2:$H$179,4,FALSE)</f>
        <v>8</v>
      </c>
      <c r="G68" t="str">
        <f>VLOOKUP(C68,컬럼명!$A$2:$H$179,5,FALSE)</f>
        <v>not null</v>
      </c>
      <c r="I68" t="str">
        <f>VLOOKUP(C68,컬럼명!$A$2:$H$179,7,FALSE)</f>
        <v>date</v>
      </c>
      <c r="J68" t="str">
        <f>VLOOKUP(C68,컬럼명!$A$2:$H$179,8,FALSE)</f>
        <v>no</v>
      </c>
      <c r="L68">
        <v>9</v>
      </c>
    </row>
    <row r="69" spans="1:13" x14ac:dyDescent="0.3">
      <c r="A69" t="s">
        <v>1180</v>
      </c>
      <c r="B69" t="s">
        <v>1064</v>
      </c>
      <c r="C69" s="12" t="s">
        <v>230</v>
      </c>
      <c r="D69" t="str">
        <f>VLOOKUP(C69,컬럼명!$A$2:$H$179,2,FALSE)</f>
        <v>user_category</v>
      </c>
      <c r="E69" t="str">
        <f>VLOOKUP(C69,컬럼명!$A$2:$H$179,3,FALSE)</f>
        <v>char</v>
      </c>
      <c r="F69">
        <f>VLOOKUP(C69,컬럼명!$A$2:$H$179,4,FALSE)</f>
        <v>1</v>
      </c>
      <c r="G69" t="str">
        <f>VLOOKUP(C69,컬럼명!$A$2:$H$179,5,FALSE)</f>
        <v>not null</v>
      </c>
      <c r="I69" t="str">
        <f>VLOOKUP(C69,컬럼명!$A$2:$H$179,7,FALSE)</f>
        <v>name</v>
      </c>
      <c r="J69" t="str">
        <f>VLOOKUP(C69,컬럼명!$A$2:$H$179,8,FALSE)</f>
        <v>no</v>
      </c>
      <c r="L69">
        <v>10</v>
      </c>
    </row>
    <row r="70" spans="1:13" x14ac:dyDescent="0.3">
      <c r="A70" t="s">
        <v>1180</v>
      </c>
      <c r="B70" t="s">
        <v>1064</v>
      </c>
      <c r="C70" s="12" t="s">
        <v>231</v>
      </c>
      <c r="D70" t="str">
        <f>VLOOKUP(C70,컬럼명!$A$2:$H$179,2,FALSE)</f>
        <v>usage_status</v>
      </c>
      <c r="E70" t="str">
        <f>VLOOKUP(C70,컬럼명!$A$2:$H$179,3,FALSE)</f>
        <v>char</v>
      </c>
      <c r="F70">
        <f>VLOOKUP(C70,컬럼명!$A$2:$H$179,4,FALSE)</f>
        <v>1</v>
      </c>
      <c r="G70" t="str">
        <f>VLOOKUP(C70,컬럼명!$A$2:$H$179,5,FALSE)</f>
        <v>not null</v>
      </c>
      <c r="I70" t="str">
        <f>VLOOKUP(C70,컬럼명!$A$2:$H$179,7,FALSE)</f>
        <v>name</v>
      </c>
      <c r="J70" t="str">
        <f>VLOOKUP(C70,컬럼명!$A$2:$H$179,8,FALSE)</f>
        <v>no</v>
      </c>
      <c r="L70">
        <v>11</v>
      </c>
    </row>
    <row r="71" spans="1:13" s="12" customFormat="1" x14ac:dyDescent="0.3">
      <c r="A71" t="s">
        <v>1180</v>
      </c>
      <c r="B71" t="s">
        <v>1064</v>
      </c>
      <c r="C71" s="12" t="s">
        <v>915</v>
      </c>
      <c r="D71" t="str">
        <f>VLOOKUP(C71,컬럼명!$A$2:$H$179,2,FALSE)</f>
        <v>created_at</v>
      </c>
      <c r="E71" t="str">
        <f>VLOOKUP(C71,컬럼명!$A$2:$H$179,3,FALSE)</f>
        <v>timestamp</v>
      </c>
      <c r="F71" t="str">
        <f>VLOOKUP(C71,컬럼명!$A$2:$H$179,4,FALSE)</f>
        <v/>
      </c>
      <c r="G71"/>
      <c r="H71"/>
      <c r="I71" t="str">
        <f>VLOOKUP(C71,컬럼명!$A$2:$H$179,7,FALSE)</f>
        <v>sysdate</v>
      </c>
      <c r="J71" t="str">
        <f>VLOOKUP(C71,컬럼명!$A$2:$H$179,8,FALSE)</f>
        <v>create</v>
      </c>
      <c r="K71"/>
      <c r="L71">
        <v>12</v>
      </c>
    </row>
    <row r="72" spans="1:13" s="12" customFormat="1" x14ac:dyDescent="0.3">
      <c r="A72" t="s">
        <v>1180</v>
      </c>
      <c r="B72" t="s">
        <v>1064</v>
      </c>
      <c r="C72" s="12" t="s">
        <v>910</v>
      </c>
      <c r="D72" t="str">
        <f>VLOOKUP(C72,컬럼명!$A$2:$H$179,2,FALSE)</f>
        <v>updated_at</v>
      </c>
      <c r="E72" t="str">
        <f>VLOOKUP(C72,컬럼명!$A$2:$H$179,3,FALSE)</f>
        <v>timestamp</v>
      </c>
      <c r="F72" t="str">
        <f>VLOOKUP(C72,컬럼명!$A$2:$H$179,4,FALSE)</f>
        <v/>
      </c>
      <c r="G72"/>
      <c r="H72"/>
      <c r="I72" t="str">
        <f>VLOOKUP(C72,컬럼명!$A$2:$H$179,7,FALSE)</f>
        <v>sysdate</v>
      </c>
      <c r="J72" t="str">
        <f>VLOOKUP(C72,컬럼명!$A$2:$H$179,8,FALSE)</f>
        <v>update</v>
      </c>
      <c r="K72"/>
      <c r="L72">
        <v>13</v>
      </c>
    </row>
    <row r="73" spans="1:13" x14ac:dyDescent="0.3">
      <c r="A73" t="s">
        <v>1181</v>
      </c>
      <c r="B73" t="s">
        <v>1236</v>
      </c>
      <c r="C73" t="s">
        <v>1111</v>
      </c>
      <c r="D73" t="str">
        <f>VLOOKUP(C73,컬럼명!$A$2:$H$179,2,FALSE)</f>
        <v>admin_code</v>
      </c>
      <c r="E73" t="str">
        <f>VLOOKUP(C73,컬럼명!$A$2:$H$179,3,FALSE)</f>
        <v>int</v>
      </c>
      <c r="F73" t="str">
        <f>VLOOKUP(C73,컬럼명!$A$2:$H$179,4,FALSE)</f>
        <v/>
      </c>
      <c r="G73" t="str">
        <f>VLOOKUP(C73,컬럼명!$A$2:$H$179,5,FALSE)</f>
        <v>not null</v>
      </c>
      <c r="I73" t="str">
        <f>VLOOKUP(C73,컬럼명!$A$2:$H$179,7,FALSE)</f>
        <v>code</v>
      </c>
      <c r="J73" t="str">
        <f>VLOOKUP(C73,컬럼명!$A$2:$H$179,8,FALSE)</f>
        <v>no</v>
      </c>
      <c r="K73">
        <v>1</v>
      </c>
      <c r="L73">
        <v>1</v>
      </c>
      <c r="M73">
        <v>1</v>
      </c>
    </row>
    <row r="74" spans="1:13" x14ac:dyDescent="0.3">
      <c r="A74" t="s">
        <v>1181</v>
      </c>
      <c r="B74" t="s">
        <v>1236</v>
      </c>
      <c r="C74" t="s">
        <v>1112</v>
      </c>
      <c r="D74" t="str">
        <f>VLOOKUP(C74,컬럼명!$A$2:$H$179,2,FALSE)</f>
        <v>admin_id</v>
      </c>
      <c r="E74" t="str">
        <f>VLOOKUP(C74,컬럼명!$A$2:$H$179,3,FALSE)</f>
        <v>varchar</v>
      </c>
      <c r="F74">
        <f>VLOOKUP(C74,컬럼명!$A$2:$H$179,4,FALSE)</f>
        <v>50</v>
      </c>
      <c r="G74" t="str">
        <f>VLOOKUP(C74,컬럼명!$A$2:$H$179,5,FALSE)</f>
        <v>not null</v>
      </c>
      <c r="I74" t="str">
        <f>VLOOKUP(C74,컬럼명!$A$2:$H$179,7,FALSE)</f>
        <v>name</v>
      </c>
      <c r="J74" t="str">
        <f>VLOOKUP(C74,컬럼명!$A$2:$H$179,8,FALSE)</f>
        <v>no</v>
      </c>
      <c r="L74">
        <v>2</v>
      </c>
    </row>
    <row r="75" spans="1:13" x14ac:dyDescent="0.3">
      <c r="A75" t="s">
        <v>1181</v>
      </c>
      <c r="B75" t="s">
        <v>1236</v>
      </c>
      <c r="C75" t="s">
        <v>1113</v>
      </c>
      <c r="D75" t="str">
        <f>VLOOKUP(C75,컬럼명!$A$2:$H$179,2,FALSE)</f>
        <v>admin_password</v>
      </c>
      <c r="E75" t="str">
        <f>VLOOKUP(C75,컬럼명!$A$2:$H$179,3,FALSE)</f>
        <v>varchar</v>
      </c>
      <c r="F75">
        <f>VLOOKUP(C75,컬럼명!$A$2:$H$179,4,FALSE)</f>
        <v>100</v>
      </c>
      <c r="G75" t="str">
        <f>VLOOKUP(C75,컬럼명!$A$2:$H$179,5,FALSE)</f>
        <v>not null</v>
      </c>
      <c r="I75" t="str">
        <f>VLOOKUP(C75,컬럼명!$A$2:$H$179,7,FALSE)</f>
        <v>name</v>
      </c>
      <c r="J75" t="str">
        <f>VLOOKUP(C75,컬럼명!$A$2:$H$179,8,FALSE)</f>
        <v>no</v>
      </c>
      <c r="L75">
        <v>3</v>
      </c>
    </row>
    <row r="76" spans="1:13" x14ac:dyDescent="0.3">
      <c r="A76" t="s">
        <v>1181</v>
      </c>
      <c r="B76" t="s">
        <v>1236</v>
      </c>
      <c r="C76" t="s">
        <v>1120</v>
      </c>
      <c r="D76" t="str">
        <f>VLOOKUP(C76,컬럼명!$A$2:$H$179,2,FALSE)</f>
        <v>admin_name</v>
      </c>
      <c r="E76" t="str">
        <f>VLOOKUP(C76,컬럼명!$A$2:$H$179,3,FALSE)</f>
        <v>varchar</v>
      </c>
      <c r="F76">
        <f>VLOOKUP(C76,컬럼명!$A$2:$H$179,4,FALSE)</f>
        <v>100</v>
      </c>
      <c r="G76" t="str">
        <f>VLOOKUP(C76,컬럼명!$A$2:$H$179,5,FALSE)</f>
        <v>not null</v>
      </c>
      <c r="I76" t="str">
        <f>VLOOKUP(C76,컬럼명!$A$2:$H$179,7,FALSE)</f>
        <v>name</v>
      </c>
      <c r="J76" t="str">
        <f>VLOOKUP(C76,컬럼명!$A$2:$H$179,8,FALSE)</f>
        <v>no</v>
      </c>
      <c r="L76">
        <v>4</v>
      </c>
    </row>
    <row r="77" spans="1:13" x14ac:dyDescent="0.3">
      <c r="A77" t="s">
        <v>1181</v>
      </c>
      <c r="B77" t="s">
        <v>1236</v>
      </c>
      <c r="C77" t="s">
        <v>1114</v>
      </c>
      <c r="D77" t="str">
        <f>VLOOKUP(C77,컬럼명!$A$2:$H$179,2,FALSE)</f>
        <v>admin_privileges</v>
      </c>
      <c r="E77" t="str">
        <f>VLOOKUP(C77,컬럼명!$A$2:$H$179,3,FALSE)</f>
        <v>varchar</v>
      </c>
      <c r="F77">
        <f>VLOOKUP(C77,컬럼명!$A$2:$H$179,4,FALSE)</f>
        <v>10</v>
      </c>
      <c r="G77" t="str">
        <f>VLOOKUP(C77,컬럼명!$A$2:$H$179,5,FALSE)</f>
        <v>not null</v>
      </c>
      <c r="I77" t="str">
        <f>VLOOKUP(C77,컬럼명!$A$2:$H$179,7,FALSE)</f>
        <v>name</v>
      </c>
      <c r="J77" t="str">
        <f>VLOOKUP(C77,컬럼명!$A$2:$H$179,8,FALSE)</f>
        <v>no</v>
      </c>
      <c r="L77">
        <v>5</v>
      </c>
    </row>
    <row r="78" spans="1:13" x14ac:dyDescent="0.3">
      <c r="A78" t="s">
        <v>1181</v>
      </c>
      <c r="B78" t="s">
        <v>1236</v>
      </c>
      <c r="C78" t="s">
        <v>1115</v>
      </c>
      <c r="D78" t="str">
        <f>VLOOKUP(C78,컬럼명!$A$2:$H$179,2,FALSE)</f>
        <v>usage_status</v>
      </c>
      <c r="E78" t="str">
        <f>VLOOKUP(C78,컬럼명!$A$2:$H$179,3,FALSE)</f>
        <v>char</v>
      </c>
      <c r="F78">
        <f>VLOOKUP(C78,컬럼명!$A$2:$H$179,4,FALSE)</f>
        <v>1</v>
      </c>
      <c r="G78" t="str">
        <f>VLOOKUP(C78,컬럼명!$A$2:$H$179,5,FALSE)</f>
        <v>not null</v>
      </c>
      <c r="I78" t="str">
        <f>VLOOKUP(C78,컬럼명!$A$2:$H$179,7,FALSE)</f>
        <v>name</v>
      </c>
      <c r="J78" t="str">
        <f>VLOOKUP(C78,컬럼명!$A$2:$H$179,8,FALSE)</f>
        <v>no</v>
      </c>
      <c r="L78">
        <v>6</v>
      </c>
    </row>
    <row r="79" spans="1:13" s="12" customFormat="1" x14ac:dyDescent="0.3">
      <c r="A79" t="s">
        <v>1181</v>
      </c>
      <c r="B79" t="s">
        <v>1236</v>
      </c>
      <c r="C79" s="12" t="s">
        <v>915</v>
      </c>
      <c r="D79" t="str">
        <f>VLOOKUP(C79,컬럼명!$A$2:$H$179,2,FALSE)</f>
        <v>created_at</v>
      </c>
      <c r="E79" t="str">
        <f>VLOOKUP(C79,컬럼명!$A$2:$H$179,3,FALSE)</f>
        <v>timestamp</v>
      </c>
      <c r="F79" t="str">
        <f>VLOOKUP(C79,컬럼명!$A$2:$H$179,4,FALSE)</f>
        <v/>
      </c>
      <c r="G79"/>
      <c r="H79"/>
      <c r="I79" t="str">
        <f>VLOOKUP(C79,컬럼명!$A$2:$H$179,7,FALSE)</f>
        <v>sysdate</v>
      </c>
      <c r="J79" t="str">
        <f>VLOOKUP(C79,컬럼명!$A$2:$H$179,8,FALSE)</f>
        <v>create</v>
      </c>
      <c r="K79"/>
      <c r="L79">
        <v>7</v>
      </c>
    </row>
    <row r="80" spans="1:13" s="12" customFormat="1" x14ac:dyDescent="0.3">
      <c r="A80" t="s">
        <v>1181</v>
      </c>
      <c r="B80" t="s">
        <v>1236</v>
      </c>
      <c r="C80" s="12" t="s">
        <v>910</v>
      </c>
      <c r="D80" t="str">
        <f>VLOOKUP(C80,컬럼명!$A$2:$H$179,2,FALSE)</f>
        <v>updated_at</v>
      </c>
      <c r="E80" t="str">
        <f>VLOOKUP(C80,컬럼명!$A$2:$H$179,3,FALSE)</f>
        <v>timestamp</v>
      </c>
      <c r="F80" t="str">
        <f>VLOOKUP(C80,컬럼명!$A$2:$H$179,4,FALSE)</f>
        <v/>
      </c>
      <c r="G80"/>
      <c r="H80"/>
      <c r="I80" t="str">
        <f>VLOOKUP(C80,컬럼명!$A$2:$H$179,7,FALSE)</f>
        <v>sysdate</v>
      </c>
      <c r="J80" t="str">
        <f>VLOOKUP(C80,컬럼명!$A$2:$H$179,8,FALSE)</f>
        <v>update</v>
      </c>
      <c r="K80"/>
      <c r="L80">
        <v>8</v>
      </c>
    </row>
    <row r="81" spans="1:13" x14ac:dyDescent="0.3">
      <c r="A81" s="12" t="s">
        <v>236</v>
      </c>
      <c r="B81" s="12" t="s">
        <v>923</v>
      </c>
      <c r="C81" s="12" t="s">
        <v>232</v>
      </c>
      <c r="D81" t="str">
        <f>VLOOKUP(C81,컬럼명!$A$2:$H$179,2,FALSE)</f>
        <v>menu_code</v>
      </c>
      <c r="E81" t="str">
        <f>VLOOKUP(C81,컬럼명!$A$2:$H$179,3,FALSE)</f>
        <v>int</v>
      </c>
      <c r="F81" t="str">
        <f>VLOOKUP(C81,컬럼명!$A$2:$H$179,4,FALSE)</f>
        <v/>
      </c>
      <c r="G81" t="str">
        <f>VLOOKUP(C81,컬럼명!$A$2:$H$179,5,FALSE)</f>
        <v>not null</v>
      </c>
      <c r="I81" t="str">
        <f>VLOOKUP(C81,컬럼명!$A$2:$H$179,7,FALSE)</f>
        <v>code</v>
      </c>
      <c r="J81" t="str">
        <f>VLOOKUP(C81,컬럼명!$A$2:$H$179,8,FALSE)</f>
        <v>no</v>
      </c>
      <c r="K81">
        <v>1</v>
      </c>
      <c r="L81">
        <v>1</v>
      </c>
      <c r="M81">
        <v>1</v>
      </c>
    </row>
    <row r="82" spans="1:13" x14ac:dyDescent="0.3">
      <c r="A82" s="12" t="s">
        <v>236</v>
      </c>
      <c r="B82" s="12" t="s">
        <v>923</v>
      </c>
      <c r="C82" s="12" t="s">
        <v>924</v>
      </c>
      <c r="D82" t="str">
        <f>VLOOKUP(C82,컬럼명!$A$2:$H$179,2,FALSE)</f>
        <v>menu_kind</v>
      </c>
      <c r="E82" t="str">
        <f>VLOOKUP(C82,컬럼명!$A$2:$H$179,3,FALSE)</f>
        <v>char</v>
      </c>
      <c r="F82">
        <f>VLOOKUP(C82,컬럼명!$A$2:$H$179,4,FALSE)</f>
        <v>1</v>
      </c>
      <c r="G82" t="str">
        <f>VLOOKUP(C82,컬럼명!$A$2:$H$179,5,FALSE)</f>
        <v>not null</v>
      </c>
      <c r="I82" t="str">
        <f>VLOOKUP(C82,컬럼명!$A$2:$H$179,7,FALSE)</f>
        <v>code</v>
      </c>
      <c r="J82" t="str">
        <f>VLOOKUP(C82,컬럼명!$A$2:$H$179,8,FALSE)</f>
        <v>no</v>
      </c>
      <c r="L82">
        <v>2</v>
      </c>
    </row>
    <row r="83" spans="1:13" x14ac:dyDescent="0.3">
      <c r="A83" s="12" t="s">
        <v>236</v>
      </c>
      <c r="B83" s="12" t="s">
        <v>923</v>
      </c>
      <c r="C83" s="12" t="s">
        <v>925</v>
      </c>
      <c r="D83" t="str">
        <f>VLOOKUP(C83,컬럼명!$A$2:$H$179,2,FALSE)</f>
        <v>menu_main</v>
      </c>
      <c r="E83" t="str">
        <f>VLOOKUP(C83,컬럼명!$A$2:$H$179,3,FALSE)</f>
        <v>char</v>
      </c>
      <c r="F83">
        <f>VLOOKUP(C83,컬럼명!$A$2:$H$179,4,FALSE)</f>
        <v>2</v>
      </c>
      <c r="G83" t="str">
        <f>VLOOKUP(C83,컬럼명!$A$2:$H$179,5,FALSE)</f>
        <v>not null</v>
      </c>
      <c r="I83" t="str">
        <f>VLOOKUP(C83,컬럼명!$A$2:$H$179,7,FALSE)</f>
        <v>code</v>
      </c>
      <c r="J83" t="str">
        <f>VLOOKUP(C83,컬럼명!$A$2:$H$179,8,FALSE)</f>
        <v>no</v>
      </c>
      <c r="L83">
        <v>3</v>
      </c>
    </row>
    <row r="84" spans="1:13" x14ac:dyDescent="0.3">
      <c r="A84" s="12" t="s">
        <v>236</v>
      </c>
      <c r="B84" s="12" t="s">
        <v>923</v>
      </c>
      <c r="C84" s="12" t="s">
        <v>926</v>
      </c>
      <c r="D84" t="str">
        <f>VLOOKUP(C84,컬럼명!$A$2:$H$179,2,FALSE)</f>
        <v>menu_sub</v>
      </c>
      <c r="E84" t="str">
        <f>VLOOKUP(C84,컬럼명!$A$2:$H$179,3,FALSE)</f>
        <v>char</v>
      </c>
      <c r="F84">
        <f>VLOOKUP(C84,컬럼명!$A$2:$H$179,4,FALSE)</f>
        <v>2</v>
      </c>
      <c r="G84" t="str">
        <f>VLOOKUP(C84,컬럼명!$A$2:$H$179,5,FALSE)</f>
        <v>not null</v>
      </c>
      <c r="I84" t="str">
        <f>VLOOKUP(C84,컬럼명!$A$2:$H$179,7,FALSE)</f>
        <v>code</v>
      </c>
      <c r="J84" t="str">
        <f>VLOOKUP(C84,컬럼명!$A$2:$H$179,8,FALSE)</f>
        <v>no</v>
      </c>
      <c r="L84">
        <v>4</v>
      </c>
    </row>
    <row r="85" spans="1:13" x14ac:dyDescent="0.3">
      <c r="A85" s="12" t="s">
        <v>236</v>
      </c>
      <c r="B85" s="12" t="s">
        <v>923</v>
      </c>
      <c r="C85" s="12" t="s">
        <v>927</v>
      </c>
      <c r="D85" t="str">
        <f>VLOOKUP(C85,컬럼명!$A$2:$H$179,2,FALSE)</f>
        <v>menu_small</v>
      </c>
      <c r="E85" t="str">
        <f>VLOOKUP(C85,컬럼명!$A$2:$H$179,3,FALSE)</f>
        <v>char</v>
      </c>
      <c r="F85">
        <f>VLOOKUP(C85,컬럼명!$A$2:$H$179,4,FALSE)</f>
        <v>2</v>
      </c>
      <c r="G85" t="str">
        <f>VLOOKUP(C85,컬럼명!$A$2:$H$179,5,FALSE)</f>
        <v>not null</v>
      </c>
      <c r="I85" t="str">
        <f>VLOOKUP(C85,컬럼명!$A$2:$H$179,7,FALSE)</f>
        <v>code</v>
      </c>
      <c r="J85" t="str">
        <f>VLOOKUP(C85,컬럼명!$A$2:$H$179,8,FALSE)</f>
        <v>no</v>
      </c>
      <c r="L85">
        <v>5</v>
      </c>
    </row>
    <row r="86" spans="1:13" x14ac:dyDescent="0.3">
      <c r="A86" s="12" t="s">
        <v>236</v>
      </c>
      <c r="B86" s="12" t="s">
        <v>923</v>
      </c>
      <c r="C86" s="12" t="s">
        <v>330</v>
      </c>
      <c r="D86" t="str">
        <f>VLOOKUP(C86,컬럼명!$A$2:$H$179,2,FALSE)</f>
        <v>menu_name</v>
      </c>
      <c r="E86" t="str">
        <f>VLOOKUP(C86,컬럼명!$A$2:$H$179,3,FALSE)</f>
        <v>varchar</v>
      </c>
      <c r="F86">
        <f>VLOOKUP(C86,컬럼명!$A$2:$H$179,4,FALSE)</f>
        <v>100</v>
      </c>
      <c r="G86" t="str">
        <f>VLOOKUP(C86,컬럼명!$A$2:$H$179,5,FALSE)</f>
        <v>not null</v>
      </c>
      <c r="I86" t="str">
        <f>VLOOKUP(C86,컬럼명!$A$2:$H$179,7,FALSE)</f>
        <v>name</v>
      </c>
      <c r="J86" t="str">
        <f>VLOOKUP(C86,컬럼명!$A$2:$H$179,8,FALSE)</f>
        <v>no</v>
      </c>
      <c r="L86">
        <v>6</v>
      </c>
    </row>
    <row r="87" spans="1:13" x14ac:dyDescent="0.3">
      <c r="A87" s="12" t="s">
        <v>236</v>
      </c>
      <c r="B87" s="12" t="s">
        <v>923</v>
      </c>
      <c r="C87" s="12" t="s">
        <v>929</v>
      </c>
      <c r="D87" t="str">
        <f>VLOOKUP(C87,컬럼명!$A$2:$H$179,2,FALSE)</f>
        <v>menu_type</v>
      </c>
      <c r="E87" t="str">
        <f>VLOOKUP(C87,컬럼명!$A$2:$H$179,3,FALSE)</f>
        <v>char</v>
      </c>
      <c r="F87">
        <f>VLOOKUP(C87,컬럼명!$A$2:$H$179,4,FALSE)</f>
        <v>1</v>
      </c>
      <c r="G87" t="str">
        <f>VLOOKUP(C87,컬럼명!$A$2:$H$179,5,FALSE)</f>
        <v>not null</v>
      </c>
      <c r="I87" t="str">
        <f>VLOOKUP(C87,컬럼명!$A$2:$H$179,7,FALSE)</f>
        <v>code</v>
      </c>
      <c r="J87" t="str">
        <f>VLOOKUP(C87,컬럼명!$A$2:$H$179,8,FALSE)</f>
        <v>no</v>
      </c>
      <c r="L87">
        <v>7</v>
      </c>
    </row>
    <row r="88" spans="1:13" x14ac:dyDescent="0.3">
      <c r="A88" s="12" t="s">
        <v>236</v>
      </c>
      <c r="B88" s="12" t="s">
        <v>923</v>
      </c>
      <c r="C88" s="12" t="s">
        <v>931</v>
      </c>
      <c r="D88" t="str">
        <f>VLOOKUP(C88,컬럼명!$A$2:$H$179,2,FALSE)</f>
        <v>menu_icon</v>
      </c>
      <c r="E88" t="str">
        <f>VLOOKUP(C88,컬럼명!$A$2:$H$179,3,FALSE)</f>
        <v>varchar</v>
      </c>
      <c r="F88">
        <f>VLOOKUP(C88,컬럼명!$A$2:$H$179,4,FALSE)</f>
        <v>100</v>
      </c>
      <c r="I88" t="str">
        <f>VLOOKUP(C88,컬럼명!$A$2:$H$179,7,FALSE)</f>
        <v>name</v>
      </c>
      <c r="J88" t="str">
        <f>VLOOKUP(C88,컬럼명!$A$2:$H$179,8,FALSE)</f>
        <v>no</v>
      </c>
      <c r="L88">
        <v>8</v>
      </c>
    </row>
    <row r="89" spans="1:13" x14ac:dyDescent="0.3">
      <c r="A89" s="12" t="s">
        <v>236</v>
      </c>
      <c r="B89" s="12" t="s">
        <v>923</v>
      </c>
      <c r="C89" s="12" t="s">
        <v>933</v>
      </c>
      <c r="D89" t="str">
        <f>VLOOKUP(C89,컬럼명!$A$2:$H$179,2,FALSE)</f>
        <v>menu_component</v>
      </c>
      <c r="E89" t="str">
        <f>VLOOKUP(C89,컬럼명!$A$2:$H$179,3,FALSE)</f>
        <v>varchar</v>
      </c>
      <c r="F89">
        <f>VLOOKUP(C89,컬럼명!$A$2:$H$179,4,FALSE)</f>
        <v>100</v>
      </c>
      <c r="I89" t="str">
        <f>VLOOKUP(C89,컬럼명!$A$2:$H$179,7,FALSE)</f>
        <v>name</v>
      </c>
      <c r="J89" t="str">
        <f>VLOOKUP(C89,컬럼명!$A$2:$H$179,8,FALSE)</f>
        <v>no</v>
      </c>
      <c r="L89">
        <v>9</v>
      </c>
    </row>
    <row r="90" spans="1:13" x14ac:dyDescent="0.3">
      <c r="A90" s="12" t="s">
        <v>236</v>
      </c>
      <c r="B90" s="12" t="s">
        <v>923</v>
      </c>
      <c r="C90" s="12" t="s">
        <v>915</v>
      </c>
      <c r="D90" t="str">
        <f>VLOOKUP(C90,컬럼명!$A$2:$H$179,2,FALSE)</f>
        <v>created_at</v>
      </c>
      <c r="E90" t="str">
        <f>VLOOKUP(C90,컬럼명!$A$2:$H$179,3,FALSE)</f>
        <v>timestamp</v>
      </c>
      <c r="F90" t="str">
        <f>VLOOKUP(C90,컬럼명!$A$2:$H$179,4,FALSE)</f>
        <v/>
      </c>
      <c r="I90" t="str">
        <f>VLOOKUP(C90,컬럼명!$A$2:$H$179,7,FALSE)</f>
        <v>sysdate</v>
      </c>
      <c r="J90" t="str">
        <f>VLOOKUP(C90,컬럼명!$A$2:$H$179,8,FALSE)</f>
        <v>create</v>
      </c>
      <c r="L90">
        <v>10</v>
      </c>
    </row>
    <row r="91" spans="1:13" x14ac:dyDescent="0.3">
      <c r="A91" s="12" t="s">
        <v>236</v>
      </c>
      <c r="B91" s="12" t="s">
        <v>923</v>
      </c>
      <c r="C91" s="12" t="s">
        <v>910</v>
      </c>
      <c r="D91" t="str">
        <f>VLOOKUP(C91,컬럼명!$A$2:$H$179,2,FALSE)</f>
        <v>updated_at</v>
      </c>
      <c r="E91" t="str">
        <f>VLOOKUP(C91,컬럼명!$A$2:$H$179,3,FALSE)</f>
        <v>timestamp</v>
      </c>
      <c r="F91" t="str">
        <f>VLOOKUP(C91,컬럼명!$A$2:$H$179,4,FALSE)</f>
        <v/>
      </c>
      <c r="I91" t="str">
        <f>VLOOKUP(C91,컬럼명!$A$2:$H$179,7,FALSE)</f>
        <v>sysdate</v>
      </c>
      <c r="J91" t="str">
        <f>VLOOKUP(C91,컬럼명!$A$2:$H$179,8,FALSE)</f>
        <v>update</v>
      </c>
      <c r="L91">
        <v>11</v>
      </c>
    </row>
    <row r="92" spans="1:13" x14ac:dyDescent="0.3">
      <c r="A92" s="12" t="s">
        <v>936</v>
      </c>
      <c r="B92" s="12" t="s">
        <v>937</v>
      </c>
      <c r="C92" s="12" t="s">
        <v>938</v>
      </c>
      <c r="D92" t="str">
        <f>VLOOKUP(C92,컬럼명!$A$2:$H$179,2,FALSE)</f>
        <v>common_kind_code</v>
      </c>
      <c r="E92" t="str">
        <f>VLOOKUP(C92,컬럼명!$A$2:$H$179,3,FALSE)</f>
        <v>varchar</v>
      </c>
      <c r="F92">
        <f>VLOOKUP(C92,컬럼명!$A$2:$H$179,4,FALSE)</f>
        <v>20</v>
      </c>
      <c r="G92" t="str">
        <f>VLOOKUP(C92,컬럼명!$A$2:$H$179,5,FALSE)</f>
        <v>not null</v>
      </c>
      <c r="I92" t="str">
        <f>VLOOKUP(C92,컬럼명!$A$2:$H$179,7,FALSE)</f>
        <v>code</v>
      </c>
      <c r="J92" t="str">
        <f>VLOOKUP(C92,컬럼명!$A$2:$H$179,8,FALSE)</f>
        <v>no</v>
      </c>
      <c r="L92">
        <v>1</v>
      </c>
      <c r="M92">
        <v>1</v>
      </c>
    </row>
    <row r="93" spans="1:13" x14ac:dyDescent="0.3">
      <c r="A93" s="12" t="s">
        <v>936</v>
      </c>
      <c r="B93" s="12" t="s">
        <v>937</v>
      </c>
      <c r="C93" s="12" t="s">
        <v>940</v>
      </c>
      <c r="D93" t="str">
        <f>VLOOKUP(C93,컬럼명!$A$2:$H$179,2,FALSE)</f>
        <v>common_code</v>
      </c>
      <c r="E93" t="str">
        <f>VLOOKUP(C93,컬럼명!$A$2:$H$179,3,FALSE)</f>
        <v>varchar</v>
      </c>
      <c r="F93">
        <f>VLOOKUP(C93,컬럼명!$A$2:$H$179,4,FALSE)</f>
        <v>2</v>
      </c>
      <c r="G93" t="str">
        <f>VLOOKUP(C93,컬럼명!$A$2:$H$179,5,FALSE)</f>
        <v>not null</v>
      </c>
      <c r="I93" t="str">
        <f>VLOOKUP(C93,컬럼명!$A$2:$H$179,7,FALSE)</f>
        <v>code</v>
      </c>
      <c r="J93" t="str">
        <f>VLOOKUP(C93,컬럼명!$A$2:$H$179,8,FALSE)</f>
        <v>no</v>
      </c>
      <c r="L93">
        <v>2</v>
      </c>
      <c r="M93">
        <v>2</v>
      </c>
    </row>
    <row r="94" spans="1:13" x14ac:dyDescent="0.3">
      <c r="A94" s="12" t="s">
        <v>936</v>
      </c>
      <c r="B94" s="12" t="s">
        <v>937</v>
      </c>
      <c r="C94" s="12" t="s">
        <v>942</v>
      </c>
      <c r="D94" t="str">
        <f>VLOOKUP(C94,컬럼명!$A$2:$H$179,2,FALSE)</f>
        <v>common_name</v>
      </c>
      <c r="E94" t="str">
        <f>VLOOKUP(C94,컬럼명!$A$2:$H$179,3,FALSE)</f>
        <v>varchar</v>
      </c>
      <c r="F94">
        <f>VLOOKUP(C94,컬럼명!$A$2:$H$179,4,FALSE)</f>
        <v>200</v>
      </c>
      <c r="G94" t="str">
        <f>VLOOKUP(C94,컬럼명!$A$2:$H$179,5,FALSE)</f>
        <v>not null</v>
      </c>
      <c r="I94" t="str">
        <f>VLOOKUP(C94,컬럼명!$A$2:$H$179,7,FALSE)</f>
        <v>name</v>
      </c>
      <c r="J94" t="str">
        <f>VLOOKUP(C94,컬럼명!$A$2:$H$179,8,FALSE)</f>
        <v>no</v>
      </c>
      <c r="L94">
        <v>3</v>
      </c>
    </row>
    <row r="95" spans="1:13" x14ac:dyDescent="0.3">
      <c r="A95" s="12" t="s">
        <v>936</v>
      </c>
      <c r="B95" s="12" t="s">
        <v>937</v>
      </c>
      <c r="C95" s="12" t="s">
        <v>915</v>
      </c>
      <c r="D95" t="str">
        <f>VLOOKUP(C95,컬럼명!$A$2:$H$179,2,FALSE)</f>
        <v>created_at</v>
      </c>
      <c r="E95" t="str">
        <f>VLOOKUP(C95,컬럼명!$A$2:$H$179,3,FALSE)</f>
        <v>timestamp</v>
      </c>
      <c r="F95" t="str">
        <f>VLOOKUP(C95,컬럼명!$A$2:$H$179,4,FALSE)</f>
        <v/>
      </c>
      <c r="I95" t="str">
        <f>VLOOKUP(C95,컬럼명!$A$2:$H$179,7,FALSE)</f>
        <v>sysdate</v>
      </c>
      <c r="J95" t="str">
        <f>VLOOKUP(C95,컬럼명!$A$2:$H$179,8,FALSE)</f>
        <v>create</v>
      </c>
      <c r="L95">
        <v>4</v>
      </c>
    </row>
    <row r="96" spans="1:13" x14ac:dyDescent="0.3">
      <c r="A96" s="12" t="s">
        <v>936</v>
      </c>
      <c r="B96" s="12" t="s">
        <v>937</v>
      </c>
      <c r="C96" s="12" t="s">
        <v>910</v>
      </c>
      <c r="D96" t="str">
        <f>VLOOKUP(C96,컬럼명!$A$2:$H$179,2,FALSE)</f>
        <v>updated_at</v>
      </c>
      <c r="E96" t="str">
        <f>VLOOKUP(C96,컬럼명!$A$2:$H$179,3,FALSE)</f>
        <v>timestamp</v>
      </c>
      <c r="F96" t="str">
        <f>VLOOKUP(C96,컬럼명!$A$2:$H$179,4,FALSE)</f>
        <v/>
      </c>
      <c r="I96" t="str">
        <f>VLOOKUP(C96,컬럼명!$A$2:$H$179,7,FALSE)</f>
        <v>sysdate</v>
      </c>
      <c r="J96" t="str">
        <f>VLOOKUP(C96,컬럼명!$A$2:$H$179,8,FALSE)</f>
        <v>update</v>
      </c>
      <c r="L96">
        <v>5</v>
      </c>
    </row>
    <row r="97" spans="1:13" x14ac:dyDescent="0.3">
      <c r="A97" s="12" t="s">
        <v>1310</v>
      </c>
      <c r="B97" s="12" t="s">
        <v>1311</v>
      </c>
      <c r="C97" s="12" t="s">
        <v>1314</v>
      </c>
      <c r="D97" t="str">
        <f>VLOOKUP(C97,컬럼명!$A$2:$H$179,2,FALSE)</f>
        <v>post_code</v>
      </c>
      <c r="E97" t="str">
        <f>VLOOKUP(C97,컬럼명!$A$2:$H$179,3,FALSE)</f>
        <v>int</v>
      </c>
      <c r="F97">
        <f>VLOOKUP(C97,컬럼명!$A$2:$H$179,4,FALSE)</f>
        <v>0</v>
      </c>
      <c r="G97" t="str">
        <f>VLOOKUP(C97,컬럼명!$A$2:$H$179,5,FALSE)</f>
        <v>not null</v>
      </c>
      <c r="I97" t="str">
        <f>VLOOKUP(C97,컬럼명!$A$2:$H$179,7,FALSE)</f>
        <v>code</v>
      </c>
      <c r="J97" t="str">
        <f>VLOOKUP(C97,컬럼명!$A$2:$H$179,8,FALSE)</f>
        <v>no</v>
      </c>
      <c r="K97">
        <v>1</v>
      </c>
      <c r="L97">
        <v>1</v>
      </c>
      <c r="M97">
        <v>1</v>
      </c>
    </row>
    <row r="98" spans="1:13" x14ac:dyDescent="0.3">
      <c r="A98" s="12" t="s">
        <v>1310</v>
      </c>
      <c r="B98" s="12" t="s">
        <v>1311</v>
      </c>
      <c r="C98" s="12" t="s">
        <v>1315</v>
      </c>
      <c r="D98" t="str">
        <f>VLOOKUP(C98,컬럼명!$A$2:$H$179,2,FALSE)</f>
        <v>post_type</v>
      </c>
      <c r="E98" t="str">
        <f>VLOOKUP(C98,컬럼명!$A$2:$H$179,3,FALSE)</f>
        <v>char</v>
      </c>
      <c r="F98">
        <f>VLOOKUP(C98,컬럼명!$A$2:$H$179,4,FALSE)</f>
        <v>2</v>
      </c>
      <c r="G98" t="str">
        <f>VLOOKUP(C98,컬럼명!$A$2:$H$179,5,FALSE)</f>
        <v>not null</v>
      </c>
      <c r="I98" t="str">
        <f>VLOOKUP(C98,컬럼명!$A$2:$H$179,7,FALSE)</f>
        <v>code</v>
      </c>
      <c r="J98" t="str">
        <f>VLOOKUP(C98,컬럼명!$A$2:$H$179,8,FALSE)</f>
        <v>no</v>
      </c>
      <c r="L98">
        <v>2</v>
      </c>
    </row>
    <row r="99" spans="1:13" x14ac:dyDescent="0.3">
      <c r="A99" s="12" t="s">
        <v>1310</v>
      </c>
      <c r="B99" s="12" t="s">
        <v>1311</v>
      </c>
      <c r="C99" s="12" t="s">
        <v>1316</v>
      </c>
      <c r="D99" t="str">
        <f>VLOOKUP(C99,컬럼명!$A$2:$H$179,2,FALSE)</f>
        <v>post_title</v>
      </c>
      <c r="E99" t="str">
        <f>VLOOKUP(C99,컬럼명!$A$2:$H$179,3,FALSE)</f>
        <v>varchar</v>
      </c>
      <c r="F99">
        <f>VLOOKUP(C99,컬럼명!$A$2:$H$179,4,FALSE)</f>
        <v>100</v>
      </c>
      <c r="G99" t="str">
        <f>VLOOKUP(C99,컬럼명!$A$2:$H$179,5,FALSE)</f>
        <v>not null</v>
      </c>
      <c r="I99" t="str">
        <f>VLOOKUP(C99,컬럼명!$A$2:$H$179,7,FALSE)</f>
        <v>name</v>
      </c>
      <c r="J99" t="str">
        <f>VLOOKUP(C99,컬럼명!$A$2:$H$179,8,FALSE)</f>
        <v>no</v>
      </c>
      <c r="L99">
        <v>3</v>
      </c>
    </row>
    <row r="100" spans="1:13" x14ac:dyDescent="0.3">
      <c r="A100" s="12" t="s">
        <v>1310</v>
      </c>
      <c r="B100" s="12" t="s">
        <v>1311</v>
      </c>
      <c r="C100" s="12" t="s">
        <v>1317</v>
      </c>
      <c r="D100" t="str">
        <f>VLOOKUP(C100,컬럼명!$A$2:$H$179,2,FALSE)</f>
        <v>post_content</v>
      </c>
      <c r="E100" t="str">
        <f>VLOOKUP(C100,컬럼명!$A$2:$H$179,3,FALSE)</f>
        <v>varchar</v>
      </c>
      <c r="F100">
        <f>VLOOKUP(C100,컬럼명!$A$2:$H$179,4,FALSE)</f>
        <v>2000</v>
      </c>
      <c r="G100" t="str">
        <f>VLOOKUP(C100,컬럼명!$A$2:$H$179,5,FALSE)</f>
        <v>not null</v>
      </c>
      <c r="I100" t="str">
        <f>VLOOKUP(C100,컬럼명!$A$2:$H$179,7,FALSE)</f>
        <v>name</v>
      </c>
      <c r="J100" t="str">
        <f>VLOOKUP(C100,컬럼명!$A$2:$H$179,8,FALSE)</f>
        <v>no</v>
      </c>
      <c r="L100">
        <v>4</v>
      </c>
    </row>
    <row r="101" spans="1:13" x14ac:dyDescent="0.3">
      <c r="A101" s="12" t="s">
        <v>1310</v>
      </c>
      <c r="B101" s="12" t="s">
        <v>1311</v>
      </c>
      <c r="C101" s="12" t="s">
        <v>1318</v>
      </c>
      <c r="D101" t="str">
        <f>VLOOKUP(C101,컬럼명!$A$2:$H$179,2,FALSE)</f>
        <v>author_code</v>
      </c>
      <c r="E101" t="str">
        <f>VLOOKUP(C101,컬럼명!$A$2:$H$179,3,FALSE)</f>
        <v>int</v>
      </c>
      <c r="F101">
        <f>VLOOKUP(C101,컬럼명!$A$2:$H$179,4,FALSE)</f>
        <v>0</v>
      </c>
      <c r="G101" t="str">
        <f>VLOOKUP(C101,컬럼명!$A$2:$H$179,5,FALSE)</f>
        <v>not null</v>
      </c>
      <c r="I101" t="str">
        <f>VLOOKUP(C101,컬럼명!$A$2:$H$179,7,FALSE)</f>
        <v>name</v>
      </c>
      <c r="J101" t="str">
        <f>VLOOKUP(C101,컬럼명!$A$2:$H$179,8,FALSE)</f>
        <v>no</v>
      </c>
      <c r="L101">
        <v>5</v>
      </c>
    </row>
    <row r="102" spans="1:13" x14ac:dyDescent="0.3">
      <c r="A102" s="12" t="s">
        <v>1310</v>
      </c>
      <c r="B102" s="12" t="s">
        <v>1311</v>
      </c>
      <c r="C102" s="12" t="s">
        <v>1319</v>
      </c>
      <c r="D102" t="str">
        <f>VLOOKUP(C102,컬럼명!$A$2:$H$179,2,FALSE)</f>
        <v>author_tpye</v>
      </c>
      <c r="E102" t="str">
        <f>VLOOKUP(C102,컬럼명!$A$2:$H$179,3,FALSE)</f>
        <v>char</v>
      </c>
      <c r="F102">
        <f>VLOOKUP(C102,컬럼명!$A$2:$H$179,4,FALSE)</f>
        <v>2</v>
      </c>
      <c r="G102" t="str">
        <f>VLOOKUP(C102,컬럼명!$A$2:$H$179,5,FALSE)</f>
        <v>not null</v>
      </c>
      <c r="I102" t="str">
        <f>VLOOKUP(C102,컬럼명!$A$2:$H$179,7,FALSE)</f>
        <v>name</v>
      </c>
      <c r="J102" t="str">
        <f>VLOOKUP(C102,컬럼명!$A$2:$H$179,8,FALSE)</f>
        <v>no</v>
      </c>
      <c r="L102">
        <v>6</v>
      </c>
    </row>
    <row r="103" spans="1:13" x14ac:dyDescent="0.3">
      <c r="A103" s="12" t="s">
        <v>1310</v>
      </c>
      <c r="B103" s="12" t="s">
        <v>1311</v>
      </c>
      <c r="C103" s="12" t="s">
        <v>915</v>
      </c>
      <c r="D103" t="str">
        <f>VLOOKUP(C103,컬럼명!$A$2:$H$179,2,FALSE)</f>
        <v>created_at</v>
      </c>
      <c r="E103" t="str">
        <f>VLOOKUP(C103,컬럼명!$A$2:$H$179,3,FALSE)</f>
        <v>timestamp</v>
      </c>
      <c r="F103" t="str">
        <f>VLOOKUP(C103,컬럼명!$A$2:$H$179,4,FALSE)</f>
        <v/>
      </c>
      <c r="I103" t="str">
        <f>VLOOKUP(C103,컬럼명!$A$2:$H$179,7,FALSE)</f>
        <v>sysdate</v>
      </c>
      <c r="J103" t="str">
        <f>VLOOKUP(C103,컬럼명!$A$2:$H$179,8,FALSE)</f>
        <v>create</v>
      </c>
      <c r="L103">
        <v>7</v>
      </c>
    </row>
    <row r="104" spans="1:13" x14ac:dyDescent="0.3">
      <c r="A104" s="12" t="s">
        <v>1310</v>
      </c>
      <c r="B104" s="12" t="s">
        <v>1311</v>
      </c>
      <c r="C104" s="12" t="s">
        <v>910</v>
      </c>
      <c r="D104" t="str">
        <f>VLOOKUP(C104,컬럼명!$A$2:$H$179,2,FALSE)</f>
        <v>updated_at</v>
      </c>
      <c r="E104" t="str">
        <f>VLOOKUP(C104,컬럼명!$A$2:$H$179,3,FALSE)</f>
        <v>timestamp</v>
      </c>
      <c r="F104" t="str">
        <f>VLOOKUP(C104,컬럼명!$A$2:$H$179,4,FALSE)</f>
        <v/>
      </c>
      <c r="I104" t="str">
        <f>VLOOKUP(C104,컬럼명!$A$2:$H$179,7,FALSE)</f>
        <v>sysdate</v>
      </c>
      <c r="J104" t="str">
        <f>VLOOKUP(C104,컬럼명!$A$2:$H$179,8,FALSE)</f>
        <v>update</v>
      </c>
      <c r="L104">
        <v>8</v>
      </c>
    </row>
    <row r="105" spans="1:13" x14ac:dyDescent="0.3">
      <c r="A105" s="12" t="s">
        <v>1312</v>
      </c>
      <c r="B105" s="12" t="s">
        <v>1313</v>
      </c>
      <c r="C105" s="12" t="s">
        <v>1320</v>
      </c>
      <c r="D105" t="str">
        <f>VLOOKUP(C105,컬럼명!$A$2:$H$179,2,FALSE)</f>
        <v>review_code</v>
      </c>
      <c r="E105" t="str">
        <f>VLOOKUP(C105,컬럼명!$A$2:$H$179,3,FALSE)</f>
        <v>int</v>
      </c>
      <c r="F105">
        <f>VLOOKUP(C105,컬럼명!$A$2:$H$179,4,FALSE)</f>
        <v>0</v>
      </c>
      <c r="G105" t="str">
        <f>VLOOKUP(C105,컬럼명!$A$2:$H$179,5,FALSE)</f>
        <v>not null</v>
      </c>
      <c r="I105" t="str">
        <f>VLOOKUP(C105,컬럼명!$A$2:$H$179,7,FALSE)</f>
        <v>name</v>
      </c>
      <c r="J105" t="str">
        <f>VLOOKUP(C105,컬럼명!$A$2:$H$179,8,FALSE)</f>
        <v>no</v>
      </c>
      <c r="K105">
        <v>1</v>
      </c>
      <c r="L105">
        <v>1</v>
      </c>
      <c r="M105">
        <v>1</v>
      </c>
    </row>
    <row r="106" spans="1:13" x14ac:dyDescent="0.3">
      <c r="A106" s="12" t="s">
        <v>1312</v>
      </c>
      <c r="B106" s="12" t="s">
        <v>1313</v>
      </c>
      <c r="C106" s="12" t="s">
        <v>1314</v>
      </c>
      <c r="D106" t="str">
        <f>VLOOKUP(C106,컬럼명!$A$2:$H$179,2,FALSE)</f>
        <v>post_code</v>
      </c>
      <c r="E106" t="str">
        <f>VLOOKUP(C106,컬럼명!$A$2:$H$179,3,FALSE)</f>
        <v>int</v>
      </c>
      <c r="F106">
        <f>VLOOKUP(C106,컬럼명!$A$2:$H$179,4,FALSE)</f>
        <v>0</v>
      </c>
      <c r="G106" t="str">
        <f>VLOOKUP(C106,컬럼명!$A$2:$H$179,5,FALSE)</f>
        <v>not null</v>
      </c>
      <c r="I106" t="str">
        <f>VLOOKUP(C106,컬럼명!$A$2:$H$179,7,FALSE)</f>
        <v>code</v>
      </c>
      <c r="J106" t="str">
        <f>VLOOKUP(C106,컬럼명!$A$2:$H$179,8,FALSE)</f>
        <v>no</v>
      </c>
      <c r="L106">
        <v>2</v>
      </c>
    </row>
    <row r="107" spans="1:13" x14ac:dyDescent="0.3">
      <c r="A107" s="12" t="s">
        <v>1312</v>
      </c>
      <c r="B107" s="12" t="s">
        <v>1313</v>
      </c>
      <c r="C107" s="12" t="s">
        <v>1321</v>
      </c>
      <c r="D107" t="str">
        <f>VLOOKUP(C107,컬럼명!$A$2:$H$179,2,FALSE)</f>
        <v>review_rating</v>
      </c>
      <c r="E107" t="str">
        <f>VLOOKUP(C107,컬럼명!$A$2:$H$179,3,FALSE)</f>
        <v>int</v>
      </c>
      <c r="F107">
        <f>VLOOKUP(C107,컬럼명!$A$2:$H$179,4,FALSE)</f>
        <v>0</v>
      </c>
      <c r="G107" t="str">
        <f>VLOOKUP(C107,컬럼명!$A$2:$H$179,5,FALSE)</f>
        <v>not null</v>
      </c>
      <c r="I107" t="str">
        <f>VLOOKUP(C107,컬럼명!$A$2:$H$179,7,FALSE)</f>
        <v>name</v>
      </c>
      <c r="J107" t="str">
        <f>VLOOKUP(C107,컬럼명!$A$2:$H$179,8,FALSE)</f>
        <v>no</v>
      </c>
      <c r="L107">
        <v>3</v>
      </c>
    </row>
    <row r="108" spans="1:13" x14ac:dyDescent="0.3">
      <c r="A108" s="12" t="s">
        <v>1312</v>
      </c>
      <c r="B108" s="12" t="s">
        <v>1313</v>
      </c>
      <c r="C108" s="12" t="s">
        <v>915</v>
      </c>
      <c r="D108" t="str">
        <f>VLOOKUP(C108,컬럼명!$A$2:$H$179,2,FALSE)</f>
        <v>created_at</v>
      </c>
      <c r="E108" t="str">
        <f>VLOOKUP(C108,컬럼명!$A$2:$H$179,3,FALSE)</f>
        <v>timestamp</v>
      </c>
      <c r="F108" t="str">
        <f>VLOOKUP(C108,컬럼명!$A$2:$H$179,4,FALSE)</f>
        <v/>
      </c>
      <c r="I108" t="str">
        <f>VLOOKUP(C108,컬럼명!$A$2:$H$179,7,FALSE)</f>
        <v>sysdate</v>
      </c>
      <c r="J108" t="str">
        <f>VLOOKUP(C108,컬럼명!$A$2:$H$179,8,FALSE)</f>
        <v>create</v>
      </c>
      <c r="L108">
        <v>4</v>
      </c>
    </row>
    <row r="109" spans="1:13" x14ac:dyDescent="0.3">
      <c r="A109" s="12" t="s">
        <v>1312</v>
      </c>
      <c r="B109" s="12" t="s">
        <v>1313</v>
      </c>
      <c r="C109" s="12" t="s">
        <v>910</v>
      </c>
      <c r="D109" t="str">
        <f>VLOOKUP(C109,컬럼명!$A$2:$H$179,2,FALSE)</f>
        <v>updated_at</v>
      </c>
      <c r="E109" t="str">
        <f>VLOOKUP(C109,컬럼명!$A$2:$H$179,3,FALSE)</f>
        <v>timestamp</v>
      </c>
      <c r="F109" t="str">
        <f>VLOOKUP(C109,컬럼명!$A$2:$H$179,4,FALSE)</f>
        <v/>
      </c>
      <c r="I109" t="str">
        <f>VLOOKUP(C109,컬럼명!$A$2:$H$179,7,FALSE)</f>
        <v>sysdate</v>
      </c>
      <c r="J109" t="str">
        <f>VLOOKUP(C109,컬럼명!$A$2:$H$179,8,FALSE)</f>
        <v>update</v>
      </c>
      <c r="L109">
        <v>5</v>
      </c>
    </row>
    <row r="110" spans="1:13" x14ac:dyDescent="0.3">
      <c r="A110" s="12" t="s">
        <v>1182</v>
      </c>
      <c r="B110" s="12" t="s">
        <v>1238</v>
      </c>
      <c r="C110" s="12" t="s">
        <v>1121</v>
      </c>
      <c r="D110" t="str">
        <f>VLOOKUP(C110,컬럼명!$A$2:$H$179,2,FALSE)</f>
        <v>inquiry_code</v>
      </c>
      <c r="E110" t="str">
        <f>VLOOKUP(C110,컬럼명!$A$2:$H$179,3,FALSE)</f>
        <v>int</v>
      </c>
      <c r="F110" t="str">
        <f>VLOOKUP(C110,컬럼명!$A$2:$H$179,4,FALSE)</f>
        <v/>
      </c>
      <c r="G110" t="str">
        <f>VLOOKUP(C110,컬럼명!$A$2:$H$179,5,FALSE)</f>
        <v>not null</v>
      </c>
      <c r="I110" t="str">
        <f>VLOOKUP(C110,컬럼명!$A$2:$H$179,7,FALSE)</f>
        <v>code</v>
      </c>
      <c r="J110" t="str">
        <f>VLOOKUP(C110,컬럼명!$A$2:$H$179,8,FALSE)</f>
        <v>no</v>
      </c>
      <c r="K110">
        <v>1</v>
      </c>
      <c r="L110">
        <v>1</v>
      </c>
      <c r="M110">
        <v>1</v>
      </c>
    </row>
    <row r="111" spans="1:13" x14ac:dyDescent="0.3">
      <c r="A111" s="12" t="s">
        <v>1182</v>
      </c>
      <c r="B111" s="12" t="s">
        <v>1238</v>
      </c>
      <c r="C111" s="12" t="s">
        <v>1314</v>
      </c>
      <c r="D111" t="str">
        <f>VLOOKUP(C111,컬럼명!$A$2:$H$179,2,FALSE)</f>
        <v>post_code</v>
      </c>
      <c r="E111" t="str">
        <f>VLOOKUP(C111,컬럼명!$A$2:$H$179,3,FALSE)</f>
        <v>int</v>
      </c>
      <c r="F111">
        <f>VLOOKUP(C111,컬럼명!$A$2:$H$179,4,FALSE)</f>
        <v>0</v>
      </c>
      <c r="G111" t="str">
        <f>VLOOKUP(C111,컬럼명!$A$2:$H$179,5,FALSE)</f>
        <v>not null</v>
      </c>
      <c r="I111" t="str">
        <f>VLOOKUP(C111,컬럼명!$A$2:$H$179,7,FALSE)</f>
        <v>code</v>
      </c>
      <c r="J111" t="str">
        <f>VLOOKUP(C111,컬럼명!$A$2:$H$179,8,FALSE)</f>
        <v>no</v>
      </c>
      <c r="L111">
        <v>2</v>
      </c>
    </row>
    <row r="112" spans="1:13" x14ac:dyDescent="0.3">
      <c r="A112" s="12" t="s">
        <v>1182</v>
      </c>
      <c r="B112" s="12" t="s">
        <v>1238</v>
      </c>
      <c r="C112" s="12" t="s">
        <v>1322</v>
      </c>
      <c r="D112" t="str">
        <f>VLOOKUP(C112,컬럼명!$A$2:$H$179,2,FALSE)</f>
        <v>inquiry_status</v>
      </c>
      <c r="E112" t="str">
        <f>VLOOKUP(C112,컬럼명!$A$2:$H$179,3,FALSE)</f>
        <v>char</v>
      </c>
      <c r="F112">
        <f>VLOOKUP(C112,컬럼명!$A$2:$H$179,4,FALSE)</f>
        <v>2</v>
      </c>
      <c r="G112" t="str">
        <f>VLOOKUP(C112,컬럼명!$A$2:$H$179,5,FALSE)</f>
        <v>not null</v>
      </c>
      <c r="I112" t="str">
        <f>VLOOKUP(C112,컬럼명!$A$2:$H$179,7,FALSE)</f>
        <v>name</v>
      </c>
      <c r="J112" t="str">
        <f>VLOOKUP(C112,컬럼명!$A$2:$H$179,8,FALSE)</f>
        <v>no</v>
      </c>
      <c r="L112">
        <v>3</v>
      </c>
    </row>
    <row r="113" spans="1:13" x14ac:dyDescent="0.3">
      <c r="A113" s="12" t="s">
        <v>1182</v>
      </c>
      <c r="B113" s="12" t="s">
        <v>1238</v>
      </c>
      <c r="C113" s="12" t="s">
        <v>915</v>
      </c>
      <c r="D113" t="str">
        <f>VLOOKUP(C113,컬럼명!$A$2:$H$179,2,FALSE)</f>
        <v>created_at</v>
      </c>
      <c r="E113" t="str">
        <f>VLOOKUP(C113,컬럼명!$A$2:$H$179,3,FALSE)</f>
        <v>timestamp</v>
      </c>
      <c r="F113" t="str">
        <f>VLOOKUP(C113,컬럼명!$A$2:$H$179,4,FALSE)</f>
        <v/>
      </c>
      <c r="I113" t="str">
        <f>VLOOKUP(C113,컬럼명!$A$2:$H$179,7,FALSE)</f>
        <v>sysdate</v>
      </c>
      <c r="J113" t="str">
        <f>VLOOKUP(C113,컬럼명!$A$2:$H$179,8,FALSE)</f>
        <v>create</v>
      </c>
      <c r="L113">
        <v>4</v>
      </c>
    </row>
    <row r="114" spans="1:13" x14ac:dyDescent="0.3">
      <c r="A114" s="12" t="s">
        <v>1182</v>
      </c>
      <c r="B114" s="12" t="s">
        <v>1238</v>
      </c>
      <c r="C114" s="12" t="s">
        <v>910</v>
      </c>
      <c r="D114" t="str">
        <f>VLOOKUP(C114,컬럼명!$A$2:$H$179,2,FALSE)</f>
        <v>updated_at</v>
      </c>
      <c r="E114" t="str">
        <f>VLOOKUP(C114,컬럼명!$A$2:$H$179,3,FALSE)</f>
        <v>timestamp</v>
      </c>
      <c r="F114" t="str">
        <f>VLOOKUP(C114,컬럼명!$A$2:$H$179,4,FALSE)</f>
        <v/>
      </c>
      <c r="I114" t="str">
        <f>VLOOKUP(C114,컬럼명!$A$2:$H$179,7,FALSE)</f>
        <v>sysdate</v>
      </c>
      <c r="J114" t="str">
        <f>VLOOKUP(C114,컬럼명!$A$2:$H$179,8,FALSE)</f>
        <v>update</v>
      </c>
      <c r="L114">
        <v>5</v>
      </c>
    </row>
    <row r="115" spans="1:13" x14ac:dyDescent="0.3">
      <c r="A115" s="12" t="s">
        <v>1183</v>
      </c>
      <c r="B115" s="12" t="s">
        <v>1187</v>
      </c>
      <c r="C115" s="12" t="s">
        <v>1124</v>
      </c>
      <c r="D115" t="str">
        <f>VLOOKUP(C115,컬럼명!$A$2:$H$179,2,FALSE)</f>
        <v>response_code</v>
      </c>
      <c r="E115" t="str">
        <f>VLOOKUP(C115,컬럼명!$A$2:$H$179,3,FALSE)</f>
        <v>int</v>
      </c>
      <c r="F115" t="str">
        <f>VLOOKUP(C115,컬럼명!$A$2:$H$179,4,FALSE)</f>
        <v/>
      </c>
      <c r="G115" t="str">
        <f>VLOOKUP(C115,컬럼명!$A$2:$H$179,5,FALSE)</f>
        <v>not null</v>
      </c>
      <c r="I115" t="str">
        <f>VLOOKUP(C115,컬럼명!$A$2:$H$179,7,FALSE)</f>
        <v>code</v>
      </c>
      <c r="J115" t="str">
        <f>VLOOKUP(C115,컬럼명!$A$2:$H$179,8,FALSE)</f>
        <v>no</v>
      </c>
      <c r="K115">
        <v>1</v>
      </c>
      <c r="L115">
        <v>1</v>
      </c>
      <c r="M115">
        <v>1</v>
      </c>
    </row>
    <row r="116" spans="1:13" x14ac:dyDescent="0.3">
      <c r="A116" s="12" t="s">
        <v>1183</v>
      </c>
      <c r="B116" s="12" t="s">
        <v>1187</v>
      </c>
      <c r="C116" s="12" t="s">
        <v>1314</v>
      </c>
      <c r="D116" t="str">
        <f>VLOOKUP(C116,컬럼명!$A$2:$H$179,2,FALSE)</f>
        <v>post_code</v>
      </c>
      <c r="E116" t="str">
        <f>VLOOKUP(C116,컬럼명!$A$2:$H$179,3,FALSE)</f>
        <v>int</v>
      </c>
      <c r="F116">
        <f>VLOOKUP(C116,컬럼명!$A$2:$H$179,4,FALSE)</f>
        <v>0</v>
      </c>
      <c r="G116" t="str">
        <f>VLOOKUP(C116,컬럼명!$A$2:$H$179,5,FALSE)</f>
        <v>not null</v>
      </c>
      <c r="I116" t="str">
        <f>VLOOKUP(C116,컬럼명!$A$2:$H$179,7,FALSE)</f>
        <v>code</v>
      </c>
      <c r="J116" t="str">
        <f>VLOOKUP(C116,컬럼명!$A$2:$H$179,8,FALSE)</f>
        <v>no</v>
      </c>
      <c r="L116">
        <v>2</v>
      </c>
    </row>
    <row r="117" spans="1:13" x14ac:dyDescent="0.3">
      <c r="A117" s="12" t="s">
        <v>1183</v>
      </c>
      <c r="B117" s="12" t="s">
        <v>1187</v>
      </c>
      <c r="C117" s="12" t="s">
        <v>1125</v>
      </c>
      <c r="D117" t="str">
        <f>VLOOKUP(C117,컬럼명!$A$2:$H$179,2,FALSE)</f>
        <v>response_content</v>
      </c>
      <c r="E117" t="str">
        <f>VLOOKUP(C117,컬럼명!$A$2:$H$179,3,FALSE)</f>
        <v>varchar</v>
      </c>
      <c r="F117">
        <f>VLOOKUP(C117,컬럼명!$A$2:$H$179,4,FALSE)</f>
        <v>2000</v>
      </c>
      <c r="G117" t="str">
        <f>VLOOKUP(C117,컬럼명!$A$2:$H$179,5,FALSE)</f>
        <v>not null</v>
      </c>
      <c r="I117" t="str">
        <f>VLOOKUP(C117,컬럼명!$A$2:$H$179,7,FALSE)</f>
        <v>name</v>
      </c>
      <c r="J117" t="str">
        <f>VLOOKUP(C117,컬럼명!$A$2:$H$179,8,FALSE)</f>
        <v>no</v>
      </c>
      <c r="L117">
        <v>3</v>
      </c>
    </row>
    <row r="118" spans="1:13" x14ac:dyDescent="0.3">
      <c r="A118" s="12" t="s">
        <v>1183</v>
      </c>
      <c r="B118" s="12" t="s">
        <v>1187</v>
      </c>
      <c r="C118" s="12" t="s">
        <v>1318</v>
      </c>
      <c r="D118" t="str">
        <f>VLOOKUP(C118,컬럼명!$A$2:$H$179,2,FALSE)</f>
        <v>author_code</v>
      </c>
      <c r="E118" t="str">
        <f>VLOOKUP(C118,컬럼명!$A$2:$H$179,3,FALSE)</f>
        <v>int</v>
      </c>
      <c r="F118">
        <f>VLOOKUP(C118,컬럼명!$A$2:$H$179,4,FALSE)</f>
        <v>0</v>
      </c>
      <c r="G118" t="str">
        <f>VLOOKUP(C118,컬럼명!$A$2:$H$179,5,FALSE)</f>
        <v>not null</v>
      </c>
      <c r="I118" t="str">
        <f>VLOOKUP(C118,컬럼명!$A$2:$H$179,7,FALSE)</f>
        <v>name</v>
      </c>
      <c r="J118" t="str">
        <f>VLOOKUP(C118,컬럼명!$A$2:$H$179,8,FALSE)</f>
        <v>no</v>
      </c>
      <c r="L118">
        <v>4</v>
      </c>
    </row>
    <row r="119" spans="1:13" x14ac:dyDescent="0.3">
      <c r="A119" s="12" t="s">
        <v>1183</v>
      </c>
      <c r="B119" s="12" t="s">
        <v>1187</v>
      </c>
      <c r="C119" s="12" t="s">
        <v>1319</v>
      </c>
      <c r="D119" t="str">
        <f>VLOOKUP(C119,컬럼명!$A$2:$H$179,2,FALSE)</f>
        <v>author_tpye</v>
      </c>
      <c r="E119" t="str">
        <f>VLOOKUP(C119,컬럼명!$A$2:$H$179,3,FALSE)</f>
        <v>char</v>
      </c>
      <c r="F119">
        <f>VLOOKUP(C119,컬럼명!$A$2:$H$179,4,FALSE)</f>
        <v>2</v>
      </c>
      <c r="G119" t="str">
        <f>VLOOKUP(C119,컬럼명!$A$2:$H$179,5,FALSE)</f>
        <v>not null</v>
      </c>
      <c r="I119" t="str">
        <f>VLOOKUP(C119,컬럼명!$A$2:$H$179,7,FALSE)</f>
        <v>name</v>
      </c>
      <c r="J119" t="str">
        <f>VLOOKUP(C119,컬럼명!$A$2:$H$179,8,FALSE)</f>
        <v>no</v>
      </c>
      <c r="L119">
        <v>5</v>
      </c>
    </row>
    <row r="120" spans="1:13" x14ac:dyDescent="0.3">
      <c r="A120" s="12" t="s">
        <v>1183</v>
      </c>
      <c r="B120" s="12" t="s">
        <v>1187</v>
      </c>
      <c r="C120" s="12" t="s">
        <v>915</v>
      </c>
      <c r="D120" t="str">
        <f>VLOOKUP(C120,컬럼명!$A$2:$H$179,2,FALSE)</f>
        <v>created_at</v>
      </c>
      <c r="E120" t="str">
        <f>VLOOKUP(C120,컬럼명!$A$2:$H$179,3,FALSE)</f>
        <v>timestamp</v>
      </c>
      <c r="F120" t="str">
        <f>VLOOKUP(C120,컬럼명!$A$2:$H$179,4,FALSE)</f>
        <v/>
      </c>
      <c r="I120" t="str">
        <f>VLOOKUP(C120,컬럼명!$A$2:$H$179,7,FALSE)</f>
        <v>sysdate</v>
      </c>
      <c r="J120" t="str">
        <f>VLOOKUP(C120,컬럼명!$A$2:$H$179,8,FALSE)</f>
        <v>create</v>
      </c>
      <c r="L120">
        <v>6</v>
      </c>
    </row>
    <row r="121" spans="1:13" x14ac:dyDescent="0.3">
      <c r="A121" s="12" t="s">
        <v>1183</v>
      </c>
      <c r="B121" s="12" t="s">
        <v>1187</v>
      </c>
      <c r="C121" s="12" t="s">
        <v>910</v>
      </c>
      <c r="D121" t="str">
        <f>VLOOKUP(C121,컬럼명!$A$2:$H$179,2,FALSE)</f>
        <v>updated_at</v>
      </c>
      <c r="E121" t="str">
        <f>VLOOKUP(C121,컬럼명!$A$2:$H$179,3,FALSE)</f>
        <v>timestamp</v>
      </c>
      <c r="F121" t="str">
        <f>VLOOKUP(C121,컬럼명!$A$2:$H$179,4,FALSE)</f>
        <v/>
      </c>
      <c r="I121" t="str">
        <f>VLOOKUP(C121,컬럼명!$A$2:$H$179,7,FALSE)</f>
        <v>sysdate</v>
      </c>
      <c r="J121" t="str">
        <f>VLOOKUP(C121,컬럼명!$A$2:$H$179,8,FALSE)</f>
        <v>update</v>
      </c>
      <c r="L121">
        <v>7</v>
      </c>
    </row>
    <row r="122" spans="1:13" x14ac:dyDescent="0.3">
      <c r="A122" s="12"/>
      <c r="B122" s="12"/>
      <c r="C122" s="12"/>
    </row>
  </sheetData>
  <autoFilter ref="A1:M8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컬럼명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2024-11-14T07:53:41Z</dcterms:modified>
</cp:coreProperties>
</file>