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9A5FA683-EC22-4C1E-94F1-D30090F5D5F3}" xr6:coauthVersionLast="47" xr6:coauthVersionMax="47" xr10:uidLastSave="{00000000-0000-0000-0000-000000000000}"/>
  <bookViews>
    <workbookView xWindow="29715" yWindow="915" windowWidth="21600" windowHeight="11235" xr2:uid="{00000000-000D-0000-FFFF-FFFF00000000}"/>
  </bookViews>
  <sheets>
    <sheet name="Sheet1" sheetId="1" r:id="rId1"/>
  </sheets>
  <definedNames>
    <definedName name="Performance_Table_Title" localSheetId="0">Sheet1!$B$102:$B$102</definedName>
    <definedName name="_xlnm.Print_Titles" localSheetId="0">Sheet1!$16:$17</definedName>
    <definedName name="Rpt_Average_Data_Average" localSheetId="0">Sheet1!$C$99:$C$99</definedName>
    <definedName name="Rpt_Average_Data_Max" localSheetId="0">Sheet1!$C$100:$C$100</definedName>
    <definedName name="Rpt_Average_Data_Min" localSheetId="0">Sheet1!$C$98:$C$98</definedName>
    <definedName name="Rpt_AzimIn">Sheet1!$K$7:$K$7</definedName>
    <definedName name="Rpt_AzimIn_Header">Sheet1!$J$7:$J$7</definedName>
    <definedName name="Rpt_AzimOut">Sheet1!$M$7:$M$7</definedName>
    <definedName name="Rpt_AzimOut_Header">Sheet1!$L$7:$L$7</definedName>
    <definedName name="Rpt_BHA_Picture_End" localSheetId="0">Sheet1!$A$105:$A$105</definedName>
    <definedName name="Rpt_BHA_Picture_Start">Sheet1!$A$18:$A$18</definedName>
    <definedName name="Rpt_BHARun">Sheet1!$K$4:$K$4</definedName>
    <definedName name="Rpt_BitBearingsIN">Sheet1!$N$13:$N$13</definedName>
    <definedName name="Rpt_BitBearingsOut">Sheet1!$N$14:$N$14</definedName>
    <definedName name="Rpt_BitDullCharIN">Sheet1!$L$13:$L$13</definedName>
    <definedName name="Rpt_BitDullCharOut">Sheet1!$L$14:$L$14</definedName>
    <definedName name="Rpt_BitGaugeIN">Sheet1!$O$13:$O$13</definedName>
    <definedName name="Rpt_BitGaugeOut">Sheet1!$O$14:$O$14</definedName>
    <definedName name="Rpt_BitIADC">Sheet1!$G$12:$H$12</definedName>
    <definedName name="Rpt_BitInRowIN">Sheet1!$J$13:$J$13</definedName>
    <definedName name="Rpt_BitLocationIN">Sheet1!$M$13:$M$13</definedName>
    <definedName name="Rpt_BitLocationOut">Sheet1!$M$14:$M$14</definedName>
    <definedName name="Rpt_BitOtherIN">Sheet1!$P$13:$P$13</definedName>
    <definedName name="Rpt_BitOtherOut">Sheet1!$P$14:$P$14</definedName>
    <definedName name="Rpt_BitOutRowIN">Sheet1!$K$13:$K$13</definedName>
    <definedName name="Rpt_BitOutRowOut">Sheet1!$K$14:$K$14</definedName>
    <definedName name="Rpt_BitReasonIN">Sheet1!$Q$13:$Q$13</definedName>
    <definedName name="Rpt_BitReasonOUT">Sheet1!$Q$14:$Q$14</definedName>
    <definedName name="Rpt_BitRun">Sheet1!$S$4:$S$4</definedName>
    <definedName name="Rpt_BitSN">Sheet1!$D$12:$D$12</definedName>
    <definedName name="Rpt_BitTFA">Sheet1!$G$14:$G$14</definedName>
    <definedName name="Rpt_BitTFA_Header">Sheet1!$F$14:$F$14</definedName>
    <definedName name="Rpt_BitTYPE">Sheet1!$D$13:$D$13</definedName>
    <definedName name="Rpt_BoreholeName">Sheet1!$D$9:$D$9</definedName>
    <definedName name="Rpt_BRTHours">Sheet1!$S$7:$S$7</definedName>
    <definedName name="Rpt_CasingShoe">Sheet1!$H$4:$H$4</definedName>
    <definedName name="Rpt_CasingShoe_Header">Sheet1!$G$4:$G$4</definedName>
    <definedName name="Rpt_CasingSize">Sheet1!$H$5:$H$5</definedName>
    <definedName name="Rpt_CasingSize_Header">Sheet1!$G$5:$G$5</definedName>
    <definedName name="Rpt_CasingWT">Sheet1!$H$6:$H$6</definedName>
    <definedName name="Rpt_CasingWT_Header">Sheet1!$G$6:$G$6</definedName>
    <definedName name="Rpt_Circulating" localSheetId="0">Sheet1!$I$104:$I$104</definedName>
    <definedName name="Rpt_ClientName">Sheet1!$D$5:$D$5</definedName>
    <definedName name="Rpt_ClientRep1">Sheet1!$L$8:$L$8</definedName>
    <definedName name="Rpt_ClientRep2">Sheet1!$L$9:$L$9</definedName>
    <definedName name="Rpt_Comments" localSheetId="0">Sheet1!$B$107:$B$107</definedName>
    <definedName name="Rpt_Connection" localSheetId="0">Sheet1!$J$104:$J$104</definedName>
    <definedName name="Rpt_DateTD">Sheet1!$O$6:$O$6</definedName>
    <definedName name="Rpt_DepthIn">Sheet1!$K$5:$K$5</definedName>
    <definedName name="Rpt_DepthIn_Header">Sheet1!$J$5:$J$5</definedName>
    <definedName name="Rpt_DepthOut">Sheet1!$M$5:$M$5</definedName>
    <definedName name="Rpt_DepthOut_Header">Sheet1!$L$5:$L$5</definedName>
    <definedName name="Rpt_DrillingHours">Sheet1!$S$5:$S$5</definedName>
    <definedName name="Rpt_Drillsheet_Data_Date">Sheet1!$B$18:$B$18</definedName>
    <definedName name="Rpt_Drillsheet_Header1_Date">Sheet1!$B$16:$B$16</definedName>
    <definedName name="Rpt_Drillsheet_Header2_Date">Sheet1!$B$17:$B$17</definedName>
    <definedName name="Rpt_EndMW">Sheet1!$H$8:$H$8</definedName>
    <definedName name="Rpt_EndMW_Header">Sheet1!$G$8:$G$8</definedName>
    <definedName name="Rpt_FieldName">Sheet1!$D$7:$D$7</definedName>
    <definedName name="Rpt_FirstDD">Sheet1!$P$8:$P$8</definedName>
    <definedName name="Rpt_HoleSize">Sheet1!$H$9:$H$9</definedName>
    <definedName name="Rpt_HoleSize_Header">Sheet1!$G$9:$G$9</definedName>
    <definedName name="Rpt_InclIn">Sheet1!$K$6:$K$6</definedName>
    <definedName name="Rpt_InclIn_Header">Sheet1!$J$6:$J$6</definedName>
    <definedName name="Rpt_InclOut">Sheet1!$M$6:$M$6</definedName>
    <definedName name="Rpt_InclOut_Header">Sheet1!$L$6:$L$6</definedName>
    <definedName name="Rpt_InRowOut">Sheet1!$J$14:$J$14</definedName>
    <definedName name="Rpt_Jets">Sheet1!$G$13:$H$13</definedName>
    <definedName name="Rpt_Jets_Header">Sheet1!$F$13:$F$13</definedName>
    <definedName name="Rpt_LeftLogo">Sheet1!$B$1:$B$1</definedName>
    <definedName name="Rpt_LocationName">Sheet1!$D$4:$D$4</definedName>
    <definedName name="Rpt_Manuf">Sheet1!$D$14:$E$14</definedName>
    <definedName name="Rpt_MudType">Sheet1!$H$7:$H$7</definedName>
    <definedName name="Rpt_NPT" localSheetId="0">Sheet1!$N$104:$N$104</definedName>
    <definedName name="Rpt_Other" localSheetId="0">Sheet1!$M$104:$M$104</definedName>
    <definedName name="Rpt_PumpingHours">Sheet1!$S$6:$S$6</definedName>
    <definedName name="Rpt_Reaming" localSheetId="0">Sheet1!$K$104:$K$104</definedName>
    <definedName name="Rpt_RightLogo">Sheet1!$O$1:$O$1</definedName>
    <definedName name="Rpt_RigName">Sheet1!$D$6:$D$6</definedName>
    <definedName name="Rpt_SecondDD">Sheet1!$P$9:$P$9</definedName>
    <definedName name="Rpt_SLB_NPT" localSheetId="0">Sheet1!$O$104:$O$104</definedName>
    <definedName name="Rpt_Summary_Drilling" localSheetId="0">Sheet1!$B$104:$B$104</definedName>
    <definedName name="Rpt_Summary_Footage" localSheetId="0">Sheet1!$D$104:$D$104</definedName>
    <definedName name="Rpt_Summary_Hours" localSheetId="0">Sheet1!$E$104:$E$104</definedName>
    <definedName name="Rpt_Summary_Percentage" localSheetId="0">Sheet1!$G$104:$G$104</definedName>
    <definedName name="Rpt_Summary_ROP" localSheetId="0">Sheet1!$F$104:$F$104</definedName>
    <definedName name="Rpt_TimeIn">Sheet1!$O$5:$O$5</definedName>
    <definedName name="Rpt_TimeOut">Sheet1!$O$7:$O$7</definedName>
    <definedName name="Rpt_Title">Sheet1!$B$2:$B$2</definedName>
    <definedName name="Rpt_Tripping" localSheetId="0">Sheet1!$L$104:$L$104</definedName>
    <definedName name="Rpt_WellName">Sheet1!$D$8:$D$8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0" i="1" l="1"/>
  <c r="AH100" i="1"/>
  <c r="AG100" i="1"/>
  <c r="AF100" i="1"/>
  <c r="AE100" i="1"/>
  <c r="AC100" i="1"/>
  <c r="AB100" i="1"/>
  <c r="AA100" i="1"/>
  <c r="Y100" i="1"/>
  <c r="X100" i="1"/>
  <c r="W100" i="1"/>
  <c r="V100" i="1"/>
  <c r="U100" i="1"/>
  <c r="T100" i="1"/>
  <c r="S100" i="1"/>
  <c r="P100" i="1"/>
  <c r="O100" i="1"/>
  <c r="L100" i="1"/>
  <c r="AI99" i="1"/>
  <c r="AH99" i="1"/>
  <c r="AG99" i="1"/>
  <c r="AF99" i="1"/>
  <c r="AE99" i="1"/>
  <c r="AC99" i="1"/>
  <c r="AB99" i="1"/>
  <c r="AA99" i="1"/>
  <c r="Y99" i="1"/>
  <c r="X99" i="1"/>
  <c r="W99" i="1"/>
  <c r="V99" i="1"/>
  <c r="U99" i="1"/>
  <c r="T99" i="1"/>
  <c r="S99" i="1"/>
  <c r="P99" i="1"/>
  <c r="O99" i="1"/>
  <c r="L99" i="1"/>
  <c r="AI98" i="1"/>
  <c r="AH98" i="1"/>
  <c r="AG98" i="1"/>
  <c r="AF98" i="1"/>
  <c r="AE98" i="1"/>
  <c r="AC98" i="1"/>
  <c r="AB98" i="1"/>
  <c r="AA98" i="1"/>
  <c r="Y98" i="1"/>
  <c r="X98" i="1"/>
  <c r="W98" i="1"/>
  <c r="V98" i="1"/>
  <c r="U98" i="1"/>
  <c r="T98" i="1"/>
  <c r="S98" i="1"/>
  <c r="P98" i="1"/>
  <c r="O98" i="1"/>
  <c r="L98" i="1"/>
</calcChain>
</file>

<file path=xl/sharedStrings.xml><?xml version="1.0" encoding="utf-8"?>
<sst xmlns="http://schemas.openxmlformats.org/spreadsheetml/2006/main" count="346" uniqueCount="168">
  <si>
    <t>ZULF-1264 L0 12.25in RSS MWD PBL DLR BHA#1 Steering Sheet</t>
  </si>
  <si>
    <t>Location</t>
  </si>
  <si>
    <t>SAU - Al Khobar</t>
  </si>
  <si>
    <t>Casing Shoe (ft)</t>
  </si>
  <si>
    <t>BHA Run</t>
  </si>
  <si>
    <t>ZULF-1264 L0 12.25in RSS MWD PBL DLR BHA#1</t>
  </si>
  <si>
    <t>Bit Run #</t>
  </si>
  <si>
    <t/>
  </si>
  <si>
    <t>Client</t>
  </si>
  <si>
    <t>Saudi Aramco</t>
  </si>
  <si>
    <t>Casing Size (in)</t>
  </si>
  <si>
    <t>Depth In (ft)</t>
  </si>
  <si>
    <t>Depth Out (ft)</t>
  </si>
  <si>
    <t>Date In</t>
  </si>
  <si>
    <t>2024-08-29 00:00</t>
  </si>
  <si>
    <t>Drilling Hours</t>
  </si>
  <si>
    <t>Rig</t>
  </si>
  <si>
    <t>ADM-688</t>
  </si>
  <si>
    <t>Casing Weight (lbm/ft)</t>
  </si>
  <si>
    <t>Incl In (deg)</t>
  </si>
  <si>
    <t>Incl Out (deg)</t>
  </si>
  <si>
    <t>Date TD</t>
  </si>
  <si>
    <t>2024-09-02 16:14</t>
  </si>
  <si>
    <t>Pumping Hours</t>
  </si>
  <si>
    <t>Field</t>
  </si>
  <si>
    <t>ZULUF</t>
  </si>
  <si>
    <t>Mud Type</t>
  </si>
  <si>
    <t>OBM</t>
  </si>
  <si>
    <t>Azimuth In (deg)</t>
  </si>
  <si>
    <t>Azimuth Out (deg)</t>
  </si>
  <si>
    <t>Date Out</t>
  </si>
  <si>
    <t>2024-08-30 00:00</t>
  </si>
  <si>
    <t>BRT Hours</t>
  </si>
  <si>
    <t>Well</t>
  </si>
  <si>
    <t>Slot#5</t>
  </si>
  <si>
    <t>End MW (lb/ft3)</t>
  </si>
  <si>
    <t>Client Representative #1</t>
  </si>
  <si>
    <t>Lugard  Omeni-Nzewuihe;Mohammed Murif Al-Rubaii</t>
  </si>
  <si>
    <t>Directional Driller #1</t>
  </si>
  <si>
    <t xml:space="preserve"> Augustine Odionyenfe Ama</t>
  </si>
  <si>
    <t>Borehole</t>
  </si>
  <si>
    <t>ZULF-1264</t>
  </si>
  <si>
    <t>Hole Size (in)</t>
  </si>
  <si>
    <t>Client Representative #2</t>
  </si>
  <si>
    <t>Hamzah M Saggaf;Ramy Hamada</t>
  </si>
  <si>
    <t>Directional Driller #2</t>
  </si>
  <si>
    <t>Renstard Pereira</t>
  </si>
  <si>
    <t>Bit Information</t>
  </si>
  <si>
    <t>Bit Grading</t>
  </si>
  <si>
    <t>Serial Number</t>
  </si>
  <si>
    <t>71222</t>
  </si>
  <si>
    <t>IADC</t>
  </si>
  <si>
    <t>Inner Rows</t>
  </si>
  <si>
    <t>Outer Rows</t>
  </si>
  <si>
    <t>Dull Char</t>
  </si>
  <si>
    <t>Bearings</t>
  </si>
  <si>
    <t>Gauge</t>
  </si>
  <si>
    <t>Other</t>
  </si>
  <si>
    <t>Reason Pulled</t>
  </si>
  <si>
    <t>Type</t>
  </si>
  <si>
    <t>PDC</t>
  </si>
  <si>
    <t>Jets (1/32 in)</t>
  </si>
  <si>
    <t>9x13</t>
  </si>
  <si>
    <t>In</t>
  </si>
  <si>
    <t>New</t>
  </si>
  <si>
    <t>Manuf/Model Name</t>
  </si>
  <si>
    <t>Ulterra/PDC</t>
  </si>
  <si>
    <t>TFA (in2)</t>
  </si>
  <si>
    <t>1.167</t>
  </si>
  <si>
    <t>Out</t>
  </si>
  <si>
    <t>Date</t>
  </si>
  <si>
    <t>Comment</t>
  </si>
  <si>
    <t>Start Time</t>
  </si>
  <si>
    <t>End Time</t>
  </si>
  <si>
    <t>MD From</t>
  </si>
  <si>
    <t>MD To</t>
  </si>
  <si>
    <t>Course</t>
  </si>
  <si>
    <t>Start BitTime</t>
  </si>
  <si>
    <t>End BitTime</t>
  </si>
  <si>
    <t>Bit Time</t>
  </si>
  <si>
    <t>Calc ROP</t>
  </si>
  <si>
    <t>Operation Mode</t>
  </si>
  <si>
    <t>TF Mode</t>
  </si>
  <si>
    <t>TF Angle</t>
  </si>
  <si>
    <t>Power Setting</t>
  </si>
  <si>
    <t>Desired Inclination</t>
  </si>
  <si>
    <t>Desired Azimuth</t>
  </si>
  <si>
    <t>WOB</t>
  </si>
  <si>
    <t>SRPM</t>
  </si>
  <si>
    <t>Off Bot Torque</t>
  </si>
  <si>
    <t>Torque</t>
  </si>
  <si>
    <t>Flow</t>
  </si>
  <si>
    <t>SPP On Bott</t>
  </si>
  <si>
    <t>Mud Weight</t>
  </si>
  <si>
    <t>Circulating Temperature</t>
  </si>
  <si>
    <t>PU Weight</t>
  </si>
  <si>
    <t>Rotating HKLD</t>
  </si>
  <si>
    <t>Slack Off Weight</t>
  </si>
  <si>
    <t>Svy MD</t>
  </si>
  <si>
    <t>Incl</t>
  </si>
  <si>
    <t>Azmth</t>
  </si>
  <si>
    <t>DLS</t>
  </si>
  <si>
    <t>BR</t>
  </si>
  <si>
    <t>TR</t>
  </si>
  <si>
    <t>dd-mmm-yy</t>
  </si>
  <si>
    <t>ft</t>
  </si>
  <si>
    <t>h</t>
  </si>
  <si>
    <t>(h)</t>
  </si>
  <si>
    <t>ft/h</t>
  </si>
  <si>
    <t>deg</t>
  </si>
  <si>
    <t>1000 lbf</t>
  </si>
  <si>
    <t>c/min</t>
  </si>
  <si>
    <t>1000 ft.lbf</t>
  </si>
  <si>
    <t>gal/min</t>
  </si>
  <si>
    <t>psi</t>
  </si>
  <si>
    <t>lb/ft3</t>
  </si>
  <si>
    <t>degF</t>
  </si>
  <si>
    <t>deg/100ft</t>
  </si>
  <si>
    <t>M/Up BHA</t>
  </si>
  <si>
    <t>RIH</t>
  </si>
  <si>
    <t>Tripping</t>
  </si>
  <si>
    <t>Relog</t>
  </si>
  <si>
    <t>Reaming</t>
  </si>
  <si>
    <t>ECD#=@Shoe 97.57pcf</t>
  </si>
  <si>
    <t>Absolute Command</t>
  </si>
  <si>
    <t>Gravity</t>
  </si>
  <si>
    <t>HI</t>
  </si>
  <si>
    <t>Inclination Hold</t>
  </si>
  <si>
    <t>Nudge up 0.5deg x 2</t>
  </si>
  <si>
    <t>Swap mudpump and unable to move drawworks</t>
  </si>
  <si>
    <t>Circulating</t>
  </si>
  <si>
    <t>TDS issue</t>
  </si>
  <si>
    <t>CHC and increased Mud weight to 98 pcf / Switched to 10Hz/6 Bps</t>
  </si>
  <si>
    <t>Few downlinks failed.</t>
  </si>
  <si>
    <t>Few downlinks failed/ Loosing signal during downlink</t>
  </si>
  <si>
    <t>ROP controlled while waiting on approval from Aramco DE for increase DLS required to achieve target inclination as requested by GOC</t>
  </si>
  <si>
    <t>Rig fixing leak in kelly hose</t>
  </si>
  <si>
    <t>Circulation through circulating head</t>
  </si>
  <si>
    <t>HIA, Nudge up 0.5deg</t>
  </si>
  <si>
    <t>HIA</t>
  </si>
  <si>
    <t>Ream up/Dn</t>
  </si>
  <si>
    <t>Drawork issue / Rig working to fix while circulaiting through circulating head.</t>
  </si>
  <si>
    <t>Pump sweep and circulating</t>
  </si>
  <si>
    <t>ROP Control of 100ft/hr as per GOC / Unstable pump pressure had to stop several times</t>
  </si>
  <si>
    <t>Nudge down 0.5deg x 2</t>
  </si>
  <si>
    <t>ROP control at 60ft/hr by GOC</t>
  </si>
  <si>
    <t>TD called by GOC</t>
  </si>
  <si>
    <t>Min</t>
  </si>
  <si>
    <t>Average</t>
  </si>
  <si>
    <t>Max</t>
  </si>
  <si>
    <t>DIRECTIONAL DRILLING PERFORMANCE SUMMARY</t>
  </si>
  <si>
    <t>Drill Mode</t>
  </si>
  <si>
    <t>Footage</t>
  </si>
  <si>
    <t>Hrs</t>
  </si>
  <si>
    <t>ROP</t>
  </si>
  <si>
    <t>% Drill</t>
  </si>
  <si>
    <t>Connection</t>
  </si>
  <si>
    <t>NPT</t>
  </si>
  <si>
    <t>SLB NPT</t>
  </si>
  <si>
    <t>Hours</t>
  </si>
  <si>
    <t>Drilling</t>
  </si>
  <si>
    <t>Comments</t>
  </si>
  <si>
    <t>WT</t>
  </si>
  <si>
    <t>A</t>
  </si>
  <si>
    <t>X</t>
  </si>
  <si>
    <t>IN</t>
  </si>
  <si>
    <t>NO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</si>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</sst>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0"/>
    <numFmt numFmtId="165" formatCode="hh:mm"/>
    <numFmt numFmtId="166" formatCode="#0.0"/>
    <numFmt numFmtId="167" formatCode="0.0"/>
  </numFmts>
  <fonts count="8" x14ac:knownFonts="1">
    <font>
      <sz val="10"/>
      <name val="Arial"/>
    </font>
    <font>
      <sz val="10"/>
      <name val="Arial Narrow"/>
      <family val="2"/>
    </font>
    <font>
      <b/>
      <sz val="18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u/>
      <sz val="10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FFFFF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5" fontId="1" fillId="3" borderId="4" xfId="0" applyNumberFormat="1" applyFont="1" applyFill="1" applyBorder="1" applyAlignment="1">
      <alignment horizontal="center" vertical="center"/>
    </xf>
    <xf numFmtId="15" fontId="1" fillId="3" borderId="4" xfId="0" applyNumberFormat="1" applyFont="1" applyFill="1" applyBorder="1" applyAlignment="1">
      <alignment horizontal="left" vertical="center" wrapText="1"/>
    </xf>
    <xf numFmtId="165" fontId="1" fillId="3" borderId="4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vertical="center"/>
    </xf>
    <xf numFmtId="15" fontId="1" fillId="3" borderId="4" xfId="0" applyNumberFormat="1" applyFont="1" applyFill="1" applyBorder="1" applyAlignment="1">
      <alignment horizontal="left" vertical="center"/>
    </xf>
    <xf numFmtId="166" fontId="1" fillId="3" borderId="4" xfId="0" applyNumberFormat="1" applyFont="1" applyFill="1" applyBorder="1" applyAlignment="1">
      <alignment vertical="center"/>
    </xf>
    <xf numFmtId="15" fontId="1" fillId="3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vertical="center"/>
    </xf>
    <xf numFmtId="166" fontId="1" fillId="2" borderId="4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2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2" fontId="1" fillId="3" borderId="4" xfId="0" applyNumberFormat="1" applyFont="1" applyFill="1" applyBorder="1" applyAlignment="1">
      <alignment horizontal="center" vertical="center"/>
    </xf>
    <xf numFmtId="167" fontId="1" fillId="3" borderId="4" xfId="0" applyNumberFormat="1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1" fontId="5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123714</xdr:colOff>
      <xdr:row>0</xdr:row>
      <xdr:rowOff>0</xdr:rowOff>
    </xdr:from>
    <xdr:to>
      <xdr:col>2</xdr:col>
      <xdr:colOff>1360727</xdr:colOff>
      <xdr:row>1</xdr:row>
      <xdr:rowOff>94134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15"/>
  <sheetViews>
    <sheetView showGridLines="0" tabSelected="1" topLeftCell="D70" zoomScaleNormal="100" zoomScaleSheetLayoutView="100" workbookViewId="0">
      <selection activeCell="K88" sqref="K88"/>
    </sheetView>
  </sheetViews>
  <sheetFormatPr defaultColWidth="11.6640625" defaultRowHeight="13.8" x14ac:dyDescent="0.25"/>
  <cols>
    <col min="1" max="1" width="11.6640625" style="1" hidden="1" customWidth="1"/>
    <col min="2" max="2" width="9.88671875" style="1" customWidth="1"/>
    <col min="3" max="3" width="30" style="1" customWidth="1"/>
    <col min="4" max="7" width="8" style="1" customWidth="1"/>
    <col min="8" max="8" width="9.5546875" style="1" customWidth="1"/>
    <col min="9" max="12" width="8" style="1" customWidth="1"/>
    <col min="13" max="13" width="18" style="1" customWidth="1"/>
    <col min="14" max="14" width="8.5546875" style="1" customWidth="1"/>
    <col min="15" max="16" width="12" style="1" customWidth="1"/>
    <col min="17" max="29" width="8" style="1" customWidth="1"/>
    <col min="30" max="30" width="8.5546875" style="1" customWidth="1"/>
    <col min="31" max="31" width="8" style="1" customWidth="1"/>
    <col min="32" max="32" width="10" style="1" customWidth="1"/>
    <col min="33" max="33" width="8.5546875" style="1" customWidth="1"/>
    <col min="34" max="35" width="10.5546875" style="1" customWidth="1"/>
    <col min="36" max="36" width="11.6640625" style="1" customWidth="1"/>
    <col min="37" max="16384" width="11.6640625" style="1"/>
  </cols>
  <sheetData>
    <row r="1" spans="1:35" customFormat="1" x14ac:dyDescent="0.25">
      <c r="A1" s="1"/>
      <c r="B1" s="1"/>
      <c r="C1" s="1"/>
    </row>
    <row r="2" spans="1:35" customFormat="1" ht="23.4" x14ac:dyDescent="0.25">
      <c r="A2" s="1"/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35" customFormat="1" ht="13.2" x14ac:dyDescent="0.25"/>
    <row r="4" spans="1:35" customFormat="1" x14ac:dyDescent="0.25">
      <c r="A4" s="1"/>
      <c r="B4" s="38" t="s">
        <v>1</v>
      </c>
      <c r="C4" s="39"/>
      <c r="D4" s="36" t="s">
        <v>2</v>
      </c>
      <c r="E4" s="46"/>
      <c r="F4" s="37"/>
      <c r="G4" s="2" t="s">
        <v>3</v>
      </c>
      <c r="H4" s="49">
        <v>4962</v>
      </c>
      <c r="I4" s="50"/>
      <c r="J4" s="2" t="s">
        <v>4</v>
      </c>
      <c r="K4" s="36" t="s">
        <v>5</v>
      </c>
      <c r="L4" s="46"/>
      <c r="M4" s="46"/>
      <c r="N4" s="46"/>
      <c r="O4" s="46"/>
      <c r="P4" s="37"/>
      <c r="Q4" s="38" t="s">
        <v>6</v>
      </c>
      <c r="R4" s="39"/>
      <c r="S4" s="3">
        <v>1</v>
      </c>
    </row>
    <row r="5" spans="1:35" customFormat="1" x14ac:dyDescent="0.25">
      <c r="A5" s="1"/>
      <c r="B5" s="38" t="s">
        <v>8</v>
      </c>
      <c r="C5" s="39"/>
      <c r="D5" s="36" t="s">
        <v>9</v>
      </c>
      <c r="E5" s="46"/>
      <c r="F5" s="37"/>
      <c r="G5" s="2" t="s">
        <v>10</v>
      </c>
      <c r="H5" s="49">
        <v>13.625</v>
      </c>
      <c r="I5" s="50"/>
      <c r="J5" s="2" t="s">
        <v>11</v>
      </c>
      <c r="K5" s="4">
        <v>4973</v>
      </c>
      <c r="L5" s="2" t="s">
        <v>12</v>
      </c>
      <c r="M5" s="4">
        <v>8167</v>
      </c>
      <c r="N5" s="2" t="s">
        <v>13</v>
      </c>
      <c r="O5" s="36" t="s">
        <v>14</v>
      </c>
      <c r="P5" s="37"/>
      <c r="Q5" s="38" t="s">
        <v>15</v>
      </c>
      <c r="R5" s="39"/>
      <c r="S5" s="4">
        <v>40.190000000000005</v>
      </c>
    </row>
    <row r="6" spans="1:35" customFormat="1" x14ac:dyDescent="0.25">
      <c r="A6" s="1"/>
      <c r="B6" s="38" t="s">
        <v>16</v>
      </c>
      <c r="C6" s="39"/>
      <c r="D6" s="36" t="s">
        <v>17</v>
      </c>
      <c r="E6" s="46"/>
      <c r="F6" s="37"/>
      <c r="G6" s="2" t="s">
        <v>18</v>
      </c>
      <c r="H6" s="49">
        <v>72</v>
      </c>
      <c r="I6" s="50"/>
      <c r="J6" s="2" t="s">
        <v>19</v>
      </c>
      <c r="K6" s="4">
        <v>32.379121903757138</v>
      </c>
      <c r="L6" s="2" t="s">
        <v>20</v>
      </c>
      <c r="M6" s="4">
        <v>89</v>
      </c>
      <c r="N6" s="2" t="s">
        <v>21</v>
      </c>
      <c r="O6" s="36" t="s">
        <v>22</v>
      </c>
      <c r="P6" s="37"/>
      <c r="Q6" s="38" t="s">
        <v>23</v>
      </c>
      <c r="R6" s="39"/>
      <c r="S6" s="4">
        <v>78</v>
      </c>
    </row>
    <row r="7" spans="1:35" customFormat="1" x14ac:dyDescent="0.25">
      <c r="A7" s="1"/>
      <c r="B7" s="38" t="s">
        <v>24</v>
      </c>
      <c r="C7" s="39"/>
      <c r="D7" s="36" t="s">
        <v>25</v>
      </c>
      <c r="E7" s="46"/>
      <c r="F7" s="37"/>
      <c r="G7" s="2" t="s">
        <v>26</v>
      </c>
      <c r="H7" s="36" t="s">
        <v>27</v>
      </c>
      <c r="I7" s="37"/>
      <c r="J7" s="2" t="s">
        <v>28</v>
      </c>
      <c r="K7" s="4">
        <v>44.883931898773753</v>
      </c>
      <c r="L7" s="2" t="s">
        <v>29</v>
      </c>
      <c r="M7" s="4">
        <v>44.5</v>
      </c>
      <c r="N7" s="2" t="s">
        <v>30</v>
      </c>
      <c r="O7" s="36" t="s">
        <v>31</v>
      </c>
      <c r="P7" s="37"/>
      <c r="Q7" s="38" t="s">
        <v>32</v>
      </c>
      <c r="R7" s="39"/>
      <c r="S7" s="4">
        <v>24</v>
      </c>
    </row>
    <row r="8" spans="1:35" customFormat="1" x14ac:dyDescent="0.25">
      <c r="A8" s="1"/>
      <c r="B8" s="38" t="s">
        <v>33</v>
      </c>
      <c r="C8" s="39"/>
      <c r="D8" s="36" t="s">
        <v>34</v>
      </c>
      <c r="E8" s="46"/>
      <c r="F8" s="37"/>
      <c r="G8" s="2" t="s">
        <v>35</v>
      </c>
      <c r="H8" s="49">
        <v>98</v>
      </c>
      <c r="I8" s="50"/>
      <c r="J8" s="38" t="s">
        <v>36</v>
      </c>
      <c r="K8" s="39"/>
      <c r="L8" s="36" t="s">
        <v>37</v>
      </c>
      <c r="M8" s="37"/>
      <c r="N8" s="38" t="s">
        <v>38</v>
      </c>
      <c r="O8" s="39"/>
      <c r="P8" s="36" t="s">
        <v>39</v>
      </c>
      <c r="Q8" s="46"/>
      <c r="R8" s="46"/>
      <c r="S8" s="37"/>
    </row>
    <row r="9" spans="1:35" customFormat="1" x14ac:dyDescent="0.25">
      <c r="A9" s="1"/>
      <c r="B9" s="38" t="s">
        <v>40</v>
      </c>
      <c r="C9" s="39"/>
      <c r="D9" s="36" t="s">
        <v>41</v>
      </c>
      <c r="E9" s="46"/>
      <c r="F9" s="37"/>
      <c r="G9" s="2" t="s">
        <v>42</v>
      </c>
      <c r="H9" s="49">
        <v>12.250000000000007</v>
      </c>
      <c r="I9" s="50"/>
      <c r="J9" s="38" t="s">
        <v>43</v>
      </c>
      <c r="K9" s="39"/>
      <c r="L9" s="36" t="s">
        <v>44</v>
      </c>
      <c r="M9" s="37"/>
      <c r="N9" s="38" t="s">
        <v>45</v>
      </c>
      <c r="O9" s="39"/>
      <c r="P9" s="36" t="s">
        <v>46</v>
      </c>
      <c r="Q9" s="46"/>
      <c r="R9" s="46"/>
      <c r="S9" s="37"/>
    </row>
    <row r="10" spans="1:35" x14ac:dyDescent="0.25">
      <c r="B10" s="5"/>
      <c r="C10" s="5"/>
      <c r="D10" s="6"/>
      <c r="E10" s="6"/>
      <c r="F10" s="5"/>
      <c r="G10" s="6"/>
      <c r="H10" s="6"/>
      <c r="I10" s="5"/>
      <c r="J10" s="6"/>
      <c r="K10" s="6"/>
      <c r="L10" s="5"/>
      <c r="M10" s="6"/>
      <c r="N10" s="6"/>
      <c r="O10" s="5"/>
      <c r="P10" s="6"/>
      <c r="Q10" s="6"/>
      <c r="R10" s="6"/>
    </row>
    <row r="11" spans="1:35" x14ac:dyDescent="0.25">
      <c r="B11" s="43" t="s">
        <v>47</v>
      </c>
      <c r="C11" s="44"/>
      <c r="D11" s="44"/>
      <c r="E11" s="44"/>
      <c r="F11" s="44"/>
      <c r="G11" s="44"/>
      <c r="H11" s="45"/>
      <c r="I11" s="51"/>
      <c r="J11" s="40" t="s">
        <v>48</v>
      </c>
      <c r="K11" s="42"/>
      <c r="L11" s="42"/>
      <c r="M11" s="42"/>
      <c r="N11" s="42"/>
      <c r="O11" s="42"/>
      <c r="P11" s="42"/>
      <c r="Q11" s="42"/>
      <c r="R11" s="41"/>
    </row>
    <row r="12" spans="1:35" x14ac:dyDescent="0.25">
      <c r="B12" s="2" t="s">
        <v>49</v>
      </c>
      <c r="C12" s="2"/>
      <c r="D12" s="36" t="s">
        <v>50</v>
      </c>
      <c r="E12" s="37"/>
      <c r="F12" s="2" t="s">
        <v>51</v>
      </c>
      <c r="G12" s="36"/>
      <c r="H12" s="37"/>
      <c r="I12" s="52"/>
      <c r="J12" s="7" t="s">
        <v>52</v>
      </c>
      <c r="K12" s="7" t="s">
        <v>53</v>
      </c>
      <c r="L12" s="7" t="s">
        <v>54</v>
      </c>
      <c r="M12" s="7" t="s">
        <v>1</v>
      </c>
      <c r="N12" s="7" t="s">
        <v>55</v>
      </c>
      <c r="O12" s="7" t="s">
        <v>56</v>
      </c>
      <c r="P12" s="7" t="s">
        <v>57</v>
      </c>
      <c r="Q12" s="40" t="s">
        <v>58</v>
      </c>
      <c r="R12" s="41"/>
    </row>
    <row r="13" spans="1:35" x14ac:dyDescent="0.25">
      <c r="B13" s="38" t="s">
        <v>59</v>
      </c>
      <c r="C13" s="39"/>
      <c r="D13" s="36" t="s">
        <v>60</v>
      </c>
      <c r="E13" s="37"/>
      <c r="F13" s="2" t="s">
        <v>61</v>
      </c>
      <c r="G13" s="36" t="s">
        <v>62</v>
      </c>
      <c r="H13" s="37"/>
      <c r="I13" s="2" t="s">
        <v>63</v>
      </c>
      <c r="J13" s="3"/>
      <c r="K13" s="3"/>
      <c r="L13" s="3"/>
      <c r="M13" s="3" t="s">
        <v>64</v>
      </c>
      <c r="N13" s="3"/>
      <c r="O13" s="3"/>
      <c r="P13" s="3"/>
      <c r="Q13" s="36"/>
      <c r="R13" s="37"/>
    </row>
    <row r="14" spans="1:35" x14ac:dyDescent="0.25">
      <c r="B14" s="2" t="s">
        <v>65</v>
      </c>
      <c r="C14" s="2"/>
      <c r="D14" s="36" t="s">
        <v>66</v>
      </c>
      <c r="E14" s="37"/>
      <c r="F14" s="2" t="s">
        <v>67</v>
      </c>
      <c r="G14" s="36" t="s">
        <v>68</v>
      </c>
      <c r="H14" s="37"/>
      <c r="I14" s="2" t="s">
        <v>69</v>
      </c>
      <c r="J14" s="3">
        <v>1</v>
      </c>
      <c r="K14" s="3">
        <v>1</v>
      </c>
      <c r="L14" s="3" t="s">
        <v>162</v>
      </c>
      <c r="M14" s="3" t="s">
        <v>163</v>
      </c>
      <c r="N14" s="3" t="s">
        <v>164</v>
      </c>
      <c r="O14" s="3" t="s">
        <v>165</v>
      </c>
      <c r="P14" s="3" t="s">
        <v>166</v>
      </c>
      <c r="Q14" s="36" t="s">
        <v>167</v>
      </c>
      <c r="R14" s="37"/>
    </row>
    <row r="15" spans="1:35" customFormat="1" x14ac:dyDescent="0.25">
      <c r="A15" s="1"/>
      <c r="B15" s="8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9"/>
    </row>
    <row r="16" spans="1:35" customFormat="1" x14ac:dyDescent="0.25">
      <c r="A16" s="1"/>
      <c r="B16" s="10" t="s">
        <v>70</v>
      </c>
      <c r="C16" s="10" t="s">
        <v>71</v>
      </c>
      <c r="D16" s="10" t="s">
        <v>72</v>
      </c>
      <c r="E16" s="10" t="s">
        <v>73</v>
      </c>
      <c r="F16" s="10" t="s">
        <v>74</v>
      </c>
      <c r="G16" s="10" t="s">
        <v>75</v>
      </c>
      <c r="H16" s="10" t="s">
        <v>76</v>
      </c>
      <c r="I16" s="10" t="s">
        <v>77</v>
      </c>
      <c r="J16" s="10" t="s">
        <v>78</v>
      </c>
      <c r="K16" s="10" t="s">
        <v>79</v>
      </c>
      <c r="L16" s="10" t="s">
        <v>80</v>
      </c>
      <c r="M16" s="10" t="s">
        <v>81</v>
      </c>
      <c r="N16" s="10" t="s">
        <v>82</v>
      </c>
      <c r="O16" s="10" t="s">
        <v>83</v>
      </c>
      <c r="P16" s="10" t="s">
        <v>84</v>
      </c>
      <c r="Q16" s="10" t="s">
        <v>85</v>
      </c>
      <c r="R16" s="10" t="s">
        <v>86</v>
      </c>
      <c r="S16" s="10" t="s">
        <v>87</v>
      </c>
      <c r="T16" s="10" t="s">
        <v>88</v>
      </c>
      <c r="U16" s="10" t="s">
        <v>89</v>
      </c>
      <c r="V16" s="10" t="s">
        <v>90</v>
      </c>
      <c r="W16" s="10" t="s">
        <v>91</v>
      </c>
      <c r="X16" s="10" t="s">
        <v>92</v>
      </c>
      <c r="Y16" s="10" t="s">
        <v>93</v>
      </c>
      <c r="Z16" s="10" t="s">
        <v>94</v>
      </c>
      <c r="AA16" s="10" t="s">
        <v>95</v>
      </c>
      <c r="AB16" s="10" t="s">
        <v>96</v>
      </c>
      <c r="AC16" s="10" t="s">
        <v>97</v>
      </c>
      <c r="AD16" s="10" t="s">
        <v>98</v>
      </c>
      <c r="AE16" s="10" t="s">
        <v>99</v>
      </c>
      <c r="AF16" s="10" t="s">
        <v>100</v>
      </c>
      <c r="AG16" s="10" t="s">
        <v>101</v>
      </c>
      <c r="AH16" s="10" t="s">
        <v>102</v>
      </c>
      <c r="AI16" s="10" t="s">
        <v>103</v>
      </c>
    </row>
    <row r="17" spans="1:35" customFormat="1" x14ac:dyDescent="0.25">
      <c r="A17" s="1"/>
      <c r="B17" s="11" t="s">
        <v>104</v>
      </c>
      <c r="C17" s="11" t="s">
        <v>7</v>
      </c>
      <c r="D17" s="11" t="s">
        <v>7</v>
      </c>
      <c r="E17" s="11" t="s">
        <v>7</v>
      </c>
      <c r="F17" s="11" t="s">
        <v>105</v>
      </c>
      <c r="G17" s="11" t="s">
        <v>105</v>
      </c>
      <c r="H17" s="11" t="s">
        <v>105</v>
      </c>
      <c r="I17" s="11" t="s">
        <v>106</v>
      </c>
      <c r="J17" s="11" t="s">
        <v>106</v>
      </c>
      <c r="K17" s="11" t="s">
        <v>107</v>
      </c>
      <c r="L17" s="11" t="s">
        <v>108</v>
      </c>
      <c r="M17" s="11" t="s">
        <v>7</v>
      </c>
      <c r="N17" s="11" t="s">
        <v>7</v>
      </c>
      <c r="O17" s="11" t="s">
        <v>109</v>
      </c>
      <c r="P17" s="11" t="s">
        <v>7</v>
      </c>
      <c r="Q17" s="11" t="s">
        <v>109</v>
      </c>
      <c r="R17" s="11" t="s">
        <v>109</v>
      </c>
      <c r="S17" s="11" t="s">
        <v>110</v>
      </c>
      <c r="T17" s="11" t="s">
        <v>111</v>
      </c>
      <c r="U17" s="11" t="s">
        <v>112</v>
      </c>
      <c r="V17" s="11" t="s">
        <v>112</v>
      </c>
      <c r="W17" s="11" t="s">
        <v>113</v>
      </c>
      <c r="X17" s="11" t="s">
        <v>114</v>
      </c>
      <c r="Y17" s="11" t="s">
        <v>115</v>
      </c>
      <c r="Z17" s="11" t="s">
        <v>116</v>
      </c>
      <c r="AA17" s="11" t="s">
        <v>110</v>
      </c>
      <c r="AB17" s="11" t="s">
        <v>110</v>
      </c>
      <c r="AC17" s="11" t="s">
        <v>110</v>
      </c>
      <c r="AD17" s="11" t="s">
        <v>105</v>
      </c>
      <c r="AE17" s="11" t="s">
        <v>109</v>
      </c>
      <c r="AF17" s="11" t="s">
        <v>109</v>
      </c>
      <c r="AG17" s="11" t="s">
        <v>117</v>
      </c>
      <c r="AH17" s="11" t="s">
        <v>117</v>
      </c>
      <c r="AI17" s="11" t="s">
        <v>117</v>
      </c>
    </row>
    <row r="18" spans="1:35" customFormat="1" x14ac:dyDescent="0.25">
      <c r="A18" s="1"/>
      <c r="B18" s="12">
        <v>45533.770833333336</v>
      </c>
      <c r="C18" s="13" t="s">
        <v>118</v>
      </c>
      <c r="D18" s="14">
        <v>45533.770833333336</v>
      </c>
      <c r="E18" s="14">
        <v>45533.9375</v>
      </c>
      <c r="F18" s="15">
        <v>0</v>
      </c>
      <c r="G18" s="15">
        <v>120.99999999999999</v>
      </c>
      <c r="H18" s="16">
        <v>120.99999999999999</v>
      </c>
      <c r="I18" s="16"/>
      <c r="J18" s="16"/>
      <c r="K18" s="17"/>
      <c r="L18" s="16"/>
      <c r="M18" s="12" t="s">
        <v>57</v>
      </c>
      <c r="N18" s="12"/>
      <c r="O18" s="15"/>
      <c r="P18" s="18"/>
      <c r="Q18" s="16"/>
      <c r="R18" s="16"/>
      <c r="S18" s="18"/>
      <c r="T18" s="15"/>
      <c r="U18" s="16"/>
      <c r="V18" s="16"/>
      <c r="W18" s="15"/>
      <c r="X18" s="15"/>
      <c r="Y18" s="16"/>
      <c r="Z18" s="18"/>
      <c r="AA18" s="15"/>
      <c r="AB18" s="15"/>
      <c r="AC18" s="15"/>
      <c r="AD18" s="15"/>
      <c r="AE18" s="16"/>
      <c r="AF18" s="16"/>
      <c r="AG18" s="16"/>
      <c r="AH18" s="16"/>
      <c r="AI18" s="16"/>
    </row>
    <row r="19" spans="1:35" customFormat="1" x14ac:dyDescent="0.25">
      <c r="A19" s="1"/>
      <c r="B19" s="19"/>
      <c r="C19" s="13" t="s">
        <v>119</v>
      </c>
      <c r="D19" s="14">
        <v>45533.961805555555</v>
      </c>
      <c r="E19" s="14">
        <v>45534.205555555556</v>
      </c>
      <c r="F19" s="15">
        <v>120.99999999999999</v>
      </c>
      <c r="G19" s="15">
        <v>4739</v>
      </c>
      <c r="H19" s="16">
        <v>4618</v>
      </c>
      <c r="I19" s="16"/>
      <c r="J19" s="16"/>
      <c r="K19" s="17"/>
      <c r="L19" s="16"/>
      <c r="M19" s="12" t="s">
        <v>120</v>
      </c>
      <c r="N19" s="12"/>
      <c r="O19" s="15"/>
      <c r="P19" s="18"/>
      <c r="Q19" s="16"/>
      <c r="R19" s="16"/>
      <c r="S19" s="18"/>
      <c r="T19" s="15"/>
      <c r="U19" s="16"/>
      <c r="V19" s="16"/>
      <c r="W19" s="15"/>
      <c r="X19" s="15"/>
      <c r="Y19" s="16"/>
      <c r="Z19" s="18"/>
      <c r="AA19" s="15"/>
      <c r="AB19" s="15"/>
      <c r="AC19" s="15"/>
      <c r="AD19" s="15"/>
      <c r="AE19" s="16"/>
      <c r="AF19" s="16"/>
      <c r="AG19" s="16"/>
      <c r="AH19" s="16"/>
      <c r="AI19" s="16"/>
    </row>
    <row r="20" spans="1:35" customFormat="1" x14ac:dyDescent="0.25">
      <c r="A20" s="1"/>
      <c r="B20" s="12">
        <v>45534.205555555556</v>
      </c>
      <c r="C20" s="13" t="s">
        <v>121</v>
      </c>
      <c r="D20" s="14">
        <v>45534.205555555556</v>
      </c>
      <c r="E20" s="14">
        <v>45534.275000000001</v>
      </c>
      <c r="F20" s="15">
        <v>4739</v>
      </c>
      <c r="G20" s="15">
        <v>4892</v>
      </c>
      <c r="H20" s="16">
        <v>153</v>
      </c>
      <c r="I20" s="16"/>
      <c r="J20" s="16"/>
      <c r="K20" s="17"/>
      <c r="L20" s="16"/>
      <c r="M20" s="12" t="s">
        <v>122</v>
      </c>
      <c r="N20" s="12"/>
      <c r="O20" s="15"/>
      <c r="P20" s="18"/>
      <c r="Q20" s="16"/>
      <c r="R20" s="16"/>
      <c r="S20" s="18"/>
      <c r="T20" s="15"/>
      <c r="U20" s="16"/>
      <c r="V20" s="16"/>
      <c r="W20" s="15">
        <v>850</v>
      </c>
      <c r="X20" s="15">
        <v>2380</v>
      </c>
      <c r="Y20" s="16">
        <v>96</v>
      </c>
      <c r="Z20" s="18"/>
      <c r="AA20" s="15">
        <v>235</v>
      </c>
      <c r="AB20" s="15"/>
      <c r="AC20" s="15">
        <v>205</v>
      </c>
      <c r="AD20" s="15"/>
      <c r="AE20" s="16"/>
      <c r="AF20" s="16"/>
      <c r="AG20" s="16"/>
      <c r="AH20" s="16"/>
      <c r="AI20" s="16"/>
    </row>
    <row r="21" spans="1:35" customFormat="1" x14ac:dyDescent="0.25">
      <c r="A21" s="1"/>
      <c r="B21" s="19"/>
      <c r="C21" s="13"/>
      <c r="D21" s="14">
        <v>45534.275000000001</v>
      </c>
      <c r="E21" s="14">
        <v>45534.3125</v>
      </c>
      <c r="F21" s="15">
        <v>4892</v>
      </c>
      <c r="G21" s="15">
        <v>4973</v>
      </c>
      <c r="H21" s="16">
        <v>81</v>
      </c>
      <c r="I21" s="16"/>
      <c r="J21" s="16"/>
      <c r="K21" s="17"/>
      <c r="L21" s="16"/>
      <c r="M21" s="12" t="s">
        <v>122</v>
      </c>
      <c r="N21" s="12"/>
      <c r="O21" s="15"/>
      <c r="P21" s="18"/>
      <c r="Q21" s="16"/>
      <c r="R21" s="16"/>
      <c r="S21" s="18"/>
      <c r="T21" s="15"/>
      <c r="U21" s="16"/>
      <c r="V21" s="16"/>
      <c r="W21" s="15">
        <v>920</v>
      </c>
      <c r="X21" s="15">
        <v>2380</v>
      </c>
      <c r="Y21" s="16">
        <v>96</v>
      </c>
      <c r="Z21" s="18"/>
      <c r="AA21" s="15">
        <v>235</v>
      </c>
      <c r="AB21" s="15"/>
      <c r="AC21" s="15">
        <v>205</v>
      </c>
      <c r="AD21" s="15"/>
      <c r="AE21" s="16"/>
      <c r="AF21" s="16"/>
      <c r="AG21" s="16"/>
      <c r="AH21" s="16"/>
      <c r="AI21" s="16"/>
    </row>
    <row r="22" spans="1:35" customFormat="1" x14ac:dyDescent="0.25">
      <c r="A22" s="1"/>
      <c r="B22" s="19"/>
      <c r="C22" s="13" t="s">
        <v>123</v>
      </c>
      <c r="D22" s="14">
        <v>45534.3125</v>
      </c>
      <c r="E22" s="14">
        <v>45534.359027777777</v>
      </c>
      <c r="F22" s="15">
        <v>4973</v>
      </c>
      <c r="G22" s="15">
        <v>4989</v>
      </c>
      <c r="H22" s="16">
        <v>16</v>
      </c>
      <c r="I22" s="16">
        <v>0</v>
      </c>
      <c r="J22" s="16">
        <v>0.99</v>
      </c>
      <c r="K22" s="16">
        <v>0.99</v>
      </c>
      <c r="L22" s="16">
        <v>16.16161616161612</v>
      </c>
      <c r="M22" s="12" t="s">
        <v>124</v>
      </c>
      <c r="N22" s="12" t="s">
        <v>125</v>
      </c>
      <c r="O22" s="15">
        <v>0</v>
      </c>
      <c r="P22" s="18">
        <v>25</v>
      </c>
      <c r="Q22" s="16"/>
      <c r="R22" s="16"/>
      <c r="S22" s="18">
        <v>30</v>
      </c>
      <c r="T22" s="15">
        <v>90.000000000000014</v>
      </c>
      <c r="U22" s="16">
        <v>3</v>
      </c>
      <c r="V22" s="16">
        <v>8</v>
      </c>
      <c r="W22" s="15">
        <v>920</v>
      </c>
      <c r="X22" s="15">
        <v>2380</v>
      </c>
      <c r="Y22" s="16">
        <v>96</v>
      </c>
      <c r="Z22" s="18"/>
      <c r="AA22" s="15">
        <v>235</v>
      </c>
      <c r="AB22" s="15"/>
      <c r="AC22" s="15">
        <v>205</v>
      </c>
      <c r="AD22" s="15"/>
      <c r="AE22" s="16"/>
      <c r="AF22" s="16"/>
      <c r="AG22" s="16"/>
      <c r="AH22" s="16"/>
      <c r="AI22" s="16"/>
    </row>
    <row r="23" spans="1:35" customFormat="1" x14ac:dyDescent="0.25">
      <c r="A23" s="1"/>
      <c r="B23" s="19"/>
      <c r="C23" s="13" t="s">
        <v>126</v>
      </c>
      <c r="D23" s="14">
        <v>45534.379166666666</v>
      </c>
      <c r="E23" s="14">
        <v>45534.40347222222</v>
      </c>
      <c r="F23" s="15">
        <v>4989</v>
      </c>
      <c r="G23" s="15">
        <v>5003</v>
      </c>
      <c r="H23" s="16">
        <v>14</v>
      </c>
      <c r="I23" s="16">
        <v>0.99</v>
      </c>
      <c r="J23" s="16">
        <v>1.59</v>
      </c>
      <c r="K23" s="16">
        <v>0.6</v>
      </c>
      <c r="L23" s="16">
        <v>23.333333333333272</v>
      </c>
      <c r="M23" s="12" t="s">
        <v>127</v>
      </c>
      <c r="N23" s="12" t="s">
        <v>125</v>
      </c>
      <c r="O23" s="15"/>
      <c r="P23" s="18"/>
      <c r="Q23" s="16">
        <v>31.5</v>
      </c>
      <c r="R23" s="16"/>
      <c r="S23" s="18">
        <v>30</v>
      </c>
      <c r="T23" s="15">
        <v>90.000000000000014</v>
      </c>
      <c r="U23" s="16">
        <v>3</v>
      </c>
      <c r="V23" s="16">
        <v>8</v>
      </c>
      <c r="W23" s="15">
        <v>920</v>
      </c>
      <c r="X23" s="15">
        <v>2380</v>
      </c>
      <c r="Y23" s="16">
        <v>96</v>
      </c>
      <c r="Z23" s="18"/>
      <c r="AA23" s="15">
        <v>250</v>
      </c>
      <c r="AB23" s="15">
        <v>225</v>
      </c>
      <c r="AC23" s="15">
        <v>208</v>
      </c>
      <c r="AD23" s="15"/>
      <c r="AE23" s="16"/>
      <c r="AF23" s="16"/>
      <c r="AG23" s="16"/>
      <c r="AH23" s="16"/>
      <c r="AI23" s="16"/>
    </row>
    <row r="24" spans="1:35" customFormat="1" x14ac:dyDescent="0.25">
      <c r="A24" s="1"/>
      <c r="B24" s="19"/>
      <c r="C24" s="13" t="s">
        <v>128</v>
      </c>
      <c r="D24" s="14">
        <v>45534.40347222222</v>
      </c>
      <c r="E24" s="14">
        <v>45534.431250000001</v>
      </c>
      <c r="F24" s="15">
        <v>5003</v>
      </c>
      <c r="G24" s="15">
        <v>5033</v>
      </c>
      <c r="H24" s="16">
        <v>30</v>
      </c>
      <c r="I24" s="16">
        <v>1.59</v>
      </c>
      <c r="J24" s="16">
        <v>2.2599999999999998</v>
      </c>
      <c r="K24" s="16">
        <v>0.67</v>
      </c>
      <c r="L24" s="16">
        <v>44.776119402984946</v>
      </c>
      <c r="M24" s="12" t="s">
        <v>127</v>
      </c>
      <c r="N24" s="12" t="s">
        <v>125</v>
      </c>
      <c r="O24" s="15"/>
      <c r="P24" s="18"/>
      <c r="Q24" s="16">
        <v>32.5</v>
      </c>
      <c r="R24" s="16"/>
      <c r="S24" s="18">
        <v>30</v>
      </c>
      <c r="T24" s="15">
        <v>90.000000000000014</v>
      </c>
      <c r="U24" s="16">
        <v>3</v>
      </c>
      <c r="V24" s="16">
        <v>8</v>
      </c>
      <c r="W24" s="15">
        <v>920</v>
      </c>
      <c r="X24" s="15">
        <v>2380</v>
      </c>
      <c r="Y24" s="16">
        <v>96</v>
      </c>
      <c r="Z24" s="18"/>
      <c r="AA24" s="15">
        <v>250</v>
      </c>
      <c r="AB24" s="15">
        <v>225</v>
      </c>
      <c r="AC24" s="15">
        <v>208</v>
      </c>
      <c r="AD24" s="15"/>
      <c r="AE24" s="16"/>
      <c r="AF24" s="16"/>
      <c r="AG24" s="16"/>
      <c r="AH24" s="16"/>
      <c r="AI24" s="16"/>
    </row>
    <row r="25" spans="1:35" customFormat="1" x14ac:dyDescent="0.25">
      <c r="A25" s="1"/>
      <c r="B25" s="19"/>
      <c r="C25" s="13" t="s">
        <v>128</v>
      </c>
      <c r="D25" s="14">
        <v>45534.431944444441</v>
      </c>
      <c r="E25" s="14">
        <v>45534.479861111111</v>
      </c>
      <c r="F25" s="15">
        <v>5033</v>
      </c>
      <c r="G25" s="15">
        <v>5083</v>
      </c>
      <c r="H25" s="16">
        <v>50</v>
      </c>
      <c r="I25" s="16">
        <v>2.2599999999999998</v>
      </c>
      <c r="J25" s="16">
        <v>3.4</v>
      </c>
      <c r="K25" s="16">
        <v>1.1399999999999999</v>
      </c>
      <c r="L25" s="16">
        <v>43.8596491228069</v>
      </c>
      <c r="M25" s="12" t="s">
        <v>127</v>
      </c>
      <c r="N25" s="12" t="s">
        <v>125</v>
      </c>
      <c r="O25" s="15"/>
      <c r="P25" s="18"/>
      <c r="Q25" s="16">
        <v>32.5</v>
      </c>
      <c r="R25" s="16"/>
      <c r="S25" s="18">
        <v>30</v>
      </c>
      <c r="T25" s="15">
        <v>150</v>
      </c>
      <c r="U25" s="16">
        <v>3</v>
      </c>
      <c r="V25" s="16">
        <v>8</v>
      </c>
      <c r="W25" s="15">
        <v>950</v>
      </c>
      <c r="X25" s="15">
        <v>2800</v>
      </c>
      <c r="Y25" s="16">
        <v>96</v>
      </c>
      <c r="Z25" s="18"/>
      <c r="AA25" s="15">
        <v>250</v>
      </c>
      <c r="AB25" s="15">
        <v>225</v>
      </c>
      <c r="AC25" s="15">
        <v>208</v>
      </c>
      <c r="AD25" s="15">
        <v>5035</v>
      </c>
      <c r="AE25" s="16">
        <v>32.81</v>
      </c>
      <c r="AF25" s="16">
        <v>45.39</v>
      </c>
      <c r="AG25" s="16">
        <v>0.82237693796532851</v>
      </c>
      <c r="AH25" s="16">
        <v>0.69285714285714883</v>
      </c>
      <c r="AI25" s="16">
        <v>0.82857142857143584</v>
      </c>
    </row>
    <row r="26" spans="1:35" customFormat="1" x14ac:dyDescent="0.25">
      <c r="A26" s="1"/>
      <c r="B26" s="19"/>
      <c r="C26" s="13"/>
      <c r="D26" s="14">
        <v>45534.509722222225</v>
      </c>
      <c r="E26" s="14">
        <v>45534.525000000001</v>
      </c>
      <c r="F26" s="15">
        <v>5083</v>
      </c>
      <c r="G26" s="15">
        <v>5110</v>
      </c>
      <c r="H26" s="16">
        <v>27</v>
      </c>
      <c r="I26" s="16">
        <v>3.4</v>
      </c>
      <c r="J26" s="16">
        <v>3.86</v>
      </c>
      <c r="K26" s="16">
        <v>0.46</v>
      </c>
      <c r="L26" s="16">
        <v>58.695652173912883</v>
      </c>
      <c r="M26" s="12" t="s">
        <v>127</v>
      </c>
      <c r="N26" s="12" t="s">
        <v>125</v>
      </c>
      <c r="O26" s="15"/>
      <c r="P26" s="18"/>
      <c r="Q26" s="16">
        <v>33.5</v>
      </c>
      <c r="R26" s="16"/>
      <c r="S26" s="18">
        <v>30</v>
      </c>
      <c r="T26" s="15">
        <v>150</v>
      </c>
      <c r="U26" s="16">
        <v>3</v>
      </c>
      <c r="V26" s="16">
        <v>8</v>
      </c>
      <c r="W26" s="15">
        <v>950</v>
      </c>
      <c r="X26" s="15">
        <v>2800</v>
      </c>
      <c r="Y26" s="16">
        <v>96</v>
      </c>
      <c r="Z26" s="18"/>
      <c r="AA26" s="15">
        <v>250</v>
      </c>
      <c r="AB26" s="15">
        <v>225</v>
      </c>
      <c r="AC26" s="15">
        <v>208</v>
      </c>
      <c r="AD26" s="15"/>
      <c r="AE26" s="16"/>
      <c r="AF26" s="16"/>
      <c r="AG26" s="16"/>
      <c r="AH26" s="16"/>
      <c r="AI26" s="16"/>
    </row>
    <row r="27" spans="1:35" customFormat="1" x14ac:dyDescent="0.25">
      <c r="A27" s="1"/>
      <c r="B27" s="19"/>
      <c r="C27" s="13" t="s">
        <v>128</v>
      </c>
      <c r="D27" s="14">
        <v>45534.525694444441</v>
      </c>
      <c r="E27" s="14">
        <v>45534.554166666669</v>
      </c>
      <c r="F27" s="15">
        <v>5110</v>
      </c>
      <c r="G27" s="15">
        <v>5179</v>
      </c>
      <c r="H27" s="16">
        <v>69</v>
      </c>
      <c r="I27" s="16">
        <v>3.86</v>
      </c>
      <c r="J27" s="16">
        <v>4.53</v>
      </c>
      <c r="K27" s="16">
        <v>0.67</v>
      </c>
      <c r="L27" s="16">
        <v>102.98507462686538</v>
      </c>
      <c r="M27" s="12" t="s">
        <v>127</v>
      </c>
      <c r="N27" s="12" t="s">
        <v>125</v>
      </c>
      <c r="O27" s="15"/>
      <c r="P27" s="18"/>
      <c r="Q27" s="16">
        <v>35</v>
      </c>
      <c r="R27" s="16"/>
      <c r="S27" s="18">
        <v>40</v>
      </c>
      <c r="T27" s="15">
        <v>150</v>
      </c>
      <c r="U27" s="16">
        <v>3</v>
      </c>
      <c r="V27" s="16">
        <v>28</v>
      </c>
      <c r="W27" s="15">
        <v>950</v>
      </c>
      <c r="X27" s="15">
        <v>2870</v>
      </c>
      <c r="Y27" s="16">
        <v>96</v>
      </c>
      <c r="Z27" s="18"/>
      <c r="AA27" s="15">
        <v>250</v>
      </c>
      <c r="AB27" s="15">
        <v>225</v>
      </c>
      <c r="AC27" s="15">
        <v>208</v>
      </c>
      <c r="AD27" s="15">
        <v>5130</v>
      </c>
      <c r="AE27" s="16">
        <v>34.11</v>
      </c>
      <c r="AF27" s="16">
        <v>46.55</v>
      </c>
      <c r="AG27" s="16">
        <v>1.5250099002610609</v>
      </c>
      <c r="AH27" s="16">
        <v>1.3684210526315794</v>
      </c>
      <c r="AI27" s="16">
        <v>1.2210526315789429</v>
      </c>
    </row>
    <row r="28" spans="1:35" customFormat="1" x14ac:dyDescent="0.25">
      <c r="A28" s="1"/>
      <c r="B28" s="19"/>
      <c r="C28" s="13"/>
      <c r="D28" s="14">
        <v>45534.57916666667</v>
      </c>
      <c r="E28" s="14">
        <v>45534.585416666669</v>
      </c>
      <c r="F28" s="15">
        <v>5179</v>
      </c>
      <c r="G28" s="15">
        <v>5200</v>
      </c>
      <c r="H28" s="16">
        <v>21</v>
      </c>
      <c r="I28" s="16">
        <v>4.53</v>
      </c>
      <c r="J28" s="16">
        <v>4.72</v>
      </c>
      <c r="K28" s="16">
        <v>0.19</v>
      </c>
      <c r="L28" s="16">
        <v>110.52631578947339</v>
      </c>
      <c r="M28" s="12" t="s">
        <v>127</v>
      </c>
      <c r="N28" s="12" t="s">
        <v>125</v>
      </c>
      <c r="O28" s="15"/>
      <c r="P28" s="18"/>
      <c r="Q28" s="16">
        <v>35</v>
      </c>
      <c r="R28" s="16"/>
      <c r="S28" s="18">
        <v>40</v>
      </c>
      <c r="T28" s="15">
        <v>160</v>
      </c>
      <c r="U28" s="16">
        <v>3</v>
      </c>
      <c r="V28" s="16">
        <v>28</v>
      </c>
      <c r="W28" s="15">
        <v>950</v>
      </c>
      <c r="X28" s="15">
        <v>2870</v>
      </c>
      <c r="Y28" s="16">
        <v>96</v>
      </c>
      <c r="Z28" s="18"/>
      <c r="AA28" s="15">
        <v>250</v>
      </c>
      <c r="AB28" s="15">
        <v>225</v>
      </c>
      <c r="AC28" s="15">
        <v>208</v>
      </c>
      <c r="AD28" s="15"/>
      <c r="AE28" s="16"/>
      <c r="AF28" s="16"/>
      <c r="AG28" s="16"/>
      <c r="AH28" s="16"/>
      <c r="AI28" s="16"/>
    </row>
    <row r="29" spans="1:35" customFormat="1" x14ac:dyDescent="0.25">
      <c r="A29" s="1"/>
      <c r="B29" s="19"/>
      <c r="C29" s="13"/>
      <c r="D29" s="14">
        <v>45534.585416666669</v>
      </c>
      <c r="E29" s="14">
        <v>45534.609722222223</v>
      </c>
      <c r="F29" s="15">
        <v>5200</v>
      </c>
      <c r="G29" s="15">
        <v>5274</v>
      </c>
      <c r="H29" s="16">
        <v>74</v>
      </c>
      <c r="I29" s="16">
        <v>4.72</v>
      </c>
      <c r="J29" s="16">
        <v>5.29</v>
      </c>
      <c r="K29" s="16">
        <v>0.56999999999999995</v>
      </c>
      <c r="L29" s="16">
        <v>129.82456140350843</v>
      </c>
      <c r="M29" s="12" t="s">
        <v>124</v>
      </c>
      <c r="N29" s="12" t="s">
        <v>125</v>
      </c>
      <c r="O29" s="15">
        <v>315</v>
      </c>
      <c r="P29" s="18">
        <v>25</v>
      </c>
      <c r="Q29" s="16"/>
      <c r="R29" s="16"/>
      <c r="S29" s="18">
        <v>40</v>
      </c>
      <c r="T29" s="15">
        <v>160</v>
      </c>
      <c r="U29" s="16">
        <v>3</v>
      </c>
      <c r="V29" s="16">
        <v>28</v>
      </c>
      <c r="W29" s="15">
        <v>960</v>
      </c>
      <c r="X29" s="15">
        <v>3000</v>
      </c>
      <c r="Y29" s="16">
        <v>96</v>
      </c>
      <c r="Z29" s="18"/>
      <c r="AA29" s="15">
        <v>255</v>
      </c>
      <c r="AB29" s="15">
        <v>226</v>
      </c>
      <c r="AC29" s="15">
        <v>205</v>
      </c>
      <c r="AD29" s="15">
        <v>5225</v>
      </c>
      <c r="AE29" s="16">
        <v>35.74</v>
      </c>
      <c r="AF29" s="16">
        <v>46.84</v>
      </c>
      <c r="AG29" s="16">
        <v>1.7246626604293938</v>
      </c>
      <c r="AH29" s="16">
        <v>1.7157894736842108</v>
      </c>
      <c r="AI29" s="16">
        <v>0.3052631578947434</v>
      </c>
    </row>
    <row r="30" spans="1:35" customFormat="1" x14ac:dyDescent="0.25">
      <c r="A30" s="1"/>
      <c r="B30" s="19"/>
      <c r="C30" s="13"/>
      <c r="D30" s="14">
        <v>45534.635416666664</v>
      </c>
      <c r="E30" s="14">
        <v>45534.652777777781</v>
      </c>
      <c r="F30" s="15">
        <v>5274</v>
      </c>
      <c r="G30" s="15">
        <v>5340</v>
      </c>
      <c r="H30" s="16">
        <v>66</v>
      </c>
      <c r="I30" s="16">
        <v>5.29</v>
      </c>
      <c r="J30" s="16">
        <v>5.79</v>
      </c>
      <c r="K30" s="16">
        <v>0.5</v>
      </c>
      <c r="L30" s="16">
        <v>131.99999999999966</v>
      </c>
      <c r="M30" s="12" t="s">
        <v>124</v>
      </c>
      <c r="N30" s="12" t="s">
        <v>125</v>
      </c>
      <c r="O30" s="15">
        <v>288</v>
      </c>
      <c r="P30" s="18">
        <v>50</v>
      </c>
      <c r="Q30" s="16"/>
      <c r="R30" s="16"/>
      <c r="S30" s="18">
        <v>40</v>
      </c>
      <c r="T30" s="15">
        <v>160</v>
      </c>
      <c r="U30" s="16">
        <v>4</v>
      </c>
      <c r="V30" s="16">
        <v>16</v>
      </c>
      <c r="W30" s="15">
        <v>960</v>
      </c>
      <c r="X30" s="15">
        <v>3000</v>
      </c>
      <c r="Y30" s="16">
        <v>96</v>
      </c>
      <c r="Z30" s="18"/>
      <c r="AA30" s="15">
        <v>260</v>
      </c>
      <c r="AB30" s="15">
        <v>225</v>
      </c>
      <c r="AC30" s="15">
        <v>200</v>
      </c>
      <c r="AD30" s="15">
        <v>5320</v>
      </c>
      <c r="AE30" s="16">
        <v>37.729999999999997</v>
      </c>
      <c r="AF30" s="16">
        <v>45.63</v>
      </c>
      <c r="AG30" s="16">
        <v>2.2288762966159221</v>
      </c>
      <c r="AH30" s="16">
        <v>2.0947368421052679</v>
      </c>
      <c r="AI30" s="16">
        <v>-1.2736842105263217</v>
      </c>
    </row>
    <row r="31" spans="1:35" customFormat="1" ht="25.35" customHeight="1" x14ac:dyDescent="0.25">
      <c r="A31" s="1"/>
      <c r="B31" s="19"/>
      <c r="C31" s="13" t="s">
        <v>129</v>
      </c>
      <c r="D31" s="14">
        <v>45534.652777777781</v>
      </c>
      <c r="E31" s="14">
        <v>45534.680555555555</v>
      </c>
      <c r="F31" s="15">
        <v>5340</v>
      </c>
      <c r="G31" s="15">
        <v>5340</v>
      </c>
      <c r="H31" s="16"/>
      <c r="I31" s="16">
        <v>5.79</v>
      </c>
      <c r="J31" s="16">
        <v>5.79</v>
      </c>
      <c r="K31" s="17"/>
      <c r="L31" s="16"/>
      <c r="M31" s="12" t="s">
        <v>130</v>
      </c>
      <c r="N31" s="12" t="s">
        <v>125</v>
      </c>
      <c r="O31" s="15">
        <v>315</v>
      </c>
      <c r="P31" s="18">
        <v>25</v>
      </c>
      <c r="Q31" s="16"/>
      <c r="R31" s="16"/>
      <c r="S31" s="18"/>
      <c r="T31" s="15">
        <v>80</v>
      </c>
      <c r="U31" s="16">
        <v>4</v>
      </c>
      <c r="V31" s="16"/>
      <c r="W31" s="15">
        <v>960</v>
      </c>
      <c r="X31" s="15">
        <v>3000</v>
      </c>
      <c r="Y31" s="16">
        <v>96</v>
      </c>
      <c r="Z31" s="18"/>
      <c r="AA31" s="15">
        <v>260</v>
      </c>
      <c r="AB31" s="15">
        <v>225</v>
      </c>
      <c r="AC31" s="15">
        <v>200</v>
      </c>
      <c r="AD31" s="15"/>
      <c r="AE31" s="16"/>
      <c r="AF31" s="16"/>
      <c r="AG31" s="16"/>
      <c r="AH31" s="16"/>
      <c r="AI31" s="16"/>
    </row>
    <row r="32" spans="1:35" customFormat="1" x14ac:dyDescent="0.25">
      <c r="A32" s="1"/>
      <c r="B32" s="19"/>
      <c r="C32" s="13"/>
      <c r="D32" s="14">
        <v>45534.682638888888</v>
      </c>
      <c r="E32" s="14">
        <v>45534.6875</v>
      </c>
      <c r="F32" s="15">
        <v>5340</v>
      </c>
      <c r="G32" s="15">
        <v>5350</v>
      </c>
      <c r="H32" s="16">
        <v>10</v>
      </c>
      <c r="I32" s="16">
        <v>5.79</v>
      </c>
      <c r="J32" s="16">
        <v>5.9</v>
      </c>
      <c r="K32" s="16">
        <v>0.11</v>
      </c>
      <c r="L32" s="16">
        <v>90.909090909090665</v>
      </c>
      <c r="M32" s="12" t="s">
        <v>124</v>
      </c>
      <c r="N32" s="12" t="s">
        <v>125</v>
      </c>
      <c r="O32" s="15">
        <v>315</v>
      </c>
      <c r="P32" s="18">
        <v>25</v>
      </c>
      <c r="Q32" s="16"/>
      <c r="R32" s="16"/>
      <c r="S32" s="18">
        <v>35</v>
      </c>
      <c r="T32" s="15">
        <v>160</v>
      </c>
      <c r="U32" s="16">
        <v>4</v>
      </c>
      <c r="V32" s="16">
        <v>16</v>
      </c>
      <c r="W32" s="15">
        <v>960</v>
      </c>
      <c r="X32" s="15">
        <v>3000</v>
      </c>
      <c r="Y32" s="16">
        <v>96</v>
      </c>
      <c r="Z32" s="18"/>
      <c r="AA32" s="15">
        <v>260</v>
      </c>
      <c r="AB32" s="15">
        <v>225</v>
      </c>
      <c r="AC32" s="15">
        <v>200</v>
      </c>
      <c r="AD32" s="15"/>
      <c r="AE32" s="16"/>
      <c r="AF32" s="16"/>
      <c r="AG32" s="16"/>
      <c r="AH32" s="16"/>
      <c r="AI32" s="16"/>
    </row>
    <row r="33" spans="1:35" customFormat="1" x14ac:dyDescent="0.25">
      <c r="A33" s="1"/>
      <c r="B33" s="19"/>
      <c r="C33" s="13"/>
      <c r="D33" s="14">
        <v>45534.6875</v>
      </c>
      <c r="E33" s="14">
        <v>45534.694444444445</v>
      </c>
      <c r="F33" s="15">
        <v>5350</v>
      </c>
      <c r="G33" s="15">
        <v>5369</v>
      </c>
      <c r="H33" s="16">
        <v>19</v>
      </c>
      <c r="I33" s="16">
        <v>5.9</v>
      </c>
      <c r="J33" s="16">
        <v>6.1</v>
      </c>
      <c r="K33" s="16">
        <v>0.2</v>
      </c>
      <c r="L33" s="16">
        <v>94.999999999999744</v>
      </c>
      <c r="M33" s="12" t="s">
        <v>124</v>
      </c>
      <c r="N33" s="12" t="s">
        <v>125</v>
      </c>
      <c r="O33" s="15">
        <v>315</v>
      </c>
      <c r="P33" s="18">
        <v>15</v>
      </c>
      <c r="Q33" s="16"/>
      <c r="R33" s="16"/>
      <c r="S33" s="18">
        <v>45</v>
      </c>
      <c r="T33" s="15">
        <v>160</v>
      </c>
      <c r="U33" s="16">
        <v>4</v>
      </c>
      <c r="V33" s="16">
        <v>16</v>
      </c>
      <c r="W33" s="15">
        <v>960</v>
      </c>
      <c r="X33" s="15">
        <v>3000</v>
      </c>
      <c r="Y33" s="16">
        <v>96</v>
      </c>
      <c r="Z33" s="18"/>
      <c r="AA33" s="15">
        <v>260</v>
      </c>
      <c r="AB33" s="15">
        <v>225</v>
      </c>
      <c r="AC33" s="15">
        <v>200</v>
      </c>
      <c r="AD33" s="15"/>
      <c r="AE33" s="16"/>
      <c r="AF33" s="16"/>
      <c r="AG33" s="16"/>
      <c r="AH33" s="16"/>
      <c r="AI33" s="16"/>
    </row>
    <row r="34" spans="1:35" customFormat="1" x14ac:dyDescent="0.25">
      <c r="A34" s="1"/>
      <c r="B34" s="19"/>
      <c r="C34" s="13"/>
      <c r="D34" s="14">
        <v>45534.715277777781</v>
      </c>
      <c r="E34" s="14">
        <v>45534.73541666667</v>
      </c>
      <c r="F34" s="15">
        <v>5369</v>
      </c>
      <c r="G34" s="15">
        <v>5427</v>
      </c>
      <c r="H34" s="16">
        <v>58</v>
      </c>
      <c r="I34" s="16">
        <v>6.1</v>
      </c>
      <c r="J34" s="16">
        <v>6.57</v>
      </c>
      <c r="K34" s="16">
        <v>0.47</v>
      </c>
      <c r="L34" s="16">
        <v>123.4042553191486</v>
      </c>
      <c r="M34" s="12" t="s">
        <v>124</v>
      </c>
      <c r="N34" s="12" t="s">
        <v>125</v>
      </c>
      <c r="O34" s="15">
        <v>315</v>
      </c>
      <c r="P34" s="18">
        <v>25</v>
      </c>
      <c r="Q34" s="16"/>
      <c r="R34" s="16"/>
      <c r="S34" s="18">
        <v>45</v>
      </c>
      <c r="T34" s="15">
        <v>160</v>
      </c>
      <c r="U34" s="16">
        <v>5</v>
      </c>
      <c r="V34" s="16">
        <v>26</v>
      </c>
      <c r="W34" s="15">
        <v>960</v>
      </c>
      <c r="X34" s="15">
        <v>2900</v>
      </c>
      <c r="Y34" s="16">
        <v>96</v>
      </c>
      <c r="Z34" s="18">
        <v>159.87999999999994</v>
      </c>
      <c r="AA34" s="15">
        <v>260</v>
      </c>
      <c r="AB34" s="15">
        <v>225</v>
      </c>
      <c r="AC34" s="15">
        <v>200</v>
      </c>
      <c r="AD34" s="15">
        <v>5415</v>
      </c>
      <c r="AE34" s="16">
        <v>39.35</v>
      </c>
      <c r="AF34" s="16">
        <v>44.88</v>
      </c>
      <c r="AG34" s="16">
        <v>1.7747630558227834</v>
      </c>
      <c r="AH34" s="16">
        <v>1.705263157894731</v>
      </c>
      <c r="AI34" s="16">
        <v>-0.78947368421052089</v>
      </c>
    </row>
    <row r="35" spans="1:35" customFormat="1" x14ac:dyDescent="0.25">
      <c r="A35" s="1"/>
      <c r="B35" s="19"/>
      <c r="C35" s="13"/>
      <c r="D35" s="14">
        <v>45534.73541666667</v>
      </c>
      <c r="E35" s="14">
        <v>45534.75</v>
      </c>
      <c r="F35" s="15">
        <v>5427</v>
      </c>
      <c r="G35" s="15">
        <v>5464</v>
      </c>
      <c r="H35" s="16">
        <v>37</v>
      </c>
      <c r="I35" s="16">
        <v>6.57</v>
      </c>
      <c r="J35" s="16">
        <v>6.9</v>
      </c>
      <c r="K35" s="16">
        <v>0.33</v>
      </c>
      <c r="L35" s="16">
        <v>112.12121212121181</v>
      </c>
      <c r="M35" s="12" t="s">
        <v>124</v>
      </c>
      <c r="N35" s="12" t="s">
        <v>125</v>
      </c>
      <c r="O35" s="15">
        <v>315</v>
      </c>
      <c r="P35" s="18">
        <v>35</v>
      </c>
      <c r="Q35" s="16"/>
      <c r="R35" s="16"/>
      <c r="S35" s="18">
        <v>45</v>
      </c>
      <c r="T35" s="15">
        <v>160</v>
      </c>
      <c r="U35" s="16">
        <v>5</v>
      </c>
      <c r="V35" s="16">
        <v>16</v>
      </c>
      <c r="W35" s="15">
        <v>960</v>
      </c>
      <c r="X35" s="15">
        <v>2800</v>
      </c>
      <c r="Y35" s="16">
        <v>96</v>
      </c>
      <c r="Z35" s="18">
        <v>159.87999999999994</v>
      </c>
      <c r="AA35" s="15">
        <v>254</v>
      </c>
      <c r="AB35" s="15">
        <v>230</v>
      </c>
      <c r="AC35" s="15">
        <v>216</v>
      </c>
      <c r="AD35" s="15"/>
      <c r="AE35" s="16"/>
      <c r="AF35" s="16"/>
      <c r="AG35" s="16"/>
      <c r="AH35" s="16"/>
      <c r="AI35" s="16"/>
    </row>
    <row r="36" spans="1:35" customFormat="1" x14ac:dyDescent="0.25">
      <c r="A36" s="1"/>
      <c r="B36" s="19"/>
      <c r="C36" s="13"/>
      <c r="D36" s="14">
        <v>45534.775694444441</v>
      </c>
      <c r="E36" s="14">
        <v>45534.790277777778</v>
      </c>
      <c r="F36" s="15">
        <v>5464</v>
      </c>
      <c r="G36" s="15">
        <v>5493</v>
      </c>
      <c r="H36" s="16">
        <v>29</v>
      </c>
      <c r="I36" s="16">
        <v>6.9</v>
      </c>
      <c r="J36" s="16">
        <v>7.18</v>
      </c>
      <c r="K36" s="16">
        <v>0.28000000000000003</v>
      </c>
      <c r="L36" s="16">
        <v>103.57142857142829</v>
      </c>
      <c r="M36" s="12" t="s">
        <v>124</v>
      </c>
      <c r="N36" s="12" t="s">
        <v>125</v>
      </c>
      <c r="O36" s="15">
        <v>315</v>
      </c>
      <c r="P36" s="18">
        <v>35</v>
      </c>
      <c r="Q36" s="16"/>
      <c r="R36" s="16"/>
      <c r="S36" s="18">
        <v>45</v>
      </c>
      <c r="T36" s="15">
        <v>160</v>
      </c>
      <c r="U36" s="16">
        <v>5</v>
      </c>
      <c r="V36" s="16">
        <v>16</v>
      </c>
      <c r="W36" s="15">
        <v>960</v>
      </c>
      <c r="X36" s="15">
        <v>2800</v>
      </c>
      <c r="Y36" s="16">
        <v>96</v>
      </c>
      <c r="Z36" s="18">
        <v>159.87999999999994</v>
      </c>
      <c r="AA36" s="15">
        <v>254</v>
      </c>
      <c r="AB36" s="15">
        <v>230</v>
      </c>
      <c r="AC36" s="15">
        <v>216</v>
      </c>
      <c r="AD36" s="15"/>
      <c r="AE36" s="16"/>
      <c r="AF36" s="16"/>
      <c r="AG36" s="16"/>
      <c r="AH36" s="16"/>
      <c r="AI36" s="16"/>
    </row>
    <row r="37" spans="1:35" customFormat="1" x14ac:dyDescent="0.25">
      <c r="A37" s="1"/>
      <c r="B37" s="19"/>
      <c r="C37" s="13"/>
      <c r="D37" s="14">
        <v>45534.790277777778</v>
      </c>
      <c r="E37" s="14">
        <v>45534.813888888886</v>
      </c>
      <c r="F37" s="15">
        <v>5493</v>
      </c>
      <c r="G37" s="15">
        <v>5559</v>
      </c>
      <c r="H37" s="16">
        <v>66</v>
      </c>
      <c r="I37" s="16">
        <v>7.18</v>
      </c>
      <c r="J37" s="16">
        <v>7.92</v>
      </c>
      <c r="K37" s="16">
        <v>0.74</v>
      </c>
      <c r="L37" s="16">
        <v>89.189189189188951</v>
      </c>
      <c r="M37" s="12" t="s">
        <v>124</v>
      </c>
      <c r="N37" s="12" t="s">
        <v>125</v>
      </c>
      <c r="O37" s="15">
        <v>324</v>
      </c>
      <c r="P37" s="18">
        <v>50</v>
      </c>
      <c r="Q37" s="16"/>
      <c r="R37" s="16"/>
      <c r="S37" s="18">
        <v>35</v>
      </c>
      <c r="T37" s="15">
        <v>160</v>
      </c>
      <c r="U37" s="16">
        <v>5</v>
      </c>
      <c r="V37" s="16">
        <v>16</v>
      </c>
      <c r="W37" s="15">
        <v>960</v>
      </c>
      <c r="X37" s="15">
        <v>2800</v>
      </c>
      <c r="Y37" s="16">
        <v>96</v>
      </c>
      <c r="Z37" s="18">
        <v>159.87999999999994</v>
      </c>
      <c r="AA37" s="15">
        <v>254</v>
      </c>
      <c r="AB37" s="15">
        <v>230</v>
      </c>
      <c r="AC37" s="15">
        <v>216</v>
      </c>
      <c r="AD37" s="15">
        <v>5510</v>
      </c>
      <c r="AE37" s="16">
        <v>42.19</v>
      </c>
      <c r="AF37" s="16">
        <v>44.1</v>
      </c>
      <c r="AG37" s="16">
        <v>3.0371251579657357</v>
      </c>
      <c r="AH37" s="16">
        <v>2.9894736842105392</v>
      </c>
      <c r="AI37" s="16">
        <v>-0.82105263157895303</v>
      </c>
    </row>
    <row r="38" spans="1:35" customFormat="1" x14ac:dyDescent="0.25">
      <c r="A38" s="1"/>
      <c r="B38" s="19"/>
      <c r="C38" s="13"/>
      <c r="D38" s="14">
        <v>45534.838888888888</v>
      </c>
      <c r="E38" s="14">
        <v>45534.849305555559</v>
      </c>
      <c r="F38" s="15">
        <v>5559</v>
      </c>
      <c r="G38" s="15">
        <v>5594</v>
      </c>
      <c r="H38" s="16">
        <v>35</v>
      </c>
      <c r="I38" s="16">
        <v>7.92</v>
      </c>
      <c r="J38" s="16">
        <v>8.16</v>
      </c>
      <c r="K38" s="16">
        <v>0.24</v>
      </c>
      <c r="L38" s="16">
        <v>145.83333333333294</v>
      </c>
      <c r="M38" s="12" t="s">
        <v>124</v>
      </c>
      <c r="N38" s="12" t="s">
        <v>125</v>
      </c>
      <c r="O38" s="15">
        <v>336</v>
      </c>
      <c r="P38" s="18">
        <v>30</v>
      </c>
      <c r="Q38" s="16"/>
      <c r="R38" s="16"/>
      <c r="S38" s="18">
        <v>25</v>
      </c>
      <c r="T38" s="15">
        <v>160</v>
      </c>
      <c r="U38" s="16">
        <v>5</v>
      </c>
      <c r="V38" s="16">
        <v>16</v>
      </c>
      <c r="W38" s="15">
        <v>960</v>
      </c>
      <c r="X38" s="15">
        <v>2800</v>
      </c>
      <c r="Y38" s="16">
        <v>96</v>
      </c>
      <c r="Z38" s="18">
        <v>159.87999999999994</v>
      </c>
      <c r="AA38" s="15">
        <v>254</v>
      </c>
      <c r="AB38" s="15">
        <v>230</v>
      </c>
      <c r="AC38" s="15">
        <v>216</v>
      </c>
      <c r="AD38" s="15"/>
      <c r="AE38" s="16"/>
      <c r="AF38" s="16"/>
      <c r="AG38" s="16"/>
      <c r="AH38" s="16"/>
      <c r="AI38" s="16"/>
    </row>
    <row r="39" spans="1:35" customFormat="1" x14ac:dyDescent="0.25">
      <c r="A39" s="1"/>
      <c r="B39" s="19"/>
      <c r="C39" s="13" t="s">
        <v>131</v>
      </c>
      <c r="D39" s="14">
        <v>45534.849305555559</v>
      </c>
      <c r="E39" s="14">
        <v>45534.862500000003</v>
      </c>
      <c r="F39" s="15">
        <v>5594</v>
      </c>
      <c r="G39" s="15">
        <v>5594</v>
      </c>
      <c r="H39" s="16"/>
      <c r="I39" s="16">
        <v>8.16</v>
      </c>
      <c r="J39" s="16">
        <v>8.16</v>
      </c>
      <c r="K39" s="17"/>
      <c r="L39" s="16"/>
      <c r="M39" s="12" t="s">
        <v>130</v>
      </c>
      <c r="N39" s="12" t="s">
        <v>125</v>
      </c>
      <c r="O39" s="15">
        <v>336</v>
      </c>
      <c r="P39" s="18">
        <v>30</v>
      </c>
      <c r="Q39" s="16"/>
      <c r="R39" s="16"/>
      <c r="S39" s="18"/>
      <c r="T39" s="15">
        <v>0</v>
      </c>
      <c r="U39" s="16"/>
      <c r="V39" s="16"/>
      <c r="W39" s="15">
        <v>960</v>
      </c>
      <c r="X39" s="15">
        <v>2800</v>
      </c>
      <c r="Y39" s="16">
        <v>96</v>
      </c>
      <c r="Z39" s="18">
        <v>159.87999999999994</v>
      </c>
      <c r="AA39" s="15">
        <v>254</v>
      </c>
      <c r="AB39" s="15">
        <v>230</v>
      </c>
      <c r="AC39" s="15">
        <v>216</v>
      </c>
      <c r="AD39" s="15"/>
      <c r="AE39" s="16"/>
      <c r="AF39" s="16"/>
      <c r="AG39" s="16"/>
      <c r="AH39" s="16"/>
      <c r="AI39" s="16"/>
    </row>
    <row r="40" spans="1:35" customFormat="1" x14ac:dyDescent="0.25">
      <c r="A40" s="1"/>
      <c r="B40" s="19"/>
      <c r="C40" s="13"/>
      <c r="D40" s="14">
        <v>45534.862500000003</v>
      </c>
      <c r="E40" s="14">
        <v>45534.878472222219</v>
      </c>
      <c r="F40" s="15">
        <v>5594</v>
      </c>
      <c r="G40" s="15">
        <v>5635</v>
      </c>
      <c r="H40" s="16">
        <v>41</v>
      </c>
      <c r="I40" s="16">
        <v>8.16</v>
      </c>
      <c r="J40" s="16">
        <v>8.51</v>
      </c>
      <c r="K40" s="16">
        <v>0.35</v>
      </c>
      <c r="L40" s="16">
        <v>117.14285714285683</v>
      </c>
      <c r="M40" s="12" t="s">
        <v>124</v>
      </c>
      <c r="N40" s="12" t="s">
        <v>125</v>
      </c>
      <c r="O40" s="15">
        <v>336</v>
      </c>
      <c r="P40" s="18">
        <v>30</v>
      </c>
      <c r="Q40" s="16"/>
      <c r="R40" s="16"/>
      <c r="S40" s="18">
        <v>31.000000000000004</v>
      </c>
      <c r="T40" s="15">
        <v>160</v>
      </c>
      <c r="U40" s="16">
        <v>5</v>
      </c>
      <c r="V40" s="16">
        <v>16</v>
      </c>
      <c r="W40" s="15">
        <v>960</v>
      </c>
      <c r="X40" s="15">
        <v>2800</v>
      </c>
      <c r="Y40" s="16">
        <v>96</v>
      </c>
      <c r="Z40" s="18">
        <v>165.2</v>
      </c>
      <c r="AA40" s="15">
        <v>254</v>
      </c>
      <c r="AB40" s="15">
        <v>230</v>
      </c>
      <c r="AC40" s="15">
        <v>216</v>
      </c>
      <c r="AD40" s="15">
        <v>5605</v>
      </c>
      <c r="AE40" s="16">
        <v>45.09</v>
      </c>
      <c r="AF40" s="16">
        <v>43.2</v>
      </c>
      <c r="AG40" s="16">
        <v>3.1217976221820605</v>
      </c>
      <c r="AH40" s="16">
        <v>3.0526315789473601</v>
      </c>
      <c r="AI40" s="16">
        <v>-0.94736842105262908</v>
      </c>
    </row>
    <row r="41" spans="1:35" customFormat="1" ht="25.35" customHeight="1" x14ac:dyDescent="0.25">
      <c r="A41" s="1"/>
      <c r="B41" s="19"/>
      <c r="C41" s="13" t="s">
        <v>132</v>
      </c>
      <c r="D41" s="14">
        <v>45534.880555555559</v>
      </c>
      <c r="E41" s="14">
        <v>45534.96875</v>
      </c>
      <c r="F41" s="15">
        <v>5635</v>
      </c>
      <c r="G41" s="15">
        <v>5635</v>
      </c>
      <c r="H41" s="16"/>
      <c r="I41" s="16">
        <v>8.51</v>
      </c>
      <c r="J41" s="16">
        <v>8.51</v>
      </c>
      <c r="K41" s="17"/>
      <c r="L41" s="16"/>
      <c r="M41" s="12" t="s">
        <v>130</v>
      </c>
      <c r="N41" s="12" t="s">
        <v>125</v>
      </c>
      <c r="O41" s="15"/>
      <c r="P41" s="18"/>
      <c r="Q41" s="16"/>
      <c r="R41" s="16"/>
      <c r="S41" s="18"/>
      <c r="T41" s="15">
        <v>120</v>
      </c>
      <c r="U41" s="16">
        <v>5</v>
      </c>
      <c r="V41" s="16"/>
      <c r="W41" s="15">
        <v>940</v>
      </c>
      <c r="X41" s="15">
        <v>2840</v>
      </c>
      <c r="Y41" s="16">
        <v>96</v>
      </c>
      <c r="Z41" s="18">
        <v>165.2</v>
      </c>
      <c r="AA41" s="15">
        <v>260</v>
      </c>
      <c r="AB41" s="15">
        <v>230</v>
      </c>
      <c r="AC41" s="15">
        <v>216</v>
      </c>
      <c r="AD41" s="15"/>
      <c r="AE41" s="16"/>
      <c r="AF41" s="16"/>
      <c r="AG41" s="16"/>
      <c r="AH41" s="16"/>
      <c r="AI41" s="16"/>
    </row>
    <row r="42" spans="1:35" customFormat="1" x14ac:dyDescent="0.25">
      <c r="A42" s="1"/>
      <c r="B42" s="19"/>
      <c r="C42" s="13"/>
      <c r="D42" s="14">
        <v>45534.96875</v>
      </c>
      <c r="E42" s="14">
        <v>45534.977083333331</v>
      </c>
      <c r="F42" s="15">
        <v>5635</v>
      </c>
      <c r="G42" s="15">
        <v>5654</v>
      </c>
      <c r="H42" s="16">
        <v>19</v>
      </c>
      <c r="I42" s="16">
        <v>8.51</v>
      </c>
      <c r="J42" s="16">
        <v>8.6999999999999993</v>
      </c>
      <c r="K42" s="16">
        <v>0.19</v>
      </c>
      <c r="L42" s="16">
        <v>99.99999999999973</v>
      </c>
      <c r="M42" s="12" t="s">
        <v>124</v>
      </c>
      <c r="N42" s="12" t="s">
        <v>125</v>
      </c>
      <c r="O42" s="15">
        <v>336</v>
      </c>
      <c r="P42" s="18">
        <v>40</v>
      </c>
      <c r="Q42" s="16"/>
      <c r="R42" s="16"/>
      <c r="S42" s="18">
        <v>40</v>
      </c>
      <c r="T42" s="15">
        <v>160</v>
      </c>
      <c r="U42" s="16">
        <v>5</v>
      </c>
      <c r="V42" s="16">
        <v>20</v>
      </c>
      <c r="W42" s="15">
        <v>940</v>
      </c>
      <c r="X42" s="15">
        <v>3000</v>
      </c>
      <c r="Y42" s="16">
        <v>98</v>
      </c>
      <c r="Z42" s="18">
        <v>168.8</v>
      </c>
      <c r="AA42" s="15">
        <v>260</v>
      </c>
      <c r="AB42" s="15">
        <v>232</v>
      </c>
      <c r="AC42" s="15">
        <v>216</v>
      </c>
      <c r="AD42" s="15"/>
      <c r="AE42" s="16"/>
      <c r="AF42" s="16"/>
      <c r="AG42" s="16"/>
      <c r="AH42" s="16"/>
      <c r="AI42" s="16"/>
    </row>
    <row r="43" spans="1:35" customFormat="1" x14ac:dyDescent="0.25">
      <c r="A43" s="1"/>
      <c r="B43" s="19"/>
      <c r="C43" s="13"/>
      <c r="D43" s="14">
        <v>45534.991666666669</v>
      </c>
      <c r="E43" s="14">
        <v>45535.013194444444</v>
      </c>
      <c r="F43" s="15">
        <v>5654</v>
      </c>
      <c r="G43" s="15">
        <v>5679</v>
      </c>
      <c r="H43" s="16">
        <v>25</v>
      </c>
      <c r="I43" s="16">
        <v>8.6999999999999993</v>
      </c>
      <c r="J43" s="16">
        <v>9.18</v>
      </c>
      <c r="K43" s="16">
        <v>0.48</v>
      </c>
      <c r="L43" s="16">
        <v>52.083333333333194</v>
      </c>
      <c r="M43" s="12" t="s">
        <v>124</v>
      </c>
      <c r="N43" s="12" t="s">
        <v>125</v>
      </c>
      <c r="O43" s="15">
        <v>336</v>
      </c>
      <c r="P43" s="18">
        <v>40</v>
      </c>
      <c r="Q43" s="16"/>
      <c r="R43" s="16"/>
      <c r="S43" s="18">
        <v>40</v>
      </c>
      <c r="T43" s="15">
        <v>160</v>
      </c>
      <c r="U43" s="16">
        <v>5</v>
      </c>
      <c r="V43" s="16">
        <v>20</v>
      </c>
      <c r="W43" s="15">
        <v>940</v>
      </c>
      <c r="X43" s="15">
        <v>3000</v>
      </c>
      <c r="Y43" s="16">
        <v>98</v>
      </c>
      <c r="Z43" s="18">
        <v>168.8</v>
      </c>
      <c r="AA43" s="15">
        <v>260</v>
      </c>
      <c r="AB43" s="15">
        <v>232</v>
      </c>
      <c r="AC43" s="15">
        <v>216</v>
      </c>
      <c r="AD43" s="15"/>
      <c r="AE43" s="16"/>
      <c r="AF43" s="16"/>
      <c r="AG43" s="16"/>
      <c r="AH43" s="16"/>
      <c r="AI43" s="16"/>
    </row>
    <row r="44" spans="1:35" customFormat="1" x14ac:dyDescent="0.25">
      <c r="A44" s="1"/>
      <c r="B44" s="12">
        <v>45535.013194444444</v>
      </c>
      <c r="C44" s="13"/>
      <c r="D44" s="14">
        <v>45535.013194444444</v>
      </c>
      <c r="E44" s="14">
        <v>45535.066666666666</v>
      </c>
      <c r="F44" s="15">
        <v>5679</v>
      </c>
      <c r="G44" s="15">
        <v>5749</v>
      </c>
      <c r="H44" s="16">
        <v>70</v>
      </c>
      <c r="I44" s="16">
        <v>9.18</v>
      </c>
      <c r="J44" s="16">
        <v>10.24</v>
      </c>
      <c r="K44" s="16">
        <v>1.06</v>
      </c>
      <c r="L44" s="16">
        <v>66.037735849056432</v>
      </c>
      <c r="M44" s="12" t="s">
        <v>124</v>
      </c>
      <c r="N44" s="12" t="s">
        <v>125</v>
      </c>
      <c r="O44" s="15">
        <v>336</v>
      </c>
      <c r="P44" s="18">
        <v>50</v>
      </c>
      <c r="Q44" s="16"/>
      <c r="R44" s="16"/>
      <c r="S44" s="18">
        <v>40</v>
      </c>
      <c r="T44" s="15">
        <v>160</v>
      </c>
      <c r="U44" s="16">
        <v>5</v>
      </c>
      <c r="V44" s="16">
        <v>20</v>
      </c>
      <c r="W44" s="15">
        <v>940</v>
      </c>
      <c r="X44" s="15">
        <v>3000</v>
      </c>
      <c r="Y44" s="16">
        <v>98</v>
      </c>
      <c r="Z44" s="18">
        <v>168.8</v>
      </c>
      <c r="AA44" s="15">
        <v>262</v>
      </c>
      <c r="AB44" s="15">
        <v>235</v>
      </c>
      <c r="AC44" s="15">
        <v>216</v>
      </c>
      <c r="AD44" s="15">
        <v>5702</v>
      </c>
      <c r="AE44" s="16">
        <v>48.02</v>
      </c>
      <c r="AF44" s="16">
        <v>43.1</v>
      </c>
      <c r="AG44" s="16">
        <v>3.021545022377063</v>
      </c>
      <c r="AH44" s="16">
        <v>3.0206185567010446</v>
      </c>
      <c r="AI44" s="16">
        <v>-0.10309278350515517</v>
      </c>
    </row>
    <row r="45" spans="1:35" customFormat="1" x14ac:dyDescent="0.25">
      <c r="A45" s="1"/>
      <c r="B45" s="19"/>
      <c r="C45" s="13"/>
      <c r="D45" s="14">
        <v>45535.090277777781</v>
      </c>
      <c r="E45" s="14">
        <v>45535.12222222222</v>
      </c>
      <c r="F45" s="15">
        <v>5749</v>
      </c>
      <c r="G45" s="15">
        <v>5810</v>
      </c>
      <c r="H45" s="16">
        <v>61</v>
      </c>
      <c r="I45" s="16">
        <v>10.24</v>
      </c>
      <c r="J45" s="16">
        <v>10.98</v>
      </c>
      <c r="K45" s="16">
        <v>0.74</v>
      </c>
      <c r="L45" s="16">
        <v>82.432432432432208</v>
      </c>
      <c r="M45" s="12" t="s">
        <v>124</v>
      </c>
      <c r="N45" s="12" t="s">
        <v>125</v>
      </c>
      <c r="O45" s="15">
        <v>336</v>
      </c>
      <c r="P45" s="18">
        <v>40</v>
      </c>
      <c r="Q45" s="16"/>
      <c r="R45" s="16"/>
      <c r="S45" s="18">
        <v>40</v>
      </c>
      <c r="T45" s="15">
        <v>160</v>
      </c>
      <c r="U45" s="16">
        <v>5</v>
      </c>
      <c r="V45" s="16">
        <v>16</v>
      </c>
      <c r="W45" s="15">
        <v>940</v>
      </c>
      <c r="X45" s="15">
        <v>3000</v>
      </c>
      <c r="Y45" s="16">
        <v>98</v>
      </c>
      <c r="Z45" s="18">
        <v>168.8</v>
      </c>
      <c r="AA45" s="15">
        <v>262</v>
      </c>
      <c r="AB45" s="15">
        <v>235</v>
      </c>
      <c r="AC45" s="15">
        <v>216</v>
      </c>
      <c r="AD45" s="15">
        <v>5797</v>
      </c>
      <c r="AE45" s="16">
        <v>50.9</v>
      </c>
      <c r="AF45" s="16">
        <v>42.91</v>
      </c>
      <c r="AG45" s="16">
        <v>3.0353840727804275</v>
      </c>
      <c r="AH45" s="16">
        <v>3.0315789473684007</v>
      </c>
      <c r="AI45" s="16">
        <v>-0.20000000000000012</v>
      </c>
    </row>
    <row r="46" spans="1:35" customFormat="1" x14ac:dyDescent="0.25">
      <c r="A46" s="1"/>
      <c r="B46" s="19"/>
      <c r="C46" s="13"/>
      <c r="D46" s="14">
        <v>45535.12222222222</v>
      </c>
      <c r="E46" s="14">
        <v>45535.13958333333</v>
      </c>
      <c r="F46" s="15">
        <v>5810</v>
      </c>
      <c r="G46" s="15">
        <v>5845</v>
      </c>
      <c r="H46" s="16">
        <v>35</v>
      </c>
      <c r="I46" s="16">
        <v>10.98</v>
      </c>
      <c r="J46" s="16">
        <v>11.340000000000002</v>
      </c>
      <c r="K46" s="16">
        <v>0.36</v>
      </c>
      <c r="L46" s="16">
        <v>97.222222222221959</v>
      </c>
      <c r="M46" s="12" t="s">
        <v>124</v>
      </c>
      <c r="N46" s="12" t="s">
        <v>125</v>
      </c>
      <c r="O46" s="15">
        <v>336</v>
      </c>
      <c r="P46" s="18">
        <v>50</v>
      </c>
      <c r="Q46" s="16"/>
      <c r="R46" s="16"/>
      <c r="S46" s="18">
        <v>40</v>
      </c>
      <c r="T46" s="15">
        <v>160</v>
      </c>
      <c r="U46" s="16">
        <v>5</v>
      </c>
      <c r="V46" s="16">
        <v>16</v>
      </c>
      <c r="W46" s="15">
        <v>940</v>
      </c>
      <c r="X46" s="15">
        <v>3000</v>
      </c>
      <c r="Y46" s="16">
        <v>98</v>
      </c>
      <c r="Z46" s="18">
        <v>168.8</v>
      </c>
      <c r="AA46" s="15">
        <v>262</v>
      </c>
      <c r="AB46" s="15">
        <v>235</v>
      </c>
      <c r="AC46" s="15">
        <v>216</v>
      </c>
      <c r="AD46" s="15"/>
      <c r="AE46" s="16"/>
      <c r="AF46" s="16"/>
      <c r="AG46" s="16"/>
      <c r="AH46" s="16"/>
      <c r="AI46" s="16"/>
    </row>
    <row r="47" spans="1:35" customFormat="1" x14ac:dyDescent="0.25">
      <c r="A47" s="1"/>
      <c r="B47" s="19"/>
      <c r="C47" s="13"/>
      <c r="D47" s="14">
        <v>45535.159722222219</v>
      </c>
      <c r="E47" s="14">
        <v>45535.163194444445</v>
      </c>
      <c r="F47" s="15">
        <v>5845</v>
      </c>
      <c r="G47" s="15">
        <v>5853</v>
      </c>
      <c r="H47" s="16">
        <v>8</v>
      </c>
      <c r="I47" s="16">
        <v>11.340000000000002</v>
      </c>
      <c r="J47" s="16">
        <v>11.44</v>
      </c>
      <c r="K47" s="16">
        <v>0.1</v>
      </c>
      <c r="L47" s="16">
        <v>79.999999999999787</v>
      </c>
      <c r="M47" s="12" t="s">
        <v>124</v>
      </c>
      <c r="N47" s="12" t="s">
        <v>125</v>
      </c>
      <c r="O47" s="15">
        <v>336</v>
      </c>
      <c r="P47" s="18">
        <v>50</v>
      </c>
      <c r="Q47" s="16"/>
      <c r="R47" s="16"/>
      <c r="S47" s="18">
        <v>40</v>
      </c>
      <c r="T47" s="15">
        <v>160</v>
      </c>
      <c r="U47" s="16">
        <v>5</v>
      </c>
      <c r="V47" s="16">
        <v>16</v>
      </c>
      <c r="W47" s="15">
        <v>940</v>
      </c>
      <c r="X47" s="15">
        <v>3000</v>
      </c>
      <c r="Y47" s="16">
        <v>98</v>
      </c>
      <c r="Z47" s="18">
        <v>168.8</v>
      </c>
      <c r="AA47" s="15">
        <v>262</v>
      </c>
      <c r="AB47" s="15">
        <v>235</v>
      </c>
      <c r="AC47" s="15">
        <v>216</v>
      </c>
      <c r="AD47" s="15"/>
      <c r="AE47" s="16"/>
      <c r="AF47" s="16"/>
      <c r="AG47" s="16"/>
      <c r="AH47" s="16"/>
      <c r="AI47" s="16"/>
    </row>
    <row r="48" spans="1:35" customFormat="1" x14ac:dyDescent="0.25">
      <c r="A48" s="1"/>
      <c r="B48" s="19"/>
      <c r="C48" s="13"/>
      <c r="D48" s="14">
        <v>45535.163194444445</v>
      </c>
      <c r="E48" s="14">
        <v>45535.201388888891</v>
      </c>
      <c r="F48" s="15">
        <v>5853</v>
      </c>
      <c r="G48" s="15">
        <v>5939</v>
      </c>
      <c r="H48" s="16">
        <v>86</v>
      </c>
      <c r="I48" s="16">
        <v>11.44</v>
      </c>
      <c r="J48" s="16">
        <v>12.36</v>
      </c>
      <c r="K48" s="16">
        <v>0.92</v>
      </c>
      <c r="L48" s="16">
        <v>93.478260869564949</v>
      </c>
      <c r="M48" s="12" t="s">
        <v>124</v>
      </c>
      <c r="N48" s="12" t="s">
        <v>125</v>
      </c>
      <c r="O48" s="15">
        <v>0</v>
      </c>
      <c r="P48" s="18">
        <v>50</v>
      </c>
      <c r="Q48" s="16"/>
      <c r="R48" s="16"/>
      <c r="S48" s="18">
        <v>40</v>
      </c>
      <c r="T48" s="15">
        <v>160</v>
      </c>
      <c r="U48" s="16">
        <v>5</v>
      </c>
      <c r="V48" s="16">
        <v>16</v>
      </c>
      <c r="W48" s="15">
        <v>940</v>
      </c>
      <c r="X48" s="15">
        <v>3000</v>
      </c>
      <c r="Y48" s="16">
        <v>98</v>
      </c>
      <c r="Z48" s="18">
        <v>168.8</v>
      </c>
      <c r="AA48" s="15">
        <v>262</v>
      </c>
      <c r="AB48" s="15">
        <v>235</v>
      </c>
      <c r="AC48" s="15">
        <v>216</v>
      </c>
      <c r="AD48" s="15">
        <v>5891</v>
      </c>
      <c r="AE48" s="16">
        <v>53.85</v>
      </c>
      <c r="AF48" s="16">
        <v>42.43</v>
      </c>
      <c r="AG48" s="16">
        <v>3.164234864079623</v>
      </c>
      <c r="AH48" s="16">
        <v>3.1382978723404329</v>
      </c>
      <c r="AI48" s="16">
        <v>-0.51063829787234238</v>
      </c>
    </row>
    <row r="49" spans="1:35" customFormat="1" x14ac:dyDescent="0.25">
      <c r="A49" s="1"/>
      <c r="B49" s="19"/>
      <c r="C49" s="13"/>
      <c r="D49" s="14">
        <v>45535.225694444445</v>
      </c>
      <c r="E49" s="14">
        <v>45535.254166666666</v>
      </c>
      <c r="F49" s="15">
        <v>5939</v>
      </c>
      <c r="G49" s="15">
        <v>6035</v>
      </c>
      <c r="H49" s="16">
        <v>96</v>
      </c>
      <c r="I49" s="16">
        <v>12.36</v>
      </c>
      <c r="J49" s="16">
        <v>13.09</v>
      </c>
      <c r="K49" s="16">
        <v>0.73</v>
      </c>
      <c r="L49" s="16">
        <v>131.50684931506814</v>
      </c>
      <c r="M49" s="12" t="s">
        <v>124</v>
      </c>
      <c r="N49" s="12" t="s">
        <v>125</v>
      </c>
      <c r="O49" s="15">
        <v>0</v>
      </c>
      <c r="P49" s="18">
        <v>50</v>
      </c>
      <c r="Q49" s="16"/>
      <c r="R49" s="16"/>
      <c r="S49" s="18">
        <v>40</v>
      </c>
      <c r="T49" s="15">
        <v>160</v>
      </c>
      <c r="U49" s="16">
        <v>4</v>
      </c>
      <c r="V49" s="16">
        <v>16</v>
      </c>
      <c r="W49" s="15">
        <v>940</v>
      </c>
      <c r="X49" s="15">
        <v>3000</v>
      </c>
      <c r="Y49" s="16">
        <v>98</v>
      </c>
      <c r="Z49" s="18">
        <v>168.8</v>
      </c>
      <c r="AA49" s="15">
        <v>262</v>
      </c>
      <c r="AB49" s="15">
        <v>235</v>
      </c>
      <c r="AC49" s="15">
        <v>216</v>
      </c>
      <c r="AD49" s="15">
        <v>5988</v>
      </c>
      <c r="AE49" s="16">
        <v>57.429999999999993</v>
      </c>
      <c r="AF49" s="16">
        <v>43.06</v>
      </c>
      <c r="AG49" s="16">
        <v>3.7294319000931218</v>
      </c>
      <c r="AH49" s="16">
        <v>3.690721649484515</v>
      </c>
      <c r="AI49" s="16">
        <v>0.64948453608247714</v>
      </c>
    </row>
    <row r="50" spans="1:35" customFormat="1" x14ac:dyDescent="0.25">
      <c r="A50" s="1"/>
      <c r="B50" s="19"/>
      <c r="C50" s="13"/>
      <c r="D50" s="14">
        <v>45535.28402777778</v>
      </c>
      <c r="E50" s="14">
        <v>45535.309027777781</v>
      </c>
      <c r="F50" s="15">
        <v>6035</v>
      </c>
      <c r="G50" s="15">
        <v>6042</v>
      </c>
      <c r="H50" s="16">
        <v>7</v>
      </c>
      <c r="I50" s="16">
        <v>13.09</v>
      </c>
      <c r="J50" s="16">
        <v>13.57</v>
      </c>
      <c r="K50" s="16">
        <v>0.48</v>
      </c>
      <c r="L50" s="16">
        <v>14.583333333333293</v>
      </c>
      <c r="M50" s="12" t="s">
        <v>124</v>
      </c>
      <c r="N50" s="12" t="s">
        <v>125</v>
      </c>
      <c r="O50" s="15">
        <v>0</v>
      </c>
      <c r="P50" s="18">
        <v>30</v>
      </c>
      <c r="Q50" s="16"/>
      <c r="R50" s="16"/>
      <c r="S50" s="18">
        <v>40</v>
      </c>
      <c r="T50" s="15">
        <v>160</v>
      </c>
      <c r="U50" s="16">
        <v>4</v>
      </c>
      <c r="V50" s="16">
        <v>12</v>
      </c>
      <c r="W50" s="15">
        <v>940</v>
      </c>
      <c r="X50" s="15">
        <v>3000</v>
      </c>
      <c r="Y50" s="16">
        <v>98</v>
      </c>
      <c r="Z50" s="18">
        <v>168.8</v>
      </c>
      <c r="AA50" s="15">
        <v>262</v>
      </c>
      <c r="AB50" s="15">
        <v>235</v>
      </c>
      <c r="AC50" s="15">
        <v>216</v>
      </c>
      <c r="AD50" s="15"/>
      <c r="AE50" s="16"/>
      <c r="AF50" s="16"/>
      <c r="AG50" s="16"/>
      <c r="AH50" s="16"/>
      <c r="AI50" s="16"/>
    </row>
    <row r="51" spans="1:35" customFormat="1" x14ac:dyDescent="0.25">
      <c r="A51" s="1"/>
      <c r="B51" s="19"/>
      <c r="C51" s="13"/>
      <c r="D51" s="14">
        <v>45535.30972222222</v>
      </c>
      <c r="E51" s="14">
        <v>45535.325694444444</v>
      </c>
      <c r="F51" s="15">
        <v>6042</v>
      </c>
      <c r="G51" s="15">
        <v>6074</v>
      </c>
      <c r="H51" s="16">
        <v>32</v>
      </c>
      <c r="I51" s="16">
        <v>13.57</v>
      </c>
      <c r="J51" s="16">
        <v>13.96</v>
      </c>
      <c r="K51" s="16">
        <v>0.39</v>
      </c>
      <c r="L51" s="16">
        <v>82.051282051281831</v>
      </c>
      <c r="M51" s="12" t="s">
        <v>124</v>
      </c>
      <c r="N51" s="12" t="s">
        <v>125</v>
      </c>
      <c r="O51" s="15">
        <v>0</v>
      </c>
      <c r="P51" s="18">
        <v>10</v>
      </c>
      <c r="Q51" s="16"/>
      <c r="R51" s="16"/>
      <c r="S51" s="18">
        <v>40</v>
      </c>
      <c r="T51" s="15">
        <v>160</v>
      </c>
      <c r="U51" s="16">
        <v>4</v>
      </c>
      <c r="V51" s="16">
        <v>12</v>
      </c>
      <c r="W51" s="15">
        <v>940</v>
      </c>
      <c r="X51" s="15">
        <v>3000</v>
      </c>
      <c r="Y51" s="16">
        <v>98</v>
      </c>
      <c r="Z51" s="18">
        <v>174.00000000000006</v>
      </c>
      <c r="AA51" s="15">
        <v>262</v>
      </c>
      <c r="AB51" s="15">
        <v>236.99999999999997</v>
      </c>
      <c r="AC51" s="15">
        <v>216</v>
      </c>
      <c r="AD51" s="15"/>
      <c r="AE51" s="16"/>
      <c r="AF51" s="16"/>
      <c r="AG51" s="16"/>
      <c r="AH51" s="16"/>
      <c r="AI51" s="16"/>
    </row>
    <row r="52" spans="1:35" customFormat="1" x14ac:dyDescent="0.25">
      <c r="A52" s="1"/>
      <c r="B52" s="19"/>
      <c r="C52" s="13"/>
      <c r="D52" s="14">
        <v>45535.325694444444</v>
      </c>
      <c r="E52" s="14">
        <v>45535.36041666667</v>
      </c>
      <c r="F52" s="15">
        <v>6074</v>
      </c>
      <c r="G52" s="15">
        <v>6130</v>
      </c>
      <c r="H52" s="16">
        <v>56</v>
      </c>
      <c r="I52" s="16">
        <v>13.96</v>
      </c>
      <c r="J52" s="16">
        <v>14.69</v>
      </c>
      <c r="K52" s="16">
        <v>0.73</v>
      </c>
      <c r="L52" s="16">
        <v>76.712328767123083</v>
      </c>
      <c r="M52" s="12" t="s">
        <v>124</v>
      </c>
      <c r="N52" s="12" t="s">
        <v>125</v>
      </c>
      <c r="O52" s="15">
        <v>0</v>
      </c>
      <c r="P52" s="18">
        <v>20</v>
      </c>
      <c r="Q52" s="16"/>
      <c r="R52" s="16"/>
      <c r="S52" s="18">
        <v>40</v>
      </c>
      <c r="T52" s="15">
        <v>160</v>
      </c>
      <c r="U52" s="16">
        <v>4</v>
      </c>
      <c r="V52" s="16">
        <v>12</v>
      </c>
      <c r="W52" s="15">
        <v>940</v>
      </c>
      <c r="X52" s="15">
        <v>3000</v>
      </c>
      <c r="Y52" s="16">
        <v>98</v>
      </c>
      <c r="Z52" s="18">
        <v>174.00000000000006</v>
      </c>
      <c r="AA52" s="15">
        <v>262</v>
      </c>
      <c r="AB52" s="15">
        <v>236.99999999999997</v>
      </c>
      <c r="AC52" s="15">
        <v>216</v>
      </c>
      <c r="AD52" s="15">
        <v>6083</v>
      </c>
      <c r="AE52" s="16">
        <v>60.289999999999992</v>
      </c>
      <c r="AF52" s="16">
        <v>43.74</v>
      </c>
      <c r="AG52" s="16">
        <v>3.0722048501023576</v>
      </c>
      <c r="AH52" s="16">
        <v>3.0105263157894853</v>
      </c>
      <c r="AI52" s="16">
        <v>0.71578947368421564</v>
      </c>
    </row>
    <row r="53" spans="1:35" customFormat="1" x14ac:dyDescent="0.25">
      <c r="A53" s="1"/>
      <c r="B53" s="19"/>
      <c r="C53" s="13"/>
      <c r="D53" s="14">
        <v>45535.378472222219</v>
      </c>
      <c r="E53" s="14">
        <v>45535.385416666664</v>
      </c>
      <c r="F53" s="15">
        <v>6130</v>
      </c>
      <c r="G53" s="15">
        <v>6140</v>
      </c>
      <c r="H53" s="16">
        <v>10</v>
      </c>
      <c r="I53" s="16">
        <v>14.69</v>
      </c>
      <c r="J53" s="16">
        <v>14.84</v>
      </c>
      <c r="K53" s="16">
        <v>0.15</v>
      </c>
      <c r="L53" s="16">
        <v>66.666666666666487</v>
      </c>
      <c r="M53" s="12" t="s">
        <v>124</v>
      </c>
      <c r="N53" s="12" t="s">
        <v>125</v>
      </c>
      <c r="O53" s="15">
        <v>0</v>
      </c>
      <c r="P53" s="18">
        <v>30</v>
      </c>
      <c r="Q53" s="16"/>
      <c r="R53" s="16"/>
      <c r="S53" s="18">
        <v>40</v>
      </c>
      <c r="T53" s="15">
        <v>160</v>
      </c>
      <c r="U53" s="16">
        <v>4</v>
      </c>
      <c r="V53" s="16">
        <v>12</v>
      </c>
      <c r="W53" s="15">
        <v>940</v>
      </c>
      <c r="X53" s="15">
        <v>3000</v>
      </c>
      <c r="Y53" s="16">
        <v>98</v>
      </c>
      <c r="Z53" s="18">
        <v>174.00000000000006</v>
      </c>
      <c r="AA53" s="15">
        <v>262</v>
      </c>
      <c r="AB53" s="15">
        <v>236.99999999999997</v>
      </c>
      <c r="AC53" s="15">
        <v>216</v>
      </c>
      <c r="AD53" s="15"/>
      <c r="AE53" s="16"/>
      <c r="AF53" s="16"/>
      <c r="AG53" s="16"/>
      <c r="AH53" s="16"/>
      <c r="AI53" s="16"/>
    </row>
    <row r="54" spans="1:35" customFormat="1" x14ac:dyDescent="0.25">
      <c r="A54" s="1"/>
      <c r="B54" s="19"/>
      <c r="C54" s="13"/>
      <c r="D54" s="14">
        <v>45535.385416666664</v>
      </c>
      <c r="E54" s="14">
        <v>45535.411805555559</v>
      </c>
      <c r="F54" s="15">
        <v>6140</v>
      </c>
      <c r="G54" s="15">
        <v>6225</v>
      </c>
      <c r="H54" s="16">
        <v>85</v>
      </c>
      <c r="I54" s="16">
        <v>14.84</v>
      </c>
      <c r="J54" s="16">
        <v>15.41</v>
      </c>
      <c r="K54" s="16">
        <v>0.56999999999999995</v>
      </c>
      <c r="L54" s="16">
        <v>149.12280701754344</v>
      </c>
      <c r="M54" s="12" t="s">
        <v>124</v>
      </c>
      <c r="N54" s="12" t="s">
        <v>125</v>
      </c>
      <c r="O54" s="15">
        <v>0</v>
      </c>
      <c r="P54" s="18">
        <v>40</v>
      </c>
      <c r="Q54" s="16"/>
      <c r="R54" s="16"/>
      <c r="S54" s="18">
        <v>40</v>
      </c>
      <c r="T54" s="15">
        <v>160</v>
      </c>
      <c r="U54" s="16">
        <v>4</v>
      </c>
      <c r="V54" s="16">
        <v>25</v>
      </c>
      <c r="W54" s="15">
        <v>999.99999999999989</v>
      </c>
      <c r="X54" s="15">
        <v>3279.9999999999995</v>
      </c>
      <c r="Y54" s="16">
        <v>98</v>
      </c>
      <c r="Z54" s="18">
        <v>174.00000000000006</v>
      </c>
      <c r="AA54" s="15">
        <v>262</v>
      </c>
      <c r="AB54" s="15">
        <v>236.99999999999997</v>
      </c>
      <c r="AC54" s="15">
        <v>216</v>
      </c>
      <c r="AD54" s="15">
        <v>6180</v>
      </c>
      <c r="AE54" s="16">
        <v>62.38</v>
      </c>
      <c r="AF54" s="16">
        <v>44.26</v>
      </c>
      <c r="AG54" s="16">
        <v>2.2053753203519526</v>
      </c>
      <c r="AH54" s="16">
        <v>2.1546391752577336</v>
      </c>
      <c r="AI54" s="16">
        <v>0.53608247422679489</v>
      </c>
    </row>
    <row r="55" spans="1:35" customFormat="1" x14ac:dyDescent="0.25">
      <c r="A55" s="1"/>
      <c r="B55" s="19"/>
      <c r="C55" s="13"/>
      <c r="D55" s="14">
        <v>45535.429166666669</v>
      </c>
      <c r="E55" s="14">
        <v>45535.475694444445</v>
      </c>
      <c r="F55" s="15">
        <v>6225</v>
      </c>
      <c r="G55" s="15">
        <v>6306</v>
      </c>
      <c r="H55" s="16">
        <v>81</v>
      </c>
      <c r="I55" s="16">
        <v>15.41</v>
      </c>
      <c r="J55" s="16">
        <v>16.329999999999998</v>
      </c>
      <c r="K55" s="16">
        <v>0.92</v>
      </c>
      <c r="L55" s="16">
        <v>88.043478260869335</v>
      </c>
      <c r="M55" s="12" t="s">
        <v>124</v>
      </c>
      <c r="N55" s="12" t="s">
        <v>125</v>
      </c>
      <c r="O55" s="15">
        <v>0</v>
      </c>
      <c r="P55" s="18">
        <v>40</v>
      </c>
      <c r="Q55" s="16"/>
      <c r="R55" s="16"/>
      <c r="S55" s="18">
        <v>45</v>
      </c>
      <c r="T55" s="15">
        <v>160</v>
      </c>
      <c r="U55" s="16">
        <v>4</v>
      </c>
      <c r="V55" s="16">
        <v>20</v>
      </c>
      <c r="W55" s="15">
        <v>999.99999999999989</v>
      </c>
      <c r="X55" s="15">
        <v>3279.9999999999995</v>
      </c>
      <c r="Y55" s="16">
        <v>98</v>
      </c>
      <c r="Z55" s="18">
        <v>174.00000000000006</v>
      </c>
      <c r="AA55" s="15">
        <v>265</v>
      </c>
      <c r="AB55" s="15">
        <v>236.99999999999997</v>
      </c>
      <c r="AC55" s="15">
        <v>216</v>
      </c>
      <c r="AD55" s="15">
        <v>6278</v>
      </c>
      <c r="AE55" s="16">
        <v>64.47</v>
      </c>
      <c r="AF55" s="16">
        <v>45.23</v>
      </c>
      <c r="AG55" s="16">
        <v>2.3090417639618255</v>
      </c>
      <c r="AH55" s="16">
        <v>2.1326530612244863</v>
      </c>
      <c r="AI55" s="16">
        <v>0.98979591836734371</v>
      </c>
    </row>
    <row r="56" spans="1:35" customFormat="1" x14ac:dyDescent="0.25">
      <c r="A56" s="1"/>
      <c r="B56" s="19"/>
      <c r="C56" s="13"/>
      <c r="D56" s="14">
        <v>45535.475694444445</v>
      </c>
      <c r="E56" s="14">
        <v>45535.477083333331</v>
      </c>
      <c r="F56" s="15">
        <v>6306</v>
      </c>
      <c r="G56" s="15">
        <v>6324</v>
      </c>
      <c r="H56" s="16">
        <v>18</v>
      </c>
      <c r="I56" s="16">
        <v>16.329999999999998</v>
      </c>
      <c r="J56" s="16">
        <v>16.48</v>
      </c>
      <c r="K56" s="16">
        <v>0.15</v>
      </c>
      <c r="L56" s="16">
        <v>119.99999999999967</v>
      </c>
      <c r="M56" s="12" t="s">
        <v>124</v>
      </c>
      <c r="N56" s="12" t="s">
        <v>125</v>
      </c>
      <c r="O56" s="15">
        <v>0</v>
      </c>
      <c r="P56" s="18">
        <v>60</v>
      </c>
      <c r="Q56" s="16"/>
      <c r="R56" s="16"/>
      <c r="S56" s="18">
        <v>45</v>
      </c>
      <c r="T56" s="15">
        <v>160</v>
      </c>
      <c r="U56" s="16">
        <v>4</v>
      </c>
      <c r="V56" s="16">
        <v>20</v>
      </c>
      <c r="W56" s="15">
        <v>999.99999999999989</v>
      </c>
      <c r="X56" s="15">
        <v>3279.9999999999995</v>
      </c>
      <c r="Y56" s="16">
        <v>98</v>
      </c>
      <c r="Z56" s="18">
        <v>174.00000000000006</v>
      </c>
      <c r="AA56" s="15">
        <v>265</v>
      </c>
      <c r="AB56" s="15">
        <v>236.99999999999997</v>
      </c>
      <c r="AC56" s="15">
        <v>216</v>
      </c>
      <c r="AD56" s="15"/>
      <c r="AE56" s="16"/>
      <c r="AF56" s="16"/>
      <c r="AG56" s="16"/>
      <c r="AH56" s="16"/>
      <c r="AI56" s="16"/>
    </row>
    <row r="57" spans="1:35" customFormat="1" x14ac:dyDescent="0.25">
      <c r="A57" s="1"/>
      <c r="B57" s="19"/>
      <c r="C57" s="13"/>
      <c r="D57" s="14">
        <v>45535.49722222222</v>
      </c>
      <c r="E57" s="14">
        <v>45535.513194444444</v>
      </c>
      <c r="F57" s="15">
        <v>6324</v>
      </c>
      <c r="G57" s="15">
        <v>6340</v>
      </c>
      <c r="H57" s="16">
        <v>16</v>
      </c>
      <c r="I57" s="16">
        <v>16.48</v>
      </c>
      <c r="J57" s="16">
        <v>16.8</v>
      </c>
      <c r="K57" s="16">
        <v>0.32</v>
      </c>
      <c r="L57" s="16">
        <v>49.999999999999865</v>
      </c>
      <c r="M57" s="12" t="s">
        <v>124</v>
      </c>
      <c r="N57" s="12" t="s">
        <v>125</v>
      </c>
      <c r="O57" s="15">
        <v>0</v>
      </c>
      <c r="P57" s="18">
        <v>60</v>
      </c>
      <c r="Q57" s="16"/>
      <c r="R57" s="16"/>
      <c r="S57" s="18">
        <v>45</v>
      </c>
      <c r="T57" s="15">
        <v>160</v>
      </c>
      <c r="U57" s="16">
        <v>4</v>
      </c>
      <c r="V57" s="16">
        <v>20</v>
      </c>
      <c r="W57" s="15">
        <v>999.99999999999989</v>
      </c>
      <c r="X57" s="15">
        <v>3279.9999999999995</v>
      </c>
      <c r="Y57" s="16">
        <v>98</v>
      </c>
      <c r="Z57" s="18">
        <v>174.00000000000006</v>
      </c>
      <c r="AA57" s="15">
        <v>265</v>
      </c>
      <c r="AB57" s="15">
        <v>236.99999999999997</v>
      </c>
      <c r="AC57" s="15">
        <v>216</v>
      </c>
      <c r="AD57" s="15"/>
      <c r="AE57" s="16"/>
      <c r="AF57" s="16"/>
      <c r="AG57" s="16"/>
      <c r="AH57" s="16"/>
      <c r="AI57" s="16"/>
    </row>
    <row r="58" spans="1:35" customFormat="1" x14ac:dyDescent="0.25">
      <c r="A58" s="1"/>
      <c r="B58" s="19"/>
      <c r="C58" s="13"/>
      <c r="D58" s="14">
        <v>45535.513888888891</v>
      </c>
      <c r="E58" s="14">
        <v>45535.536111111112</v>
      </c>
      <c r="F58" s="15">
        <v>6340</v>
      </c>
      <c r="G58" s="15">
        <v>6368</v>
      </c>
      <c r="H58" s="16">
        <v>28</v>
      </c>
      <c r="I58" s="16">
        <v>16.8</v>
      </c>
      <c r="J58" s="16">
        <v>17.02</v>
      </c>
      <c r="K58" s="16">
        <v>0.22</v>
      </c>
      <c r="L58" s="16">
        <v>127.27272727272691</v>
      </c>
      <c r="M58" s="12" t="s">
        <v>124</v>
      </c>
      <c r="N58" s="12" t="s">
        <v>125</v>
      </c>
      <c r="O58" s="15">
        <v>324</v>
      </c>
      <c r="P58" s="18">
        <v>50</v>
      </c>
      <c r="Q58" s="16"/>
      <c r="R58" s="16"/>
      <c r="S58" s="18">
        <v>45</v>
      </c>
      <c r="T58" s="15">
        <v>160</v>
      </c>
      <c r="U58" s="16">
        <v>4</v>
      </c>
      <c r="V58" s="16">
        <v>20</v>
      </c>
      <c r="W58" s="15">
        <v>999.99999999999989</v>
      </c>
      <c r="X58" s="15">
        <v>3279.9999999999995</v>
      </c>
      <c r="Y58" s="16">
        <v>98</v>
      </c>
      <c r="Z58" s="18">
        <v>174.00000000000006</v>
      </c>
      <c r="AA58" s="15">
        <v>265</v>
      </c>
      <c r="AB58" s="15">
        <v>236.99999999999997</v>
      </c>
      <c r="AC58" s="15">
        <v>216</v>
      </c>
      <c r="AD58" s="15"/>
      <c r="AE58" s="16"/>
      <c r="AF58" s="16"/>
      <c r="AG58" s="16"/>
      <c r="AH58" s="16"/>
      <c r="AI58" s="16"/>
    </row>
    <row r="59" spans="1:35" customFormat="1" x14ac:dyDescent="0.25">
      <c r="A59" s="1"/>
      <c r="B59" s="19"/>
      <c r="C59" s="13"/>
      <c r="D59" s="14">
        <v>45535.536111111112</v>
      </c>
      <c r="E59" s="14">
        <v>45535.545138888891</v>
      </c>
      <c r="F59" s="15">
        <v>6368</v>
      </c>
      <c r="G59" s="15">
        <v>6380</v>
      </c>
      <c r="H59" s="16">
        <v>12</v>
      </c>
      <c r="I59" s="16">
        <v>17.02</v>
      </c>
      <c r="J59" s="16">
        <v>17.21</v>
      </c>
      <c r="K59" s="16">
        <v>0.19</v>
      </c>
      <c r="L59" s="16">
        <v>63.157894736841932</v>
      </c>
      <c r="M59" s="12" t="s">
        <v>127</v>
      </c>
      <c r="N59" s="12" t="s">
        <v>125</v>
      </c>
      <c r="O59" s="15"/>
      <c r="P59" s="18"/>
      <c r="Q59" s="16">
        <v>67.8</v>
      </c>
      <c r="R59" s="16"/>
      <c r="S59" s="18">
        <v>45</v>
      </c>
      <c r="T59" s="15">
        <v>160</v>
      </c>
      <c r="U59" s="16">
        <v>4</v>
      </c>
      <c r="V59" s="16">
        <v>20</v>
      </c>
      <c r="W59" s="15">
        <v>999.99999999999989</v>
      </c>
      <c r="X59" s="15">
        <v>3279.9999999999995</v>
      </c>
      <c r="Y59" s="16">
        <v>98</v>
      </c>
      <c r="Z59" s="18">
        <v>174.00000000000006</v>
      </c>
      <c r="AA59" s="15">
        <v>265</v>
      </c>
      <c r="AB59" s="15">
        <v>235</v>
      </c>
      <c r="AC59" s="15">
        <v>205</v>
      </c>
      <c r="AD59" s="15">
        <v>6369</v>
      </c>
      <c r="AE59" s="16">
        <v>67.87</v>
      </c>
      <c r="AF59" s="16">
        <v>45.55</v>
      </c>
      <c r="AG59" s="16">
        <v>3.7500786560989807</v>
      </c>
      <c r="AH59" s="16">
        <v>3.7362637362637567</v>
      </c>
      <c r="AI59" s="16">
        <v>0.35164835164835911</v>
      </c>
    </row>
    <row r="60" spans="1:35" customFormat="1" x14ac:dyDescent="0.25">
      <c r="A60" s="1"/>
      <c r="B60" s="19"/>
      <c r="C60" s="13"/>
      <c r="D60" s="14">
        <v>45535.545138888891</v>
      </c>
      <c r="E60" s="14">
        <v>45535.560416666667</v>
      </c>
      <c r="F60" s="15">
        <v>6380</v>
      </c>
      <c r="G60" s="15">
        <v>6416</v>
      </c>
      <c r="H60" s="16">
        <v>36</v>
      </c>
      <c r="I60" s="16">
        <v>17.21</v>
      </c>
      <c r="J60" s="16">
        <v>17.57</v>
      </c>
      <c r="K60" s="16">
        <v>0.36</v>
      </c>
      <c r="L60" s="16">
        <v>99.99999999999973</v>
      </c>
      <c r="M60" s="12" t="s">
        <v>124</v>
      </c>
      <c r="N60" s="12" t="s">
        <v>125</v>
      </c>
      <c r="O60" s="15">
        <v>315</v>
      </c>
      <c r="P60" s="18">
        <v>30</v>
      </c>
      <c r="Q60" s="16"/>
      <c r="R60" s="16"/>
      <c r="S60" s="18">
        <v>40</v>
      </c>
      <c r="T60" s="15">
        <v>160</v>
      </c>
      <c r="U60" s="16">
        <v>4</v>
      </c>
      <c r="V60" s="16">
        <v>16</v>
      </c>
      <c r="W60" s="15">
        <v>980</v>
      </c>
      <c r="X60" s="15">
        <v>3220</v>
      </c>
      <c r="Y60" s="16">
        <v>98</v>
      </c>
      <c r="Z60" s="18">
        <v>183.40000000000003</v>
      </c>
      <c r="AA60" s="15">
        <v>265</v>
      </c>
      <c r="AB60" s="15">
        <v>235</v>
      </c>
      <c r="AC60" s="15">
        <v>205</v>
      </c>
      <c r="AD60" s="15"/>
      <c r="AE60" s="16"/>
      <c r="AF60" s="16"/>
      <c r="AG60" s="16"/>
      <c r="AH60" s="16"/>
      <c r="AI60" s="16"/>
    </row>
    <row r="61" spans="1:35" customFormat="1" x14ac:dyDescent="0.25">
      <c r="A61" s="1"/>
      <c r="B61" s="19"/>
      <c r="C61" s="13"/>
      <c r="D61" s="14">
        <v>45535.579861111109</v>
      </c>
      <c r="E61" s="14">
        <v>45535.599305555559</v>
      </c>
      <c r="F61" s="15">
        <v>6416</v>
      </c>
      <c r="G61" s="15">
        <v>6471</v>
      </c>
      <c r="H61" s="16">
        <v>55</v>
      </c>
      <c r="I61" s="16">
        <v>17.57</v>
      </c>
      <c r="J61" s="16">
        <v>18.04</v>
      </c>
      <c r="K61" s="16">
        <v>0.47</v>
      </c>
      <c r="L61" s="16">
        <v>117.02127659574435</v>
      </c>
      <c r="M61" s="12" t="s">
        <v>124</v>
      </c>
      <c r="N61" s="12" t="s">
        <v>125</v>
      </c>
      <c r="O61" s="15">
        <v>315</v>
      </c>
      <c r="P61" s="18">
        <v>30</v>
      </c>
      <c r="Q61" s="16"/>
      <c r="R61" s="16"/>
      <c r="S61" s="18">
        <v>40</v>
      </c>
      <c r="T61" s="15">
        <v>160</v>
      </c>
      <c r="U61" s="16">
        <v>10</v>
      </c>
      <c r="V61" s="16">
        <v>16</v>
      </c>
      <c r="W61" s="15">
        <v>980</v>
      </c>
      <c r="X61" s="15">
        <v>3220</v>
      </c>
      <c r="Y61" s="16">
        <v>98</v>
      </c>
      <c r="Z61" s="18">
        <v>183.40000000000003</v>
      </c>
      <c r="AA61" s="15">
        <v>265</v>
      </c>
      <c r="AB61" s="15">
        <v>236.99999999999997</v>
      </c>
      <c r="AC61" s="15">
        <v>205</v>
      </c>
      <c r="AD61" s="15">
        <v>6463</v>
      </c>
      <c r="AE61" s="16">
        <v>70.2</v>
      </c>
      <c r="AF61" s="16">
        <v>45.1</v>
      </c>
      <c r="AG61" s="16">
        <v>2.5187034536770629</v>
      </c>
      <c r="AH61" s="16">
        <v>2.4787234042553137</v>
      </c>
      <c r="AI61" s="16">
        <v>-0.47872340425531634</v>
      </c>
    </row>
    <row r="62" spans="1:35" customFormat="1" x14ac:dyDescent="0.25">
      <c r="A62" s="1"/>
      <c r="B62" s="19"/>
      <c r="C62" s="13"/>
      <c r="D62" s="14">
        <v>45535.6</v>
      </c>
      <c r="E62" s="14">
        <v>45535.618055555555</v>
      </c>
      <c r="F62" s="15">
        <v>6471</v>
      </c>
      <c r="G62" s="15">
        <v>6510</v>
      </c>
      <c r="H62" s="16">
        <v>39</v>
      </c>
      <c r="I62" s="16">
        <v>18.04</v>
      </c>
      <c r="J62" s="16">
        <v>18.47</v>
      </c>
      <c r="K62" s="16">
        <v>0.43</v>
      </c>
      <c r="L62" s="16">
        <v>90.697674418604407</v>
      </c>
      <c r="M62" s="12" t="s">
        <v>124</v>
      </c>
      <c r="N62" s="12" t="s">
        <v>125</v>
      </c>
      <c r="O62" s="15">
        <v>315</v>
      </c>
      <c r="P62" s="18">
        <v>40</v>
      </c>
      <c r="Q62" s="16"/>
      <c r="R62" s="16"/>
      <c r="S62" s="18">
        <v>45</v>
      </c>
      <c r="T62" s="15">
        <v>160</v>
      </c>
      <c r="U62" s="16">
        <v>10</v>
      </c>
      <c r="V62" s="16">
        <v>26.999999999999996</v>
      </c>
      <c r="W62" s="15">
        <v>980</v>
      </c>
      <c r="X62" s="15">
        <v>3120</v>
      </c>
      <c r="Y62" s="16">
        <v>98</v>
      </c>
      <c r="Z62" s="18">
        <v>183.40000000000003</v>
      </c>
      <c r="AA62" s="15">
        <v>265</v>
      </c>
      <c r="AB62" s="15">
        <v>236.99999999999997</v>
      </c>
      <c r="AC62" s="15">
        <v>205</v>
      </c>
      <c r="AD62" s="15"/>
      <c r="AE62" s="16"/>
      <c r="AF62" s="16"/>
      <c r="AG62" s="16"/>
      <c r="AH62" s="16"/>
      <c r="AI62" s="16"/>
    </row>
    <row r="63" spans="1:35" customFormat="1" x14ac:dyDescent="0.25">
      <c r="A63" s="1"/>
      <c r="B63" s="19"/>
      <c r="C63" s="13"/>
      <c r="D63" s="14">
        <v>45535.634722222225</v>
      </c>
      <c r="E63" s="14">
        <v>45535.652777777781</v>
      </c>
      <c r="F63" s="15">
        <v>6510</v>
      </c>
      <c r="G63" s="15">
        <v>6539</v>
      </c>
      <c r="H63" s="16">
        <v>29</v>
      </c>
      <c r="I63" s="16">
        <v>18.47</v>
      </c>
      <c r="J63" s="16">
        <v>18.800000000000004</v>
      </c>
      <c r="K63" s="16">
        <v>0.33</v>
      </c>
      <c r="L63" s="16">
        <v>87.878787878787634</v>
      </c>
      <c r="M63" s="12" t="s">
        <v>124</v>
      </c>
      <c r="N63" s="12" t="s">
        <v>125</v>
      </c>
      <c r="O63" s="15">
        <v>315</v>
      </c>
      <c r="P63" s="18">
        <v>40</v>
      </c>
      <c r="Q63" s="16"/>
      <c r="R63" s="16"/>
      <c r="S63" s="18">
        <v>45</v>
      </c>
      <c r="T63" s="15">
        <v>160</v>
      </c>
      <c r="U63" s="16">
        <v>10</v>
      </c>
      <c r="V63" s="16">
        <v>26.999999999999996</v>
      </c>
      <c r="W63" s="15">
        <v>980</v>
      </c>
      <c r="X63" s="15">
        <v>3120</v>
      </c>
      <c r="Y63" s="16">
        <v>98</v>
      </c>
      <c r="Z63" s="18">
        <v>183.40000000000003</v>
      </c>
      <c r="AA63" s="15">
        <v>265</v>
      </c>
      <c r="AB63" s="15">
        <v>236.99999999999997</v>
      </c>
      <c r="AC63" s="15">
        <v>205</v>
      </c>
      <c r="AD63" s="15"/>
      <c r="AE63" s="16"/>
      <c r="AF63" s="16"/>
      <c r="AG63" s="16"/>
      <c r="AH63" s="16"/>
      <c r="AI63" s="16"/>
    </row>
    <row r="64" spans="1:35" customFormat="1" x14ac:dyDescent="0.25">
      <c r="A64" s="1"/>
      <c r="B64" s="19"/>
      <c r="C64" s="13"/>
      <c r="D64" s="14">
        <v>45535.654166666667</v>
      </c>
      <c r="E64" s="14">
        <v>45535.686805555553</v>
      </c>
      <c r="F64" s="15">
        <v>6539</v>
      </c>
      <c r="G64" s="15">
        <v>6590</v>
      </c>
      <c r="H64" s="16">
        <v>51</v>
      </c>
      <c r="I64" s="16">
        <v>18.800000000000004</v>
      </c>
      <c r="J64" s="16">
        <v>19.16</v>
      </c>
      <c r="K64" s="16">
        <v>0.36</v>
      </c>
      <c r="L64" s="16">
        <v>141.66666666666629</v>
      </c>
      <c r="M64" s="12" t="s">
        <v>124</v>
      </c>
      <c r="N64" s="12" t="s">
        <v>125</v>
      </c>
      <c r="O64" s="15">
        <v>324</v>
      </c>
      <c r="P64" s="18">
        <v>50</v>
      </c>
      <c r="Q64" s="16"/>
      <c r="R64" s="16"/>
      <c r="S64" s="18">
        <v>45</v>
      </c>
      <c r="T64" s="15">
        <v>160</v>
      </c>
      <c r="U64" s="16">
        <v>10</v>
      </c>
      <c r="V64" s="16">
        <v>13</v>
      </c>
      <c r="W64" s="15">
        <v>950</v>
      </c>
      <c r="X64" s="15">
        <v>3130</v>
      </c>
      <c r="Y64" s="16">
        <v>98</v>
      </c>
      <c r="Z64" s="18">
        <v>183.40000000000003</v>
      </c>
      <c r="AA64" s="15">
        <v>265</v>
      </c>
      <c r="AB64" s="15">
        <v>236.99999999999997</v>
      </c>
      <c r="AC64" s="15">
        <v>205</v>
      </c>
      <c r="AD64" s="15">
        <v>6556</v>
      </c>
      <c r="AE64" s="16">
        <v>72.48</v>
      </c>
      <c r="AF64" s="16">
        <v>44.05</v>
      </c>
      <c r="AG64" s="16">
        <v>2.674775220910476</v>
      </c>
      <c r="AH64" s="16">
        <v>2.4516129032258078</v>
      </c>
      <c r="AI64" s="16">
        <v>-1.1290322580645165</v>
      </c>
    </row>
    <row r="65" spans="1:35" customFormat="1" x14ac:dyDescent="0.25">
      <c r="A65" s="1"/>
      <c r="B65" s="19"/>
      <c r="C65" s="13" t="s">
        <v>133</v>
      </c>
      <c r="D65" s="14">
        <v>45535.686805555553</v>
      </c>
      <c r="E65" s="14">
        <v>45535.697222222225</v>
      </c>
      <c r="F65" s="15">
        <v>6590</v>
      </c>
      <c r="G65" s="15">
        <v>6605</v>
      </c>
      <c r="H65" s="16">
        <v>15</v>
      </c>
      <c r="I65" s="16">
        <v>19.16</v>
      </c>
      <c r="J65" s="16">
        <v>19.79</v>
      </c>
      <c r="K65" s="16">
        <v>0.63</v>
      </c>
      <c r="L65" s="16">
        <v>23.809523809523743</v>
      </c>
      <c r="M65" s="12" t="s">
        <v>124</v>
      </c>
      <c r="N65" s="12" t="s">
        <v>125</v>
      </c>
      <c r="O65" s="15">
        <v>0</v>
      </c>
      <c r="P65" s="18">
        <v>25</v>
      </c>
      <c r="Q65" s="16"/>
      <c r="R65" s="16"/>
      <c r="S65" s="18">
        <v>45</v>
      </c>
      <c r="T65" s="15">
        <v>160</v>
      </c>
      <c r="U65" s="16">
        <v>10</v>
      </c>
      <c r="V65" s="16">
        <v>13</v>
      </c>
      <c r="W65" s="15">
        <v>950</v>
      </c>
      <c r="X65" s="15">
        <v>3130</v>
      </c>
      <c r="Y65" s="16">
        <v>98</v>
      </c>
      <c r="Z65" s="18">
        <v>183.40000000000003</v>
      </c>
      <c r="AA65" s="15">
        <v>265</v>
      </c>
      <c r="AB65" s="15">
        <v>236.99999999999997</v>
      </c>
      <c r="AC65" s="15">
        <v>205</v>
      </c>
      <c r="AD65" s="15"/>
      <c r="AE65" s="16"/>
      <c r="AF65" s="16"/>
      <c r="AG65" s="16"/>
      <c r="AH65" s="16"/>
      <c r="AI65" s="16"/>
    </row>
    <row r="66" spans="1:35" customFormat="1" x14ac:dyDescent="0.25">
      <c r="A66" s="1"/>
      <c r="B66" s="19"/>
      <c r="C66" s="13"/>
      <c r="D66" s="14">
        <v>45535.714583333334</v>
      </c>
      <c r="E66" s="14">
        <v>45535.746527777781</v>
      </c>
      <c r="F66" s="15">
        <v>6605</v>
      </c>
      <c r="G66" s="15">
        <v>6671</v>
      </c>
      <c r="H66" s="16">
        <v>66</v>
      </c>
      <c r="I66" s="16">
        <v>19.79</v>
      </c>
      <c r="J66" s="16">
        <v>20.5</v>
      </c>
      <c r="K66" s="16">
        <v>0.71</v>
      </c>
      <c r="L66" s="16">
        <v>92.957746478872991</v>
      </c>
      <c r="M66" s="12" t="s">
        <v>124</v>
      </c>
      <c r="N66" s="12" t="s">
        <v>125</v>
      </c>
      <c r="O66" s="15">
        <v>0</v>
      </c>
      <c r="P66" s="18">
        <v>25</v>
      </c>
      <c r="Q66" s="16"/>
      <c r="R66" s="16"/>
      <c r="S66" s="18">
        <v>30</v>
      </c>
      <c r="T66" s="15">
        <v>160</v>
      </c>
      <c r="U66" s="16">
        <v>10</v>
      </c>
      <c r="V66" s="16">
        <v>13</v>
      </c>
      <c r="W66" s="15">
        <v>960</v>
      </c>
      <c r="X66" s="15">
        <v>3279.9999999999995</v>
      </c>
      <c r="Y66" s="16">
        <v>98</v>
      </c>
      <c r="Z66" s="18">
        <v>183.40000000000003</v>
      </c>
      <c r="AA66" s="15">
        <v>267</v>
      </c>
      <c r="AB66" s="15">
        <v>235</v>
      </c>
      <c r="AC66" s="15">
        <v>204</v>
      </c>
      <c r="AD66" s="15">
        <v>6651</v>
      </c>
      <c r="AE66" s="16">
        <v>75.61</v>
      </c>
      <c r="AF66" s="16">
        <v>43.2</v>
      </c>
      <c r="AG66" s="16">
        <v>3.4051614596363295</v>
      </c>
      <c r="AH66" s="16">
        <v>3.2947368421052459</v>
      </c>
      <c r="AI66" s="16">
        <v>-0.89473684210525739</v>
      </c>
    </row>
    <row r="67" spans="1:35" customFormat="1" ht="25.35" customHeight="1" x14ac:dyDescent="0.25">
      <c r="A67" s="1"/>
      <c r="B67" s="19"/>
      <c r="C67" s="13" t="s">
        <v>134</v>
      </c>
      <c r="D67" s="14">
        <v>45535.746527777781</v>
      </c>
      <c r="E67" s="14">
        <v>45535.765277777777</v>
      </c>
      <c r="F67" s="15">
        <v>6671</v>
      </c>
      <c r="G67" s="15">
        <v>6700</v>
      </c>
      <c r="H67" s="16">
        <v>29</v>
      </c>
      <c r="I67" s="16">
        <v>20.5</v>
      </c>
      <c r="J67" s="16">
        <v>20.93</v>
      </c>
      <c r="K67" s="16">
        <v>0.43</v>
      </c>
      <c r="L67" s="16">
        <v>67.441860465116093</v>
      </c>
      <c r="M67" s="12" t="s">
        <v>124</v>
      </c>
      <c r="N67" s="12" t="s">
        <v>125</v>
      </c>
      <c r="O67" s="15">
        <v>0</v>
      </c>
      <c r="P67" s="18">
        <v>35</v>
      </c>
      <c r="Q67" s="16"/>
      <c r="R67" s="16"/>
      <c r="S67" s="18">
        <v>30</v>
      </c>
      <c r="T67" s="15">
        <v>160</v>
      </c>
      <c r="U67" s="16">
        <v>10</v>
      </c>
      <c r="V67" s="16">
        <v>13</v>
      </c>
      <c r="W67" s="15">
        <v>960</v>
      </c>
      <c r="X67" s="15">
        <v>3279.9999999999995</v>
      </c>
      <c r="Y67" s="16">
        <v>98</v>
      </c>
      <c r="Z67" s="18">
        <v>183.40000000000003</v>
      </c>
      <c r="AA67" s="15">
        <v>267</v>
      </c>
      <c r="AB67" s="15">
        <v>235</v>
      </c>
      <c r="AC67" s="15">
        <v>204</v>
      </c>
      <c r="AD67" s="15"/>
      <c r="AE67" s="16"/>
      <c r="AF67" s="16"/>
      <c r="AG67" s="16"/>
      <c r="AH67" s="16"/>
      <c r="AI67" s="16"/>
    </row>
    <row r="68" spans="1:35" customFormat="1" ht="50.85" customHeight="1" x14ac:dyDescent="0.25">
      <c r="A68" s="1"/>
      <c r="B68" s="19"/>
      <c r="C68" s="13" t="s">
        <v>135</v>
      </c>
      <c r="D68" s="14">
        <v>45535.788888888892</v>
      </c>
      <c r="E68" s="14">
        <v>45535.857638888891</v>
      </c>
      <c r="F68" s="15">
        <v>6700</v>
      </c>
      <c r="G68" s="15">
        <v>6764</v>
      </c>
      <c r="H68" s="16">
        <v>64</v>
      </c>
      <c r="I68" s="16">
        <v>20.93</v>
      </c>
      <c r="J68" s="16">
        <v>22.58</v>
      </c>
      <c r="K68" s="16">
        <v>1.65</v>
      </c>
      <c r="L68" s="16">
        <v>38.787878787878682</v>
      </c>
      <c r="M68" s="12" t="s">
        <v>124</v>
      </c>
      <c r="N68" s="12" t="s">
        <v>125</v>
      </c>
      <c r="O68" s="15">
        <v>348</v>
      </c>
      <c r="P68" s="18">
        <v>35</v>
      </c>
      <c r="Q68" s="16"/>
      <c r="R68" s="16"/>
      <c r="S68" s="18">
        <v>15</v>
      </c>
      <c r="T68" s="15">
        <v>160</v>
      </c>
      <c r="U68" s="16">
        <v>4</v>
      </c>
      <c r="V68" s="16">
        <v>10</v>
      </c>
      <c r="W68" s="15">
        <v>960</v>
      </c>
      <c r="X68" s="15">
        <v>3279.9999999999995</v>
      </c>
      <c r="Y68" s="16">
        <v>98</v>
      </c>
      <c r="Z68" s="18">
        <v>183.40000000000003</v>
      </c>
      <c r="AA68" s="15">
        <v>267</v>
      </c>
      <c r="AB68" s="15">
        <v>235</v>
      </c>
      <c r="AC68" s="15">
        <v>204</v>
      </c>
      <c r="AD68" s="15">
        <v>6747</v>
      </c>
      <c r="AE68" s="16">
        <v>78.930000000000007</v>
      </c>
      <c r="AF68" s="16">
        <v>44.06</v>
      </c>
      <c r="AG68" s="16">
        <v>3.5669835640799459</v>
      </c>
      <c r="AH68" s="16">
        <v>3.4583333333333428</v>
      </c>
      <c r="AI68" s="16">
        <v>0.89583333333333715</v>
      </c>
    </row>
    <row r="69" spans="1:35" customFormat="1" x14ac:dyDescent="0.25">
      <c r="A69" s="1"/>
      <c r="B69" s="19"/>
      <c r="C69" s="13"/>
      <c r="D69" s="14">
        <v>45535.857638888891</v>
      </c>
      <c r="E69" s="14">
        <v>45535.857638888891</v>
      </c>
      <c r="F69" s="15">
        <v>6764</v>
      </c>
      <c r="G69" s="15">
        <v>6795</v>
      </c>
      <c r="H69" s="16">
        <v>31</v>
      </c>
      <c r="I69" s="16">
        <v>22.58</v>
      </c>
      <c r="J69" s="16">
        <v>22.81</v>
      </c>
      <c r="K69" s="16">
        <v>0.23</v>
      </c>
      <c r="L69" s="16">
        <v>134.78260869565179</v>
      </c>
      <c r="M69" s="12" t="s">
        <v>124</v>
      </c>
      <c r="N69" s="12" t="s">
        <v>125</v>
      </c>
      <c r="O69" s="15">
        <v>348</v>
      </c>
      <c r="P69" s="18">
        <v>35</v>
      </c>
      <c r="Q69" s="16"/>
      <c r="R69" s="16"/>
      <c r="S69" s="18">
        <v>30</v>
      </c>
      <c r="T69" s="15">
        <v>160</v>
      </c>
      <c r="U69" s="16">
        <v>4</v>
      </c>
      <c r="V69" s="16">
        <v>13</v>
      </c>
      <c r="W69" s="15">
        <v>960</v>
      </c>
      <c r="X69" s="15">
        <v>3279.9999999999995</v>
      </c>
      <c r="Y69" s="16">
        <v>98</v>
      </c>
      <c r="Z69" s="18">
        <v>183.40000000000003</v>
      </c>
      <c r="AA69" s="15">
        <v>267</v>
      </c>
      <c r="AB69" s="15">
        <v>235</v>
      </c>
      <c r="AC69" s="15">
        <v>204</v>
      </c>
      <c r="AD69" s="15"/>
      <c r="AE69" s="16"/>
      <c r="AF69" s="16"/>
      <c r="AG69" s="16"/>
      <c r="AH69" s="16"/>
      <c r="AI69" s="16"/>
    </row>
    <row r="70" spans="1:35" customFormat="1" x14ac:dyDescent="0.25">
      <c r="A70" s="1"/>
      <c r="B70" s="19"/>
      <c r="C70" s="13" t="s">
        <v>136</v>
      </c>
      <c r="D70" s="14">
        <v>45535.887499999997</v>
      </c>
      <c r="E70" s="14">
        <v>45535.922222222223</v>
      </c>
      <c r="F70" s="15">
        <v>6795</v>
      </c>
      <c r="G70" s="15">
        <v>6795</v>
      </c>
      <c r="H70" s="16"/>
      <c r="I70" s="16">
        <v>22.81</v>
      </c>
      <c r="J70" s="16">
        <v>22.81</v>
      </c>
      <c r="K70" s="17"/>
      <c r="L70" s="16"/>
      <c r="M70" s="12" t="s">
        <v>57</v>
      </c>
      <c r="N70" s="12"/>
      <c r="O70" s="15">
        <v>348</v>
      </c>
      <c r="P70" s="18">
        <v>35</v>
      </c>
      <c r="Q70" s="16"/>
      <c r="R70" s="16"/>
      <c r="S70" s="18"/>
      <c r="T70" s="15"/>
      <c r="U70" s="16"/>
      <c r="V70" s="16"/>
      <c r="W70" s="15"/>
      <c r="X70" s="15"/>
      <c r="Y70" s="16">
        <v>98</v>
      </c>
      <c r="Z70" s="18">
        <v>183.40000000000003</v>
      </c>
      <c r="AA70" s="15">
        <v>267</v>
      </c>
      <c r="AB70" s="15">
        <v>235</v>
      </c>
      <c r="AC70" s="15">
        <v>204</v>
      </c>
      <c r="AD70" s="15"/>
      <c r="AE70" s="16"/>
      <c r="AF70" s="16"/>
      <c r="AG70" s="16"/>
      <c r="AH70" s="16"/>
      <c r="AI70" s="16"/>
    </row>
    <row r="71" spans="1:35" customFormat="1" ht="12.6" customHeight="1" x14ac:dyDescent="0.25">
      <c r="A71" s="1"/>
      <c r="B71" s="19"/>
      <c r="C71" s="13" t="s">
        <v>137</v>
      </c>
      <c r="D71" s="14">
        <v>45535.922222222223</v>
      </c>
      <c r="E71" s="14">
        <v>45536.029166666667</v>
      </c>
      <c r="F71" s="15">
        <v>6795</v>
      </c>
      <c r="G71" s="15">
        <v>6795</v>
      </c>
      <c r="H71" s="16"/>
      <c r="I71" s="16">
        <v>22.81</v>
      </c>
      <c r="J71" s="16">
        <v>22.81</v>
      </c>
      <c r="K71" s="17"/>
      <c r="L71" s="16"/>
      <c r="M71" s="12" t="s">
        <v>130</v>
      </c>
      <c r="N71" s="12"/>
      <c r="O71" s="15">
        <v>348</v>
      </c>
      <c r="P71" s="18">
        <v>35</v>
      </c>
      <c r="Q71" s="16"/>
      <c r="R71" s="16"/>
      <c r="S71" s="18"/>
      <c r="T71" s="15"/>
      <c r="U71" s="16"/>
      <c r="V71" s="16"/>
      <c r="W71" s="15">
        <v>300</v>
      </c>
      <c r="X71" s="15">
        <v>650</v>
      </c>
      <c r="Y71" s="16">
        <v>98</v>
      </c>
      <c r="Z71" s="18">
        <v>183.40000000000003</v>
      </c>
      <c r="AA71" s="15">
        <v>267</v>
      </c>
      <c r="AB71" s="15">
        <v>235</v>
      </c>
      <c r="AC71" s="15">
        <v>204</v>
      </c>
      <c r="AD71" s="15"/>
      <c r="AE71" s="16"/>
      <c r="AF71" s="16"/>
      <c r="AG71" s="16"/>
      <c r="AH71" s="16"/>
      <c r="AI71" s="16"/>
    </row>
    <row r="72" spans="1:35" customFormat="1" x14ac:dyDescent="0.25">
      <c r="A72" s="1"/>
      <c r="B72" s="12">
        <v>45536.029166666667</v>
      </c>
      <c r="C72" s="13"/>
      <c r="D72" s="14">
        <v>45536.029166666667</v>
      </c>
      <c r="E72" s="14">
        <v>45536.082638888889</v>
      </c>
      <c r="F72" s="15">
        <v>6795</v>
      </c>
      <c r="G72" s="15">
        <v>6890.0000000000009</v>
      </c>
      <c r="H72" s="16">
        <v>95.000000000000909</v>
      </c>
      <c r="I72" s="16">
        <v>22.81</v>
      </c>
      <c r="J72" s="16">
        <v>23.96</v>
      </c>
      <c r="K72" s="16">
        <v>1.1499999999999999</v>
      </c>
      <c r="L72" s="16">
        <v>82.608695652173694</v>
      </c>
      <c r="M72" s="12" t="s">
        <v>124</v>
      </c>
      <c r="N72" s="12" t="s">
        <v>125</v>
      </c>
      <c r="O72" s="15">
        <v>348</v>
      </c>
      <c r="P72" s="18">
        <v>35</v>
      </c>
      <c r="Q72" s="16"/>
      <c r="R72" s="16"/>
      <c r="S72" s="18">
        <v>45</v>
      </c>
      <c r="T72" s="15">
        <v>160</v>
      </c>
      <c r="U72" s="16">
        <v>4</v>
      </c>
      <c r="V72" s="16">
        <v>12</v>
      </c>
      <c r="W72" s="15">
        <v>950</v>
      </c>
      <c r="X72" s="15">
        <v>3200</v>
      </c>
      <c r="Y72" s="16">
        <v>98</v>
      </c>
      <c r="Z72" s="18">
        <v>183.40000000000003</v>
      </c>
      <c r="AA72" s="15">
        <v>267</v>
      </c>
      <c r="AB72" s="15">
        <v>235</v>
      </c>
      <c r="AC72" s="15">
        <v>204</v>
      </c>
      <c r="AD72" s="15">
        <v>6842.0000000000009</v>
      </c>
      <c r="AE72" s="16">
        <v>82.22</v>
      </c>
      <c r="AF72" s="16">
        <v>44.86</v>
      </c>
      <c r="AG72" s="16">
        <v>3.5613735851966779</v>
      </c>
      <c r="AH72" s="16">
        <v>3.4631578947368138</v>
      </c>
      <c r="AI72" s="16">
        <v>0.84210526315788581</v>
      </c>
    </row>
    <row r="73" spans="1:35" customFormat="1" x14ac:dyDescent="0.25">
      <c r="A73" s="1"/>
      <c r="B73" s="19"/>
      <c r="C73" s="13"/>
      <c r="D73" s="14">
        <v>45536.104166666664</v>
      </c>
      <c r="E73" s="14">
        <v>45536.113194444442</v>
      </c>
      <c r="F73" s="15">
        <v>6890.0000000000009</v>
      </c>
      <c r="G73" s="15">
        <v>6904.9999999999991</v>
      </c>
      <c r="H73" s="16">
        <v>14.999999999998181</v>
      </c>
      <c r="I73" s="16">
        <v>23.96</v>
      </c>
      <c r="J73" s="16">
        <v>24.01</v>
      </c>
      <c r="K73" s="16">
        <v>0.05</v>
      </c>
      <c r="L73" s="16">
        <v>299.9999999999992</v>
      </c>
      <c r="M73" s="12" t="s">
        <v>124</v>
      </c>
      <c r="N73" s="12" t="s">
        <v>125</v>
      </c>
      <c r="O73" s="15">
        <v>336</v>
      </c>
      <c r="P73" s="18">
        <v>45</v>
      </c>
      <c r="Q73" s="16"/>
      <c r="R73" s="16"/>
      <c r="S73" s="18">
        <v>45</v>
      </c>
      <c r="T73" s="15">
        <v>160</v>
      </c>
      <c r="U73" s="16">
        <v>4</v>
      </c>
      <c r="V73" s="16">
        <v>12</v>
      </c>
      <c r="W73" s="15">
        <v>950</v>
      </c>
      <c r="X73" s="15">
        <v>3200</v>
      </c>
      <c r="Y73" s="16">
        <v>98</v>
      </c>
      <c r="Z73" s="18">
        <v>183.40000000000003</v>
      </c>
      <c r="AA73" s="15">
        <v>267</v>
      </c>
      <c r="AB73" s="15">
        <v>235</v>
      </c>
      <c r="AC73" s="15">
        <v>204</v>
      </c>
      <c r="AD73" s="15"/>
      <c r="AE73" s="16"/>
      <c r="AF73" s="16"/>
      <c r="AG73" s="16"/>
      <c r="AH73" s="16"/>
      <c r="AI73" s="16"/>
    </row>
    <row r="74" spans="1:35" customFormat="1" x14ac:dyDescent="0.25">
      <c r="A74" s="1"/>
      <c r="B74" s="19"/>
      <c r="C74" s="13"/>
      <c r="D74" s="14">
        <v>45536.113888888889</v>
      </c>
      <c r="E74" s="14">
        <v>45536.119444444441</v>
      </c>
      <c r="F74" s="15">
        <v>6904.9999999999991</v>
      </c>
      <c r="G74" s="15">
        <v>6920</v>
      </c>
      <c r="H74" s="16">
        <v>15.000000000000909</v>
      </c>
      <c r="I74" s="16">
        <v>24.01</v>
      </c>
      <c r="J74" s="16">
        <v>24.31</v>
      </c>
      <c r="K74" s="16">
        <v>0.3</v>
      </c>
      <c r="L74" s="16">
        <v>49.999999999999858</v>
      </c>
      <c r="M74" s="12" t="s">
        <v>124</v>
      </c>
      <c r="N74" s="12" t="s">
        <v>125</v>
      </c>
      <c r="O74" s="15">
        <v>336</v>
      </c>
      <c r="P74" s="18">
        <v>35</v>
      </c>
      <c r="Q74" s="16"/>
      <c r="R74" s="16"/>
      <c r="S74" s="18">
        <v>45</v>
      </c>
      <c r="T74" s="15">
        <v>160</v>
      </c>
      <c r="U74" s="16">
        <v>4</v>
      </c>
      <c r="V74" s="16">
        <v>12</v>
      </c>
      <c r="W74" s="15">
        <v>950</v>
      </c>
      <c r="X74" s="15">
        <v>3200</v>
      </c>
      <c r="Y74" s="16">
        <v>98</v>
      </c>
      <c r="Z74" s="18">
        <v>183.40000000000003</v>
      </c>
      <c r="AA74" s="15">
        <v>267</v>
      </c>
      <c r="AB74" s="15">
        <v>235</v>
      </c>
      <c r="AC74" s="15">
        <v>204</v>
      </c>
      <c r="AD74" s="15"/>
      <c r="AE74" s="16"/>
      <c r="AF74" s="16"/>
      <c r="AG74" s="16"/>
      <c r="AH74" s="16"/>
      <c r="AI74" s="16"/>
    </row>
    <row r="75" spans="1:35" customFormat="1" x14ac:dyDescent="0.25">
      <c r="A75" s="1"/>
      <c r="B75" s="19"/>
      <c r="C75" s="13"/>
      <c r="D75" s="14">
        <v>45536.119444444441</v>
      </c>
      <c r="E75" s="14">
        <v>45536.143055555556</v>
      </c>
      <c r="F75" s="15">
        <v>6920</v>
      </c>
      <c r="G75" s="15">
        <v>6986.0000000000009</v>
      </c>
      <c r="H75" s="16">
        <v>66.000000000000909</v>
      </c>
      <c r="I75" s="16">
        <v>24.31</v>
      </c>
      <c r="J75" s="16">
        <v>24.86</v>
      </c>
      <c r="K75" s="16">
        <v>0.55000000000000004</v>
      </c>
      <c r="L75" s="16">
        <v>119.99999999999967</v>
      </c>
      <c r="M75" s="12" t="s">
        <v>124</v>
      </c>
      <c r="N75" s="12" t="s">
        <v>125</v>
      </c>
      <c r="O75" s="15">
        <v>336</v>
      </c>
      <c r="P75" s="18">
        <v>25</v>
      </c>
      <c r="Q75" s="16"/>
      <c r="R75" s="16"/>
      <c r="S75" s="18">
        <v>45</v>
      </c>
      <c r="T75" s="15">
        <v>160</v>
      </c>
      <c r="U75" s="16">
        <v>4</v>
      </c>
      <c r="V75" s="16">
        <v>12</v>
      </c>
      <c r="W75" s="15">
        <v>950</v>
      </c>
      <c r="X75" s="15">
        <v>3200</v>
      </c>
      <c r="Y75" s="16">
        <v>98</v>
      </c>
      <c r="Z75" s="18">
        <v>183.40000000000003</v>
      </c>
      <c r="AA75" s="15">
        <v>267</v>
      </c>
      <c r="AB75" s="15">
        <v>235</v>
      </c>
      <c r="AC75" s="15">
        <v>204</v>
      </c>
      <c r="AD75" s="15">
        <v>6939</v>
      </c>
      <c r="AE75" s="16">
        <v>85.69</v>
      </c>
      <c r="AF75" s="16">
        <v>44.45</v>
      </c>
      <c r="AG75" s="16">
        <v>3.6019212913317391</v>
      </c>
      <c r="AH75" s="16">
        <v>3.5773195876288799</v>
      </c>
      <c r="AI75" s="16">
        <v>-0.42268041237112897</v>
      </c>
    </row>
    <row r="76" spans="1:35" customFormat="1" x14ac:dyDescent="0.25">
      <c r="A76" s="1"/>
      <c r="B76" s="19"/>
      <c r="C76" s="13"/>
      <c r="D76" s="14">
        <v>45536.166666666664</v>
      </c>
      <c r="E76" s="14">
        <v>45536.17291666667</v>
      </c>
      <c r="F76" s="15">
        <v>6986.0000000000009</v>
      </c>
      <c r="G76" s="15">
        <v>6987</v>
      </c>
      <c r="H76" s="16">
        <v>0.99999999999909051</v>
      </c>
      <c r="I76" s="16">
        <v>24.86</v>
      </c>
      <c r="J76" s="16">
        <v>25.02</v>
      </c>
      <c r="K76" s="16">
        <v>0.16</v>
      </c>
      <c r="L76" s="16">
        <v>6.2499999999999831</v>
      </c>
      <c r="M76" s="12" t="s">
        <v>124</v>
      </c>
      <c r="N76" s="12" t="s">
        <v>125</v>
      </c>
      <c r="O76" s="15">
        <v>336</v>
      </c>
      <c r="P76" s="18">
        <v>25</v>
      </c>
      <c r="Q76" s="16"/>
      <c r="R76" s="16"/>
      <c r="S76" s="18">
        <v>45</v>
      </c>
      <c r="T76" s="15">
        <v>160</v>
      </c>
      <c r="U76" s="16">
        <v>4</v>
      </c>
      <c r="V76" s="16">
        <v>12</v>
      </c>
      <c r="W76" s="15">
        <v>950</v>
      </c>
      <c r="X76" s="15">
        <v>3200</v>
      </c>
      <c r="Y76" s="16">
        <v>98</v>
      </c>
      <c r="Z76" s="18">
        <v>183.40000000000003</v>
      </c>
      <c r="AA76" s="15">
        <v>267</v>
      </c>
      <c r="AB76" s="15">
        <v>235</v>
      </c>
      <c r="AC76" s="15">
        <v>204</v>
      </c>
      <c r="AD76" s="15"/>
      <c r="AE76" s="16"/>
      <c r="AF76" s="16"/>
      <c r="AG76" s="16"/>
      <c r="AH76" s="16"/>
      <c r="AI76" s="16"/>
    </row>
    <row r="77" spans="1:35" customFormat="1" x14ac:dyDescent="0.25">
      <c r="A77" s="1"/>
      <c r="B77" s="19"/>
      <c r="C77" s="13" t="s">
        <v>138</v>
      </c>
      <c r="D77" s="14">
        <v>45536.178472222222</v>
      </c>
      <c r="E77" s="14">
        <v>45536.209027777775</v>
      </c>
      <c r="F77" s="15">
        <v>6987</v>
      </c>
      <c r="G77" s="15">
        <v>7080.9999999999991</v>
      </c>
      <c r="H77" s="16">
        <v>93.999999999999091</v>
      </c>
      <c r="I77" s="16">
        <v>25.02</v>
      </c>
      <c r="J77" s="16">
        <v>25.79</v>
      </c>
      <c r="K77" s="16">
        <v>0.77</v>
      </c>
      <c r="L77" s="16">
        <v>122.07792207792176</v>
      </c>
      <c r="M77" s="12" t="s">
        <v>139</v>
      </c>
      <c r="N77" s="12" t="s">
        <v>125</v>
      </c>
      <c r="O77" s="15"/>
      <c r="P77" s="18"/>
      <c r="Q77" s="16">
        <v>87.1</v>
      </c>
      <c r="R77" s="16">
        <v>40.119999999999997</v>
      </c>
      <c r="S77" s="18">
        <v>45</v>
      </c>
      <c r="T77" s="15">
        <v>160</v>
      </c>
      <c r="U77" s="16">
        <v>4</v>
      </c>
      <c r="V77" s="16">
        <v>12</v>
      </c>
      <c r="W77" s="15">
        <v>950</v>
      </c>
      <c r="X77" s="15">
        <v>3200</v>
      </c>
      <c r="Y77" s="16">
        <v>98</v>
      </c>
      <c r="Z77" s="18">
        <v>183.40000000000003</v>
      </c>
      <c r="AA77" s="15">
        <v>267</v>
      </c>
      <c r="AB77" s="15">
        <v>235</v>
      </c>
      <c r="AC77" s="15">
        <v>204</v>
      </c>
      <c r="AD77" s="15">
        <v>7038.0000000000009</v>
      </c>
      <c r="AE77" s="16">
        <v>87.39</v>
      </c>
      <c r="AF77" s="16">
        <v>44.26</v>
      </c>
      <c r="AG77" s="16">
        <v>1.7278237186538572</v>
      </c>
      <c r="AH77" s="16">
        <v>1.7171717171717191</v>
      </c>
      <c r="AI77" s="16">
        <v>-0.19191919191919851</v>
      </c>
    </row>
    <row r="78" spans="1:35" customFormat="1" x14ac:dyDescent="0.25">
      <c r="A78" s="1"/>
      <c r="B78" s="19"/>
      <c r="C78" s="13"/>
      <c r="D78" s="14">
        <v>45536.227083333331</v>
      </c>
      <c r="E78" s="14">
        <v>45536.265972222223</v>
      </c>
      <c r="F78" s="15">
        <v>7080.9999999999991</v>
      </c>
      <c r="G78" s="15">
        <v>7176</v>
      </c>
      <c r="H78" s="16">
        <v>95.000000000000909</v>
      </c>
      <c r="I78" s="16">
        <v>25.79</v>
      </c>
      <c r="J78" s="16">
        <v>26.57</v>
      </c>
      <c r="K78" s="16">
        <v>0.78</v>
      </c>
      <c r="L78" s="16">
        <v>121.79487179487148</v>
      </c>
      <c r="M78" s="12" t="s">
        <v>139</v>
      </c>
      <c r="N78" s="12" t="s">
        <v>125</v>
      </c>
      <c r="O78" s="15"/>
      <c r="P78" s="18"/>
      <c r="Q78" s="16">
        <v>87.1</v>
      </c>
      <c r="R78" s="16">
        <v>40.119999999999997</v>
      </c>
      <c r="S78" s="18">
        <v>45</v>
      </c>
      <c r="T78" s="15">
        <v>160</v>
      </c>
      <c r="U78" s="16">
        <v>4</v>
      </c>
      <c r="V78" s="16">
        <v>12</v>
      </c>
      <c r="W78" s="15">
        <v>950</v>
      </c>
      <c r="X78" s="15">
        <v>3200</v>
      </c>
      <c r="Y78" s="16">
        <v>98</v>
      </c>
      <c r="Z78" s="18">
        <v>183.40000000000003</v>
      </c>
      <c r="AA78" s="15">
        <v>267</v>
      </c>
      <c r="AB78" s="15">
        <v>235</v>
      </c>
      <c r="AC78" s="15">
        <v>204</v>
      </c>
      <c r="AD78" s="15">
        <v>7130.0000000000009</v>
      </c>
      <c r="AE78" s="16">
        <v>87.16</v>
      </c>
      <c r="AF78" s="16">
        <v>43.98</v>
      </c>
      <c r="AG78" s="16">
        <v>0.39359638021884508</v>
      </c>
      <c r="AH78" s="16">
        <v>-0.25000000000001205</v>
      </c>
      <c r="AI78" s="16">
        <v>-0.30434782608695832</v>
      </c>
    </row>
    <row r="79" spans="1:35" customFormat="1" x14ac:dyDescent="0.25">
      <c r="A79" s="1"/>
      <c r="B79" s="19"/>
      <c r="C79" s="13" t="s">
        <v>140</v>
      </c>
      <c r="D79" s="14">
        <v>45536.265972222223</v>
      </c>
      <c r="E79" s="14">
        <v>45536.279861111114</v>
      </c>
      <c r="F79" s="15">
        <v>7176</v>
      </c>
      <c r="G79" s="15">
        <v>7176</v>
      </c>
      <c r="H79" s="16"/>
      <c r="I79" s="16">
        <v>26.57</v>
      </c>
      <c r="J79" s="16">
        <v>26.57</v>
      </c>
      <c r="K79" s="17"/>
      <c r="L79" s="16"/>
      <c r="M79" s="12" t="s">
        <v>130</v>
      </c>
      <c r="N79" s="12" t="s">
        <v>125</v>
      </c>
      <c r="O79" s="15"/>
      <c r="P79" s="18"/>
      <c r="Q79" s="16">
        <v>87.1</v>
      </c>
      <c r="R79" s="16">
        <v>40.119999999999997</v>
      </c>
      <c r="S79" s="18"/>
      <c r="T79" s="15"/>
      <c r="U79" s="16"/>
      <c r="V79" s="16"/>
      <c r="W79" s="15">
        <v>950</v>
      </c>
      <c r="X79" s="15">
        <v>3200</v>
      </c>
      <c r="Y79" s="16">
        <v>98</v>
      </c>
      <c r="Z79" s="18">
        <v>183.40000000000003</v>
      </c>
      <c r="AA79" s="15">
        <v>267</v>
      </c>
      <c r="AB79" s="15">
        <v>235</v>
      </c>
      <c r="AC79" s="15">
        <v>204</v>
      </c>
      <c r="AD79" s="15"/>
      <c r="AE79" s="16"/>
      <c r="AF79" s="16"/>
      <c r="AG79" s="16"/>
      <c r="AH79" s="16"/>
      <c r="AI79" s="16"/>
    </row>
    <row r="80" spans="1:35" customFormat="1" ht="25.35" customHeight="1" x14ac:dyDescent="0.25">
      <c r="A80" s="1"/>
      <c r="B80" s="19"/>
      <c r="C80" s="13" t="s">
        <v>141</v>
      </c>
      <c r="D80" s="14">
        <v>45536.279861111114</v>
      </c>
      <c r="E80" s="14">
        <v>45536.678472222222</v>
      </c>
      <c r="F80" s="15">
        <v>7176</v>
      </c>
      <c r="G80" s="15">
        <v>7176</v>
      </c>
      <c r="H80" s="16"/>
      <c r="I80" s="16">
        <v>26.57</v>
      </c>
      <c r="J80" s="16">
        <v>26.57</v>
      </c>
      <c r="K80" s="17"/>
      <c r="L80" s="16"/>
      <c r="M80" s="12" t="s">
        <v>130</v>
      </c>
      <c r="N80" s="12" t="s">
        <v>125</v>
      </c>
      <c r="O80" s="15"/>
      <c r="P80" s="18"/>
      <c r="Q80" s="16">
        <v>87.1</v>
      </c>
      <c r="R80" s="16">
        <v>40.119999999999997</v>
      </c>
      <c r="S80" s="18"/>
      <c r="T80" s="15"/>
      <c r="U80" s="16"/>
      <c r="V80" s="16"/>
      <c r="W80" s="15">
        <v>300</v>
      </c>
      <c r="X80" s="15">
        <v>700</v>
      </c>
      <c r="Y80" s="16">
        <v>98</v>
      </c>
      <c r="Z80" s="18">
        <v>183.40000000000003</v>
      </c>
      <c r="AA80" s="15">
        <v>267</v>
      </c>
      <c r="AB80" s="15">
        <v>235</v>
      </c>
      <c r="AC80" s="15">
        <v>204</v>
      </c>
      <c r="AD80" s="15"/>
      <c r="AE80" s="16"/>
      <c r="AF80" s="16"/>
      <c r="AG80" s="16"/>
      <c r="AH80" s="16"/>
      <c r="AI80" s="16"/>
    </row>
    <row r="81" spans="1:35" customFormat="1" x14ac:dyDescent="0.25">
      <c r="A81" s="1"/>
      <c r="B81" s="19"/>
      <c r="C81" s="13" t="s">
        <v>142</v>
      </c>
      <c r="D81" s="14">
        <v>45536.678472222222</v>
      </c>
      <c r="E81" s="14">
        <v>45536.791666666664</v>
      </c>
      <c r="F81" s="15">
        <v>7176</v>
      </c>
      <c r="G81" s="15">
        <v>7176</v>
      </c>
      <c r="H81" s="16"/>
      <c r="I81" s="16">
        <v>26.57</v>
      </c>
      <c r="J81" s="16">
        <v>26.57</v>
      </c>
      <c r="K81" s="17"/>
      <c r="L81" s="16"/>
      <c r="M81" s="12" t="s">
        <v>130</v>
      </c>
      <c r="N81" s="12" t="s">
        <v>125</v>
      </c>
      <c r="O81" s="15"/>
      <c r="P81" s="18"/>
      <c r="Q81" s="16">
        <v>87.1</v>
      </c>
      <c r="R81" s="16">
        <v>40.119999999999997</v>
      </c>
      <c r="S81" s="18">
        <v>35</v>
      </c>
      <c r="T81" s="15">
        <v>120</v>
      </c>
      <c r="U81" s="16">
        <v>5</v>
      </c>
      <c r="V81" s="16"/>
      <c r="W81" s="15">
        <v>880</v>
      </c>
      <c r="X81" s="15">
        <v>2900</v>
      </c>
      <c r="Y81" s="16">
        <v>98</v>
      </c>
      <c r="Z81" s="18">
        <v>183.40000000000003</v>
      </c>
      <c r="AA81" s="15">
        <v>267</v>
      </c>
      <c r="AB81" s="15">
        <v>235</v>
      </c>
      <c r="AC81" s="15">
        <v>204</v>
      </c>
      <c r="AD81" s="15"/>
      <c r="AE81" s="16"/>
      <c r="AF81" s="16"/>
      <c r="AG81" s="16"/>
      <c r="AH81" s="16"/>
      <c r="AI81" s="16"/>
    </row>
    <row r="82" spans="1:35" customFormat="1" ht="38.1" customHeight="1" x14ac:dyDescent="0.25">
      <c r="A82" s="1"/>
      <c r="B82" s="19"/>
      <c r="C82" s="13" t="s">
        <v>143</v>
      </c>
      <c r="D82" s="14">
        <v>45536.791666666664</v>
      </c>
      <c r="E82" s="14">
        <v>45536.855555555558</v>
      </c>
      <c r="F82" s="15">
        <v>7176</v>
      </c>
      <c r="G82" s="15">
        <v>7271</v>
      </c>
      <c r="H82" s="16">
        <v>95</v>
      </c>
      <c r="I82" s="16">
        <v>26.57</v>
      </c>
      <c r="J82" s="16">
        <v>27.82</v>
      </c>
      <c r="K82" s="16">
        <v>1.25</v>
      </c>
      <c r="L82" s="16">
        <v>75.999999999999801</v>
      </c>
      <c r="M82" s="12" t="s">
        <v>139</v>
      </c>
      <c r="N82" s="12" t="s">
        <v>125</v>
      </c>
      <c r="O82" s="15"/>
      <c r="P82" s="18"/>
      <c r="Q82" s="16">
        <v>87.1</v>
      </c>
      <c r="R82" s="16">
        <v>40.119999999999997</v>
      </c>
      <c r="S82" s="18">
        <v>40</v>
      </c>
      <c r="T82" s="15">
        <v>160</v>
      </c>
      <c r="U82" s="16">
        <v>5</v>
      </c>
      <c r="V82" s="16">
        <v>13</v>
      </c>
      <c r="W82" s="15">
        <v>960</v>
      </c>
      <c r="X82" s="15">
        <v>3350</v>
      </c>
      <c r="Y82" s="16">
        <v>98</v>
      </c>
      <c r="Z82" s="18">
        <v>187.00000000000006</v>
      </c>
      <c r="AA82" s="15">
        <v>262</v>
      </c>
      <c r="AB82" s="15">
        <v>235</v>
      </c>
      <c r="AC82" s="15">
        <v>216</v>
      </c>
      <c r="AD82" s="15">
        <v>7224</v>
      </c>
      <c r="AE82" s="16">
        <v>87.27</v>
      </c>
      <c r="AF82" s="16">
        <v>44.27</v>
      </c>
      <c r="AG82" s="16">
        <v>0.32961805641911168</v>
      </c>
      <c r="AH82" s="16">
        <v>0.11702127659575184</v>
      </c>
      <c r="AI82" s="16">
        <v>0.30851063829788267</v>
      </c>
    </row>
    <row r="83" spans="1:35" customFormat="1" x14ac:dyDescent="0.25">
      <c r="A83" s="1"/>
      <c r="B83" s="19"/>
      <c r="C83" s="13"/>
      <c r="D83" s="14">
        <v>45536.885416666664</v>
      </c>
      <c r="E83" s="14">
        <v>45536.931944444441</v>
      </c>
      <c r="F83" s="15">
        <v>7271</v>
      </c>
      <c r="G83" s="15">
        <v>7366</v>
      </c>
      <c r="H83" s="16">
        <v>95</v>
      </c>
      <c r="I83" s="16">
        <v>27.82</v>
      </c>
      <c r="J83" s="16">
        <v>28.79</v>
      </c>
      <c r="K83" s="16">
        <v>0.97</v>
      </c>
      <c r="L83" s="16">
        <v>97.938144329896645</v>
      </c>
      <c r="M83" s="12" t="s">
        <v>139</v>
      </c>
      <c r="N83" s="12" t="s">
        <v>125</v>
      </c>
      <c r="O83" s="15"/>
      <c r="P83" s="18"/>
      <c r="Q83" s="16">
        <v>87.6</v>
      </c>
      <c r="R83" s="16">
        <v>40.119999999999997</v>
      </c>
      <c r="S83" s="18">
        <v>40</v>
      </c>
      <c r="T83" s="15">
        <v>160</v>
      </c>
      <c r="U83" s="16">
        <v>5</v>
      </c>
      <c r="V83" s="16">
        <v>13</v>
      </c>
      <c r="W83" s="15">
        <v>960</v>
      </c>
      <c r="X83" s="15">
        <v>3350</v>
      </c>
      <c r="Y83" s="16">
        <v>98</v>
      </c>
      <c r="Z83" s="18">
        <v>187.00000000000006</v>
      </c>
      <c r="AA83" s="15">
        <v>262</v>
      </c>
      <c r="AB83" s="15">
        <v>235</v>
      </c>
      <c r="AC83" s="15">
        <v>216</v>
      </c>
      <c r="AD83" s="15">
        <v>7316.9999999999991</v>
      </c>
      <c r="AE83" s="16">
        <v>87.84</v>
      </c>
      <c r="AF83" s="16">
        <v>44.2</v>
      </c>
      <c r="AG83" s="16">
        <v>0.6174993130906461</v>
      </c>
      <c r="AH83" s="16">
        <v>0.61290322580645695</v>
      </c>
      <c r="AI83" s="16">
        <v>-7.526881720430352E-2</v>
      </c>
    </row>
    <row r="84" spans="1:35" customFormat="1" x14ac:dyDescent="0.25">
      <c r="A84" s="1"/>
      <c r="B84" s="19"/>
      <c r="C84" s="13"/>
      <c r="D84" s="14">
        <v>45536.956250000003</v>
      </c>
      <c r="E84" s="14">
        <v>45536.992361111108</v>
      </c>
      <c r="F84" s="15">
        <v>7366</v>
      </c>
      <c r="G84" s="15">
        <v>7402</v>
      </c>
      <c r="H84" s="16">
        <v>36</v>
      </c>
      <c r="I84" s="16">
        <v>28.79</v>
      </c>
      <c r="J84" s="16">
        <v>29.52</v>
      </c>
      <c r="K84" s="16">
        <v>0.73</v>
      </c>
      <c r="L84" s="16">
        <v>49.315068493150555</v>
      </c>
      <c r="M84" s="12" t="s">
        <v>139</v>
      </c>
      <c r="N84" s="12" t="s">
        <v>125</v>
      </c>
      <c r="O84" s="15"/>
      <c r="P84" s="18"/>
      <c r="Q84" s="16">
        <v>87.1</v>
      </c>
      <c r="R84" s="16">
        <v>40.119999999999997</v>
      </c>
      <c r="S84" s="18">
        <v>35</v>
      </c>
      <c r="T84" s="15">
        <v>160</v>
      </c>
      <c r="U84" s="16">
        <v>5</v>
      </c>
      <c r="V84" s="16">
        <v>13</v>
      </c>
      <c r="W84" s="15">
        <v>950</v>
      </c>
      <c r="X84" s="15">
        <v>3400</v>
      </c>
      <c r="Y84" s="16">
        <v>98</v>
      </c>
      <c r="Z84" s="18">
        <v>187.00000000000006</v>
      </c>
      <c r="AA84" s="15">
        <v>262</v>
      </c>
      <c r="AB84" s="15">
        <v>235</v>
      </c>
      <c r="AC84" s="15">
        <v>216</v>
      </c>
      <c r="AD84" s="15"/>
      <c r="AE84" s="16"/>
      <c r="AF84" s="16"/>
      <c r="AG84" s="16"/>
      <c r="AH84" s="16"/>
      <c r="AI84" s="16"/>
    </row>
    <row r="85" spans="1:35" customFormat="1" x14ac:dyDescent="0.25">
      <c r="A85" s="1"/>
      <c r="B85" s="19"/>
      <c r="C85" s="13"/>
      <c r="D85" s="14">
        <v>45536.997916666667</v>
      </c>
      <c r="E85" s="14">
        <v>45537.040972222225</v>
      </c>
      <c r="F85" s="15">
        <v>7402</v>
      </c>
      <c r="G85" s="15">
        <v>7460</v>
      </c>
      <c r="H85" s="16">
        <v>58</v>
      </c>
      <c r="I85" s="16">
        <v>29.52</v>
      </c>
      <c r="J85" s="16">
        <v>30.63</v>
      </c>
      <c r="K85" s="16">
        <v>1.1100000000000001</v>
      </c>
      <c r="L85" s="16">
        <v>52.252252252252113</v>
      </c>
      <c r="M85" s="12" t="s">
        <v>139</v>
      </c>
      <c r="N85" s="12" t="s">
        <v>125</v>
      </c>
      <c r="O85" s="15"/>
      <c r="P85" s="18"/>
      <c r="Q85" s="16">
        <v>89.1</v>
      </c>
      <c r="R85" s="16">
        <v>40.119999999999997</v>
      </c>
      <c r="S85" s="18">
        <v>30</v>
      </c>
      <c r="T85" s="15">
        <v>160</v>
      </c>
      <c r="U85" s="16">
        <v>5</v>
      </c>
      <c r="V85" s="16">
        <v>13</v>
      </c>
      <c r="W85" s="15">
        <v>950</v>
      </c>
      <c r="X85" s="15">
        <v>3400</v>
      </c>
      <c r="Y85" s="16">
        <v>98</v>
      </c>
      <c r="Z85" s="18">
        <v>189.00000000000006</v>
      </c>
      <c r="AA85" s="15">
        <v>262</v>
      </c>
      <c r="AB85" s="15">
        <v>235</v>
      </c>
      <c r="AC85" s="15">
        <v>216</v>
      </c>
      <c r="AD85" s="15">
        <v>7413.0000000000009</v>
      </c>
      <c r="AE85" s="16">
        <v>88.34</v>
      </c>
      <c r="AF85" s="16">
        <v>44.25</v>
      </c>
      <c r="AG85" s="16">
        <v>0.52342812692789242</v>
      </c>
      <c r="AH85" s="16">
        <v>0.52083333333333259</v>
      </c>
      <c r="AI85" s="16">
        <v>5.2083333333329276E-2</v>
      </c>
    </row>
    <row r="86" spans="1:35" customFormat="1" x14ac:dyDescent="0.25">
      <c r="A86" s="1"/>
      <c r="B86" s="12">
        <v>45537.040972222225</v>
      </c>
      <c r="C86" s="13" t="s">
        <v>144</v>
      </c>
      <c r="D86" s="14">
        <v>45537.040972222225</v>
      </c>
      <c r="E86" s="14">
        <v>45537.049305555556</v>
      </c>
      <c r="F86" s="15">
        <v>7460</v>
      </c>
      <c r="G86" s="15">
        <v>7462</v>
      </c>
      <c r="H86" s="16">
        <v>2</v>
      </c>
      <c r="I86" s="16">
        <v>30.63</v>
      </c>
      <c r="J86" s="16">
        <v>30.759999999999998</v>
      </c>
      <c r="K86" s="16">
        <v>0.13</v>
      </c>
      <c r="L86" s="16">
        <v>15.384615384615346</v>
      </c>
      <c r="M86" s="12" t="s">
        <v>139</v>
      </c>
      <c r="N86" s="12" t="s">
        <v>125</v>
      </c>
      <c r="O86" s="15"/>
      <c r="P86" s="18"/>
      <c r="Q86" s="16">
        <v>88.1</v>
      </c>
      <c r="R86" s="16">
        <v>40.119999999999997</v>
      </c>
      <c r="S86" s="18">
        <v>40</v>
      </c>
      <c r="T86" s="15">
        <v>160</v>
      </c>
      <c r="U86" s="16">
        <v>5</v>
      </c>
      <c r="V86" s="16">
        <v>13</v>
      </c>
      <c r="W86" s="15">
        <v>950</v>
      </c>
      <c r="X86" s="15">
        <v>3400</v>
      </c>
      <c r="Y86" s="16">
        <v>98</v>
      </c>
      <c r="Z86" s="18">
        <v>191.00000000000006</v>
      </c>
      <c r="AA86" s="15">
        <v>262</v>
      </c>
      <c r="AB86" s="15">
        <v>235</v>
      </c>
      <c r="AC86" s="15">
        <v>216</v>
      </c>
      <c r="AD86" s="15"/>
      <c r="AE86" s="16"/>
      <c r="AF86" s="16"/>
      <c r="AG86" s="16"/>
      <c r="AH86" s="16"/>
      <c r="AI86" s="16"/>
    </row>
    <row r="87" spans="1:35" customFormat="1" x14ac:dyDescent="0.25">
      <c r="A87" s="1"/>
      <c r="B87" s="19"/>
      <c r="C87" s="13"/>
      <c r="D87" s="14">
        <v>45537.086805555555</v>
      </c>
      <c r="E87" s="14">
        <v>45537.129861111112</v>
      </c>
      <c r="F87" s="15">
        <v>7462</v>
      </c>
      <c r="G87" s="15">
        <v>7557.0000000000009</v>
      </c>
      <c r="H87" s="16">
        <v>95.000000000000909</v>
      </c>
      <c r="I87" s="16">
        <v>30.759999999999998</v>
      </c>
      <c r="J87" s="16">
        <v>31.8</v>
      </c>
      <c r="K87" s="16">
        <v>1.04</v>
      </c>
      <c r="L87" s="16">
        <v>91.346153846153598</v>
      </c>
      <c r="M87" s="12" t="s">
        <v>139</v>
      </c>
      <c r="N87" s="12" t="s">
        <v>125</v>
      </c>
      <c r="O87" s="15"/>
      <c r="P87" s="18"/>
      <c r="Q87" s="16">
        <v>88.1</v>
      </c>
      <c r="R87" s="16">
        <v>40.119999999999997</v>
      </c>
      <c r="S87" s="18">
        <v>40</v>
      </c>
      <c r="T87" s="15">
        <v>160</v>
      </c>
      <c r="U87" s="16">
        <v>5</v>
      </c>
      <c r="V87" s="16">
        <v>13</v>
      </c>
      <c r="W87" s="15">
        <v>950</v>
      </c>
      <c r="X87" s="15">
        <v>3400</v>
      </c>
      <c r="Y87" s="16">
        <v>98</v>
      </c>
      <c r="Z87" s="18">
        <v>191.00000000000006</v>
      </c>
      <c r="AA87" s="15">
        <v>262</v>
      </c>
      <c r="AB87" s="15">
        <v>232</v>
      </c>
      <c r="AC87" s="15">
        <v>205</v>
      </c>
      <c r="AD87" s="15">
        <v>7510</v>
      </c>
      <c r="AE87" s="16">
        <v>88.29</v>
      </c>
      <c r="AF87" s="16">
        <v>44.1</v>
      </c>
      <c r="AG87" s="16">
        <v>0.16294056402977181</v>
      </c>
      <c r="AH87" s="16">
        <v>-5.1546391752574305E-2</v>
      </c>
      <c r="AI87" s="16">
        <v>-0.15463917525772947</v>
      </c>
    </row>
    <row r="88" spans="1:35" customFormat="1" x14ac:dyDescent="0.25">
      <c r="A88" s="1"/>
      <c r="B88" s="19"/>
      <c r="C88" s="13" t="s">
        <v>144</v>
      </c>
      <c r="D88" s="14">
        <v>45537.158333333333</v>
      </c>
      <c r="E88" s="14">
        <v>45537.166666666664</v>
      </c>
      <c r="F88" s="15">
        <v>7557.0000000000009</v>
      </c>
      <c r="G88" s="15">
        <v>7558</v>
      </c>
      <c r="H88" s="16">
        <v>0.99999999999909051</v>
      </c>
      <c r="I88" s="16">
        <v>31.8</v>
      </c>
      <c r="J88" s="16">
        <v>32.01</v>
      </c>
      <c r="K88" s="16">
        <v>0.21</v>
      </c>
      <c r="L88" s="16">
        <v>4.7619047619047494</v>
      </c>
      <c r="M88" s="12" t="s">
        <v>139</v>
      </c>
      <c r="N88" s="12" t="s">
        <v>125</v>
      </c>
      <c r="O88" s="15"/>
      <c r="P88" s="18"/>
      <c r="Q88" s="16">
        <v>87.1</v>
      </c>
      <c r="R88" s="16">
        <v>40.119999999999997</v>
      </c>
      <c r="S88" s="18">
        <v>35</v>
      </c>
      <c r="T88" s="15">
        <v>160</v>
      </c>
      <c r="U88" s="16">
        <v>5</v>
      </c>
      <c r="V88" s="16">
        <v>13</v>
      </c>
      <c r="W88" s="15">
        <v>950</v>
      </c>
      <c r="X88" s="15">
        <v>3400</v>
      </c>
      <c r="Y88" s="16">
        <v>98</v>
      </c>
      <c r="Z88" s="18">
        <v>191.00000000000006</v>
      </c>
      <c r="AA88" s="15">
        <v>262</v>
      </c>
      <c r="AB88" s="15">
        <v>232</v>
      </c>
      <c r="AC88" s="15">
        <v>203</v>
      </c>
      <c r="AD88" s="15"/>
      <c r="AE88" s="16"/>
      <c r="AF88" s="16"/>
      <c r="AG88" s="16"/>
      <c r="AH88" s="16"/>
      <c r="AI88" s="16"/>
    </row>
    <row r="89" spans="1:35" customFormat="1" x14ac:dyDescent="0.25">
      <c r="A89" s="1"/>
      <c r="B89" s="19"/>
      <c r="C89" s="13"/>
      <c r="D89" s="14">
        <v>45537.166666666664</v>
      </c>
      <c r="E89" s="14">
        <v>45537.220138888886</v>
      </c>
      <c r="F89" s="15">
        <v>7558</v>
      </c>
      <c r="G89" s="15">
        <v>7651</v>
      </c>
      <c r="H89" s="16">
        <v>93</v>
      </c>
      <c r="I89" s="16">
        <v>32.01</v>
      </c>
      <c r="J89" s="16">
        <v>33.03</v>
      </c>
      <c r="K89" s="16">
        <v>1.02</v>
      </c>
      <c r="L89" s="16">
        <v>91.176470588235048</v>
      </c>
      <c r="M89" s="12" t="s">
        <v>139</v>
      </c>
      <c r="N89" s="12" t="s">
        <v>125</v>
      </c>
      <c r="O89" s="15"/>
      <c r="P89" s="18"/>
      <c r="Q89" s="16">
        <v>87.1</v>
      </c>
      <c r="R89" s="16">
        <v>40.119999999999997</v>
      </c>
      <c r="S89" s="18">
        <v>40</v>
      </c>
      <c r="T89" s="15">
        <v>160</v>
      </c>
      <c r="U89" s="16">
        <v>5</v>
      </c>
      <c r="V89" s="16">
        <v>13</v>
      </c>
      <c r="W89" s="15">
        <v>950</v>
      </c>
      <c r="X89" s="15">
        <v>3480</v>
      </c>
      <c r="Y89" s="16">
        <v>98</v>
      </c>
      <c r="Z89" s="18">
        <v>193.00000000000006</v>
      </c>
      <c r="AA89" s="15">
        <v>262</v>
      </c>
      <c r="AB89" s="15">
        <v>232</v>
      </c>
      <c r="AC89" s="15">
        <v>200</v>
      </c>
      <c r="AD89" s="15">
        <v>7603.9999999999991</v>
      </c>
      <c r="AE89" s="16">
        <v>87.23</v>
      </c>
      <c r="AF89" s="16">
        <v>43.64</v>
      </c>
      <c r="AG89" s="16">
        <v>1.2291128099564004</v>
      </c>
      <c r="AH89" s="16">
        <v>-1.1276595744681051</v>
      </c>
      <c r="AI89" s="16">
        <v>-0.48936170212766683</v>
      </c>
    </row>
    <row r="90" spans="1:35" customFormat="1" x14ac:dyDescent="0.25">
      <c r="A90" s="1"/>
      <c r="B90" s="19"/>
      <c r="C90" s="13"/>
      <c r="D90" s="14">
        <v>45537.245138888888</v>
      </c>
      <c r="E90" s="14">
        <v>45537.294444444444</v>
      </c>
      <c r="F90" s="15">
        <v>7651</v>
      </c>
      <c r="G90" s="15">
        <v>7746</v>
      </c>
      <c r="H90" s="16">
        <v>95</v>
      </c>
      <c r="I90" s="16">
        <v>33.03</v>
      </c>
      <c r="J90" s="16">
        <v>34.159999999999997</v>
      </c>
      <c r="K90" s="16">
        <v>1.1299999999999999</v>
      </c>
      <c r="L90" s="16">
        <v>84.070796460176766</v>
      </c>
      <c r="M90" s="12" t="s">
        <v>139</v>
      </c>
      <c r="N90" s="12" t="s">
        <v>125</v>
      </c>
      <c r="O90" s="15"/>
      <c r="P90" s="18"/>
      <c r="Q90" s="16">
        <v>87.1</v>
      </c>
      <c r="R90" s="16">
        <v>40.119999999999997</v>
      </c>
      <c r="S90" s="18">
        <v>30</v>
      </c>
      <c r="T90" s="15">
        <v>160</v>
      </c>
      <c r="U90" s="16">
        <v>5</v>
      </c>
      <c r="V90" s="16">
        <v>13</v>
      </c>
      <c r="W90" s="15">
        <v>950</v>
      </c>
      <c r="X90" s="15">
        <v>3500.0000000000005</v>
      </c>
      <c r="Y90" s="16">
        <v>98</v>
      </c>
      <c r="Z90" s="18">
        <v>193.00000000000006</v>
      </c>
      <c r="AA90" s="15">
        <v>262</v>
      </c>
      <c r="AB90" s="15">
        <v>232</v>
      </c>
      <c r="AC90" s="15">
        <v>200</v>
      </c>
      <c r="AD90" s="15">
        <v>7699</v>
      </c>
      <c r="AE90" s="16">
        <v>87.25</v>
      </c>
      <c r="AF90" s="16">
        <v>43.66</v>
      </c>
      <c r="AG90" s="16">
        <v>2.9755653708165672E-2</v>
      </c>
      <c r="AH90" s="16">
        <v>2.1052631578945973E-2</v>
      </c>
      <c r="AI90" s="16">
        <v>2.1052631578945973E-2</v>
      </c>
    </row>
    <row r="91" spans="1:35" customFormat="1" x14ac:dyDescent="0.25">
      <c r="A91" s="1"/>
      <c r="B91" s="19"/>
      <c r="C91" s="13"/>
      <c r="D91" s="14">
        <v>45537.316666666666</v>
      </c>
      <c r="E91" s="14">
        <v>45537.361111111109</v>
      </c>
      <c r="F91" s="15">
        <v>7746</v>
      </c>
      <c r="G91" s="15">
        <v>7842</v>
      </c>
      <c r="H91" s="16">
        <v>96</v>
      </c>
      <c r="I91" s="16">
        <v>34.159999999999997</v>
      </c>
      <c r="J91" s="16">
        <v>35.22</v>
      </c>
      <c r="K91" s="16">
        <v>1.06</v>
      </c>
      <c r="L91" s="16">
        <v>90.566037735848809</v>
      </c>
      <c r="M91" s="12" t="s">
        <v>139</v>
      </c>
      <c r="N91" s="12" t="s">
        <v>125</v>
      </c>
      <c r="O91" s="15"/>
      <c r="P91" s="18"/>
      <c r="Q91" s="16">
        <v>87.1</v>
      </c>
      <c r="R91" s="16">
        <v>40.119999999999997</v>
      </c>
      <c r="S91" s="18">
        <v>30</v>
      </c>
      <c r="T91" s="15">
        <v>160</v>
      </c>
      <c r="U91" s="16">
        <v>5</v>
      </c>
      <c r="V91" s="16">
        <v>12</v>
      </c>
      <c r="W91" s="15">
        <v>950</v>
      </c>
      <c r="X91" s="15">
        <v>3500.0000000000005</v>
      </c>
      <c r="Y91" s="16">
        <v>98</v>
      </c>
      <c r="Z91" s="18">
        <v>193.00000000000006</v>
      </c>
      <c r="AA91" s="15">
        <v>264</v>
      </c>
      <c r="AB91" s="15">
        <v>232</v>
      </c>
      <c r="AC91" s="15">
        <v>198</v>
      </c>
      <c r="AD91" s="15">
        <v>7794</v>
      </c>
      <c r="AE91" s="16">
        <v>87.32</v>
      </c>
      <c r="AF91" s="16">
        <v>43.77</v>
      </c>
      <c r="AG91" s="16">
        <v>0.13713672505508873</v>
      </c>
      <c r="AH91" s="16">
        <v>7.3684210526310912E-2</v>
      </c>
      <c r="AI91" s="16">
        <v>0.11578947368421624</v>
      </c>
    </row>
    <row r="92" spans="1:35" customFormat="1" x14ac:dyDescent="0.25">
      <c r="A92" s="1"/>
      <c r="B92" s="19"/>
      <c r="C92" s="13"/>
      <c r="D92" s="14">
        <v>45537.386805555558</v>
      </c>
      <c r="E92" s="14">
        <v>45537.436805555553</v>
      </c>
      <c r="F92" s="15">
        <v>7842</v>
      </c>
      <c r="G92" s="15">
        <v>7937.0000000000009</v>
      </c>
      <c r="H92" s="16">
        <v>95.000000000000909</v>
      </c>
      <c r="I92" s="16">
        <v>35.22</v>
      </c>
      <c r="J92" s="16">
        <v>36.369999999999997</v>
      </c>
      <c r="K92" s="16">
        <v>1.1499999999999999</v>
      </c>
      <c r="L92" s="16">
        <v>82.608695652173694</v>
      </c>
      <c r="M92" s="12" t="s">
        <v>139</v>
      </c>
      <c r="N92" s="12" t="s">
        <v>125</v>
      </c>
      <c r="O92" s="15"/>
      <c r="P92" s="18"/>
      <c r="Q92" s="16">
        <v>87.1</v>
      </c>
      <c r="R92" s="16">
        <v>40.119999999999997</v>
      </c>
      <c r="S92" s="18">
        <v>28</v>
      </c>
      <c r="T92" s="15">
        <v>160</v>
      </c>
      <c r="U92" s="16">
        <v>5</v>
      </c>
      <c r="V92" s="16">
        <v>11</v>
      </c>
      <c r="W92" s="15">
        <v>950</v>
      </c>
      <c r="X92" s="15">
        <v>3550</v>
      </c>
      <c r="Y92" s="16">
        <v>98</v>
      </c>
      <c r="Z92" s="18">
        <v>194.00000000000006</v>
      </c>
      <c r="AA92" s="15">
        <v>264</v>
      </c>
      <c r="AB92" s="15">
        <v>232</v>
      </c>
      <c r="AC92" s="15">
        <v>195</v>
      </c>
      <c r="AD92" s="15">
        <v>7887.9999999999991</v>
      </c>
      <c r="AE92" s="16">
        <v>87.41</v>
      </c>
      <c r="AF92" s="16">
        <v>43.62</v>
      </c>
      <c r="AG92" s="16">
        <v>0.18594953715607182</v>
      </c>
      <c r="AH92" s="16">
        <v>9.5744680851072156E-2</v>
      </c>
      <c r="AI92" s="16">
        <v>-0.15957446808511122</v>
      </c>
    </row>
    <row r="93" spans="1:35" customFormat="1" x14ac:dyDescent="0.25">
      <c r="A93" s="1"/>
      <c r="B93" s="19"/>
      <c r="C93" s="13"/>
      <c r="D93" s="14">
        <v>45537.461805555555</v>
      </c>
      <c r="E93" s="14">
        <v>45537.509722222225</v>
      </c>
      <c r="F93" s="15">
        <v>7937.0000000000009</v>
      </c>
      <c r="G93" s="15">
        <v>8031</v>
      </c>
      <c r="H93" s="16">
        <v>93.999999999999091</v>
      </c>
      <c r="I93" s="16">
        <v>36.369999999999997</v>
      </c>
      <c r="J93" s="16">
        <v>37.520000000000003</v>
      </c>
      <c r="K93" s="16">
        <v>1.1499999999999999</v>
      </c>
      <c r="L93" s="16">
        <v>81.739130434782396</v>
      </c>
      <c r="M93" s="12" t="s">
        <v>139</v>
      </c>
      <c r="N93" s="12" t="s">
        <v>125</v>
      </c>
      <c r="O93" s="15"/>
      <c r="P93" s="18"/>
      <c r="Q93" s="16">
        <v>87.1</v>
      </c>
      <c r="R93" s="16">
        <v>40.119999999999997</v>
      </c>
      <c r="S93" s="18">
        <v>24</v>
      </c>
      <c r="T93" s="15">
        <v>160</v>
      </c>
      <c r="U93" s="16">
        <v>5</v>
      </c>
      <c r="V93" s="16">
        <v>11</v>
      </c>
      <c r="W93" s="15">
        <v>950</v>
      </c>
      <c r="X93" s="15">
        <v>3550</v>
      </c>
      <c r="Y93" s="16">
        <v>98</v>
      </c>
      <c r="Z93" s="18">
        <v>194.00000000000006</v>
      </c>
      <c r="AA93" s="15">
        <v>264</v>
      </c>
      <c r="AB93" s="15">
        <v>232</v>
      </c>
      <c r="AC93" s="15">
        <v>195</v>
      </c>
      <c r="AD93" s="15">
        <v>7979</v>
      </c>
      <c r="AE93" s="16">
        <v>87.43</v>
      </c>
      <c r="AF93" s="16">
        <v>44.05</v>
      </c>
      <c r="AG93" s="16">
        <v>0.47255984582143917</v>
      </c>
      <c r="AH93" s="16">
        <v>2.1978021978034498E-2</v>
      </c>
      <c r="AI93" s="16">
        <v>0.47252747252746913</v>
      </c>
    </row>
    <row r="94" spans="1:35" customFormat="1" x14ac:dyDescent="0.25">
      <c r="A94" s="1"/>
      <c r="B94" s="19"/>
      <c r="C94" s="13" t="s">
        <v>145</v>
      </c>
      <c r="D94" s="14">
        <v>45537.530555555553</v>
      </c>
      <c r="E94" s="14">
        <v>45537.557638888888</v>
      </c>
      <c r="F94" s="15">
        <v>8031</v>
      </c>
      <c r="G94" s="15">
        <v>8070</v>
      </c>
      <c r="H94" s="16">
        <v>39</v>
      </c>
      <c r="I94" s="16">
        <v>37.520000000000003</v>
      </c>
      <c r="J94" s="16">
        <v>38.15</v>
      </c>
      <c r="K94" s="16">
        <v>0.63</v>
      </c>
      <c r="L94" s="16">
        <v>61.904761904761742</v>
      </c>
      <c r="M94" s="12" t="s">
        <v>139</v>
      </c>
      <c r="N94" s="12" t="s">
        <v>125</v>
      </c>
      <c r="O94" s="15"/>
      <c r="P94" s="18"/>
      <c r="Q94" s="16">
        <v>87.1</v>
      </c>
      <c r="R94" s="16">
        <v>40.119999999999997</v>
      </c>
      <c r="S94" s="18">
        <v>24</v>
      </c>
      <c r="T94" s="15">
        <v>160</v>
      </c>
      <c r="U94" s="16">
        <v>5</v>
      </c>
      <c r="V94" s="16">
        <v>11</v>
      </c>
      <c r="W94" s="15">
        <v>950</v>
      </c>
      <c r="X94" s="15">
        <v>3550</v>
      </c>
      <c r="Y94" s="16">
        <v>98</v>
      </c>
      <c r="Z94" s="18">
        <v>194.00000000000006</v>
      </c>
      <c r="AA94" s="15">
        <v>264</v>
      </c>
      <c r="AB94" s="15">
        <v>232</v>
      </c>
      <c r="AC94" s="15">
        <v>195</v>
      </c>
      <c r="AD94" s="15"/>
      <c r="AE94" s="16"/>
      <c r="AF94" s="16"/>
      <c r="AG94" s="16"/>
      <c r="AH94" s="16"/>
      <c r="AI94" s="16"/>
    </row>
    <row r="95" spans="1:35" customFormat="1" x14ac:dyDescent="0.25">
      <c r="A95" s="1"/>
      <c r="B95" s="19"/>
      <c r="C95" s="13"/>
      <c r="D95" s="14">
        <v>45537.557638888888</v>
      </c>
      <c r="E95" s="14">
        <v>45537.57916666667</v>
      </c>
      <c r="F95" s="15">
        <v>8070</v>
      </c>
      <c r="G95" s="15">
        <v>8107.9999999999991</v>
      </c>
      <c r="H95" s="16">
        <v>37.999999999999091</v>
      </c>
      <c r="I95" s="16">
        <v>38.15</v>
      </c>
      <c r="J95" s="16">
        <v>38.669999999999995</v>
      </c>
      <c r="K95" s="16">
        <v>0.52</v>
      </c>
      <c r="L95" s="16">
        <v>73.076923076922881</v>
      </c>
      <c r="M95" s="12" t="s">
        <v>139</v>
      </c>
      <c r="N95" s="12" t="s">
        <v>125</v>
      </c>
      <c r="O95" s="15"/>
      <c r="P95" s="18"/>
      <c r="Q95" s="16">
        <v>86.6</v>
      </c>
      <c r="R95" s="16">
        <v>40.119999999999997</v>
      </c>
      <c r="S95" s="18">
        <v>24</v>
      </c>
      <c r="T95" s="15">
        <v>160</v>
      </c>
      <c r="U95" s="16">
        <v>5</v>
      </c>
      <c r="V95" s="16">
        <v>11</v>
      </c>
      <c r="W95" s="15">
        <v>950</v>
      </c>
      <c r="X95" s="15">
        <v>3590.0000000000005</v>
      </c>
      <c r="Y95" s="16">
        <v>98</v>
      </c>
      <c r="Z95" s="18">
        <v>194.00000000000006</v>
      </c>
      <c r="AA95" s="15">
        <v>264</v>
      </c>
      <c r="AB95" s="15">
        <v>232</v>
      </c>
      <c r="AC95" s="15">
        <v>195</v>
      </c>
      <c r="AD95" s="15">
        <v>8075.9999999999991</v>
      </c>
      <c r="AE95" s="16">
        <v>87.22</v>
      </c>
      <c r="AF95" s="16">
        <v>44.27</v>
      </c>
      <c r="AG95" s="16">
        <v>0.31336564364956715</v>
      </c>
      <c r="AH95" s="16">
        <v>-0.2164948453608383</v>
      </c>
      <c r="AI95" s="16">
        <v>0.22680412371134662</v>
      </c>
    </row>
    <row r="96" spans="1:35" customFormat="1" x14ac:dyDescent="0.25">
      <c r="A96" s="1"/>
      <c r="B96" s="19"/>
      <c r="C96" s="13"/>
      <c r="D96" s="14">
        <v>45537.57916666667</v>
      </c>
      <c r="E96" s="14">
        <v>45537.614583333336</v>
      </c>
      <c r="F96" s="15">
        <v>8107.9999999999991</v>
      </c>
      <c r="G96" s="15">
        <v>8126</v>
      </c>
      <c r="H96" s="16">
        <v>18.000000000000909</v>
      </c>
      <c r="I96" s="16">
        <v>38.669999999999995</v>
      </c>
      <c r="J96" s="16">
        <v>39.38000000000001</v>
      </c>
      <c r="K96" s="16">
        <v>0.71</v>
      </c>
      <c r="L96" s="16">
        <v>25.352112676056269</v>
      </c>
      <c r="M96" s="12" t="s">
        <v>139</v>
      </c>
      <c r="N96" s="12" t="s">
        <v>125</v>
      </c>
      <c r="O96" s="15"/>
      <c r="P96" s="18"/>
      <c r="Q96" s="16">
        <v>87.1</v>
      </c>
      <c r="R96" s="16">
        <v>40.119999999999997</v>
      </c>
      <c r="S96" s="18">
        <v>24</v>
      </c>
      <c r="T96" s="15">
        <v>160</v>
      </c>
      <c r="U96" s="16">
        <v>5</v>
      </c>
      <c r="V96" s="16">
        <v>11</v>
      </c>
      <c r="W96" s="15">
        <v>950</v>
      </c>
      <c r="X96" s="15">
        <v>3590.0000000000005</v>
      </c>
      <c r="Y96" s="16">
        <v>98</v>
      </c>
      <c r="Z96" s="18">
        <v>194.00000000000006</v>
      </c>
      <c r="AA96" s="15">
        <v>264</v>
      </c>
      <c r="AB96" s="15">
        <v>232</v>
      </c>
      <c r="AC96" s="15">
        <v>195</v>
      </c>
      <c r="AD96" s="15">
        <v>8110</v>
      </c>
      <c r="AE96" s="16">
        <v>87.26</v>
      </c>
      <c r="AF96" s="16">
        <v>44.78</v>
      </c>
      <c r="AG96" s="16">
        <v>1.5028718244335064</v>
      </c>
      <c r="AH96" s="16">
        <v>0.11764705882355693</v>
      </c>
      <c r="AI96" s="16">
        <v>1.4999999999999671</v>
      </c>
    </row>
    <row r="97" spans="1:35" customFormat="1" x14ac:dyDescent="0.25">
      <c r="A97" s="1"/>
      <c r="B97" s="19"/>
      <c r="C97" s="13" t="s">
        <v>146</v>
      </c>
      <c r="D97" s="14">
        <v>45537.636111111111</v>
      </c>
      <c r="E97" s="14">
        <v>45537.676388888889</v>
      </c>
      <c r="F97" s="15">
        <v>8126</v>
      </c>
      <c r="G97" s="15">
        <v>8167</v>
      </c>
      <c r="H97" s="16">
        <v>41</v>
      </c>
      <c r="I97" s="16">
        <v>39.38000000000001</v>
      </c>
      <c r="J97" s="16">
        <v>40.19</v>
      </c>
      <c r="K97" s="16">
        <v>0.81</v>
      </c>
      <c r="L97" s="16">
        <v>50.61728395061715</v>
      </c>
      <c r="M97" s="12" t="s">
        <v>139</v>
      </c>
      <c r="N97" s="12" t="s">
        <v>125</v>
      </c>
      <c r="O97" s="15"/>
      <c r="P97" s="18"/>
      <c r="Q97" s="16">
        <v>89.1</v>
      </c>
      <c r="R97" s="16">
        <v>40.119999999999997</v>
      </c>
      <c r="S97" s="18">
        <v>24</v>
      </c>
      <c r="T97" s="15">
        <v>160</v>
      </c>
      <c r="U97" s="16">
        <v>5</v>
      </c>
      <c r="V97" s="16">
        <v>11</v>
      </c>
      <c r="W97" s="15">
        <v>950</v>
      </c>
      <c r="X97" s="15">
        <v>3600</v>
      </c>
      <c r="Y97" s="16">
        <v>98</v>
      </c>
      <c r="Z97" s="18">
        <v>194.00000000000006</v>
      </c>
      <c r="AA97" s="15">
        <v>264</v>
      </c>
      <c r="AB97" s="15">
        <v>232</v>
      </c>
      <c r="AC97" s="15">
        <v>195</v>
      </c>
      <c r="AD97" s="15">
        <v>8167</v>
      </c>
      <c r="AE97" s="16">
        <v>89</v>
      </c>
      <c r="AF97" s="16">
        <v>44.5</v>
      </c>
      <c r="AG97" s="16">
        <v>3.0918585085758736</v>
      </c>
      <c r="AH97" s="16">
        <v>3.0526315789473766</v>
      </c>
      <c r="AI97" s="16">
        <v>-0.49122807017544462</v>
      </c>
    </row>
    <row r="98" spans="1:35" customFormat="1" x14ac:dyDescent="0.25">
      <c r="A98" s="1"/>
      <c r="B98" s="2" t="s">
        <v>147</v>
      </c>
      <c r="C98" s="20"/>
      <c r="D98" s="20"/>
      <c r="E98" s="20"/>
      <c r="F98" s="20"/>
      <c r="G98" s="20"/>
      <c r="H98" s="20"/>
      <c r="I98" s="20"/>
      <c r="J98" s="20"/>
      <c r="K98" s="20"/>
      <c r="L98" s="21">
        <f>IF(COUNTIF(L18:L97,"")=80, "", MIN(L18:L97))</f>
        <v>4.7619047619047494</v>
      </c>
      <c r="M98" s="20"/>
      <c r="N98" s="20"/>
      <c r="O98" s="22">
        <f>IF(COUNTIF(O18:O97,"")=80, "", MIN(O18:O97))</f>
        <v>0</v>
      </c>
      <c r="P98" s="23">
        <f>IF(COUNTIF(P18:P97,"")=80, "", MIN(P18:P97))</f>
        <v>10</v>
      </c>
      <c r="Q98" s="20"/>
      <c r="R98" s="20"/>
      <c r="S98" s="23">
        <f t="shared" ref="S98:Y98" si="0">IF(COUNTIF(S18:S97,"")=80, "", MIN(S18:S97))</f>
        <v>15</v>
      </c>
      <c r="T98" s="22">
        <f t="shared" si="0"/>
        <v>0</v>
      </c>
      <c r="U98" s="21">
        <f t="shared" si="0"/>
        <v>3</v>
      </c>
      <c r="V98" s="21">
        <f t="shared" si="0"/>
        <v>8</v>
      </c>
      <c r="W98" s="22">
        <f t="shared" si="0"/>
        <v>300</v>
      </c>
      <c r="X98" s="22">
        <f t="shared" si="0"/>
        <v>650</v>
      </c>
      <c r="Y98" s="21">
        <f t="shared" si="0"/>
        <v>96</v>
      </c>
      <c r="Z98" s="20"/>
      <c r="AA98" s="22">
        <f>IF(COUNTIF(AA18:AA97,"")=80, "", MIN(AA18:AA97))</f>
        <v>235</v>
      </c>
      <c r="AB98" s="22">
        <f>IF(COUNTIF(AB18:AB97,"")=80, "", MIN(AB18:AB97))</f>
        <v>225</v>
      </c>
      <c r="AC98" s="22">
        <f>IF(COUNTIF(AC18:AC97,"")=80, "", MIN(AC18:AC97))</f>
        <v>195</v>
      </c>
      <c r="AD98" s="20"/>
      <c r="AE98" s="21">
        <f>IF(COUNTIF(AE18:AE97,"")=80, "", MIN(AE18:AE97))</f>
        <v>32.81</v>
      </c>
      <c r="AF98" s="21">
        <f>IF(COUNTIF(AF18:AF97,"")=80, "", MIN(AF18:AF97))</f>
        <v>42.43</v>
      </c>
      <c r="AG98" s="21">
        <f>IF(COUNTIF(AG18:AG97,"")=80, "", MIN(AG18:AG97))</f>
        <v>2.9755653708165672E-2</v>
      </c>
      <c r="AH98" s="21">
        <f>IF(COUNTIF(AH18:AH97,"")=80, "", MIN(AH18:AH97))</f>
        <v>-1.1276595744681051</v>
      </c>
      <c r="AI98" s="21">
        <f>IF(COUNTIF(AI18:AI97,"")=80, "", MIN(AI18:AI97))</f>
        <v>-1.2736842105263217</v>
      </c>
    </row>
    <row r="99" spans="1:35" customFormat="1" x14ac:dyDescent="0.25">
      <c r="A99" s="1"/>
      <c r="B99" s="2" t="s">
        <v>148</v>
      </c>
      <c r="C99" s="20"/>
      <c r="D99" s="20"/>
      <c r="E99" s="20"/>
      <c r="F99" s="20"/>
      <c r="G99" s="20"/>
      <c r="H99" s="20"/>
      <c r="I99" s="20"/>
      <c r="J99" s="20"/>
      <c r="K99" s="20"/>
      <c r="L99" s="21">
        <f>IF(COUNTIF(L18:L97,"")=80, "", AVERAGE(L18:L97))</f>
        <v>85.37633684703205</v>
      </c>
      <c r="M99" s="20"/>
      <c r="N99" s="20"/>
      <c r="O99" s="22">
        <f>IF(COUNTIF(O18:O97,"")=80, "", AVERAGE(O18:O97))</f>
        <v>230.48936170212767</v>
      </c>
      <c r="P99" s="23">
        <f>IF(COUNTIF(P18:P97,"")=80, "", AVERAGE(P18:P97))</f>
        <v>35.957446808510639</v>
      </c>
      <c r="Q99" s="20"/>
      <c r="R99" s="20"/>
      <c r="S99" s="23">
        <f t="shared" ref="S99:Y99" si="1">IF(COUNTIF(S18:S97,"")=80, "", AVERAGE(S18:S97))</f>
        <v>37.449275362318843</v>
      </c>
      <c r="T99" s="22">
        <f t="shared" si="1"/>
        <v>152.22222222222223</v>
      </c>
      <c r="U99" s="21">
        <f t="shared" si="1"/>
        <v>4.915492957746479</v>
      </c>
      <c r="V99" s="21">
        <f t="shared" si="1"/>
        <v>15.161764705882353</v>
      </c>
      <c r="W99" s="22">
        <f t="shared" si="1"/>
        <v>935.4545454545455</v>
      </c>
      <c r="X99" s="22">
        <f t="shared" si="1"/>
        <v>3038.7012987012986</v>
      </c>
      <c r="Y99" s="21">
        <f t="shared" si="1"/>
        <v>97.435897435897431</v>
      </c>
      <c r="Z99" s="20"/>
      <c r="AA99" s="22">
        <f>IF(COUNTIF(AA18:AA97,"")=80, "", AVERAGE(AA18:AA97))</f>
        <v>260.75641025641028</v>
      </c>
      <c r="AB99" s="22">
        <f>IF(COUNTIF(AB18:AB97,"")=80, "", AVERAGE(AB18:AB97))</f>
        <v>232.77333333333334</v>
      </c>
      <c r="AC99" s="22">
        <f>IF(COUNTIF(AC18:AC97,"")=80, "", AVERAGE(AC18:AC97))</f>
        <v>207.78205128205127</v>
      </c>
      <c r="AD99" s="20"/>
      <c r="AE99" s="21">
        <f>IF(COUNTIF(AE18:AE97,"")=80, "", AVERAGE(AE18:AE97))</f>
        <v>69.250571428571433</v>
      </c>
      <c r="AF99" s="21">
        <f>IF(COUNTIF(AF18:AF97,"")=80, "", AVERAGE(AF18:AF97))</f>
        <v>44.283999999999999</v>
      </c>
      <c r="AG99" s="21">
        <f>IF(COUNTIF(AG18:AG97,"")=80, "", AVERAGE(AG18:AG97))</f>
        <v>1.9590955246747455</v>
      </c>
      <c r="AH99" s="21">
        <f>IF(COUNTIF(AH18:AH97,"")=80, "", AVERAGE(AH18:AH97))</f>
        <v>1.7418092324593464</v>
      </c>
      <c r="AI99" s="21">
        <f>IF(COUNTIF(AI18:AI97,"")=80, "", AVERAGE(AI18:AI97))</f>
        <v>1.7016344150861101E-2</v>
      </c>
    </row>
    <row r="100" spans="1:35" customFormat="1" x14ac:dyDescent="0.25">
      <c r="A100" s="1"/>
      <c r="B100" s="24" t="s">
        <v>149</v>
      </c>
      <c r="C100" s="20"/>
      <c r="D100" s="20"/>
      <c r="E100" s="20"/>
      <c r="F100" s="20"/>
      <c r="G100" s="20"/>
      <c r="H100" s="20"/>
      <c r="I100" s="20"/>
      <c r="J100" s="20"/>
      <c r="K100" s="20"/>
      <c r="L100" s="21">
        <f>IF(COUNTIF(L18:L97,"")=80, "", MAX(L18:L97))</f>
        <v>299.9999999999992</v>
      </c>
      <c r="M100" s="20"/>
      <c r="N100" s="20"/>
      <c r="O100" s="22">
        <f>IF(COUNTIF(O18:O97,"")=80, "", MAX(O18:O97))</f>
        <v>348</v>
      </c>
      <c r="P100" s="23">
        <f>IF(COUNTIF(P18:P97,"")=80, "", MAX(P18:P97))</f>
        <v>60</v>
      </c>
      <c r="Q100" s="20"/>
      <c r="R100" s="20"/>
      <c r="S100" s="23">
        <f t="shared" ref="S100:Y100" si="2">IF(COUNTIF(S18:S97,"")=80, "", MAX(S18:S97))</f>
        <v>45</v>
      </c>
      <c r="T100" s="22">
        <f t="shared" si="2"/>
        <v>160</v>
      </c>
      <c r="U100" s="21">
        <f t="shared" si="2"/>
        <v>10</v>
      </c>
      <c r="V100" s="21">
        <f t="shared" si="2"/>
        <v>28</v>
      </c>
      <c r="W100" s="22">
        <f t="shared" si="2"/>
        <v>999.99999999999989</v>
      </c>
      <c r="X100" s="22">
        <f t="shared" si="2"/>
        <v>3600</v>
      </c>
      <c r="Y100" s="21">
        <f t="shared" si="2"/>
        <v>98</v>
      </c>
      <c r="Z100" s="20"/>
      <c r="AA100" s="22">
        <f>IF(COUNTIF(AA18:AA97,"")=80, "", MAX(AA18:AA97))</f>
        <v>267</v>
      </c>
      <c r="AB100" s="22">
        <f>IF(COUNTIF(AB18:AB97,"")=80, "", MAX(AB18:AB97))</f>
        <v>236.99999999999997</v>
      </c>
      <c r="AC100" s="22">
        <f>IF(COUNTIF(AC18:AC97,"")=80, "", MAX(AC18:AC97))</f>
        <v>216</v>
      </c>
      <c r="AD100" s="20"/>
      <c r="AE100" s="21">
        <f>IF(COUNTIF(AE18:AE97,"")=80, "", MAX(AE18:AE97))</f>
        <v>89</v>
      </c>
      <c r="AF100" s="21">
        <f>IF(COUNTIF(AF18:AF97,"")=80, "", MAX(AF18:AF97))</f>
        <v>46.84</v>
      </c>
      <c r="AG100" s="21">
        <f>IF(COUNTIF(AG18:AG97,"")=80, "", MAX(AG18:AG97))</f>
        <v>3.7500786560989807</v>
      </c>
      <c r="AH100" s="21">
        <f>IF(COUNTIF(AH18:AH97,"")=80, "", MAX(AH18:AH97))</f>
        <v>3.7362637362637567</v>
      </c>
      <c r="AI100" s="21">
        <f>IF(COUNTIF(AI18:AI97,"")=80, "", MAX(AI18:AI97))</f>
        <v>1.4999999999999671</v>
      </c>
    </row>
    <row r="101" spans="1:35" customFormat="1" x14ac:dyDescent="0.25">
      <c r="A101" s="1"/>
      <c r="B101" s="1"/>
      <c r="C101" s="1"/>
      <c r="D101" s="8"/>
      <c r="E101" s="8"/>
      <c r="F101" s="25"/>
      <c r="G101" s="25"/>
      <c r="H101" s="25"/>
      <c r="I101" s="8"/>
      <c r="J101" s="8"/>
      <c r="K101" s="8"/>
      <c r="L101" s="8"/>
      <c r="M101" s="8"/>
      <c r="N101" s="8"/>
      <c r="O101" s="8"/>
      <c r="P101" s="8"/>
      <c r="Q101" s="8"/>
      <c r="R101" s="26"/>
    </row>
    <row r="102" spans="1:35" customFormat="1" x14ac:dyDescent="0.25">
      <c r="A102" s="1"/>
      <c r="B102" s="27" t="s">
        <v>150</v>
      </c>
      <c r="C102" s="27"/>
      <c r="D102" s="1"/>
      <c r="E102" s="1"/>
      <c r="F102" s="25"/>
      <c r="G102" s="25"/>
      <c r="H102" s="1"/>
      <c r="I102" s="1"/>
      <c r="J102" s="28"/>
      <c r="K102" s="28"/>
      <c r="L102" s="28"/>
      <c r="M102" s="28"/>
      <c r="N102" s="28"/>
      <c r="O102" s="28"/>
      <c r="P102" s="8"/>
      <c r="Q102" s="8"/>
      <c r="R102" s="26"/>
    </row>
    <row r="103" spans="1:35" customFormat="1" x14ac:dyDescent="0.25">
      <c r="A103" s="1"/>
      <c r="B103" s="47" t="s">
        <v>151</v>
      </c>
      <c r="C103" s="48"/>
      <c r="D103" s="7" t="s">
        <v>152</v>
      </c>
      <c r="E103" s="7" t="s">
        <v>153</v>
      </c>
      <c r="F103" s="7" t="s">
        <v>154</v>
      </c>
      <c r="G103" s="7" t="s">
        <v>155</v>
      </c>
      <c r="H103" s="2"/>
      <c r="I103" s="7" t="s">
        <v>130</v>
      </c>
      <c r="J103" s="7" t="s">
        <v>156</v>
      </c>
      <c r="K103" s="7" t="s">
        <v>122</v>
      </c>
      <c r="L103" s="7" t="s">
        <v>120</v>
      </c>
      <c r="M103" s="7" t="s">
        <v>57</v>
      </c>
      <c r="N103" s="7" t="s">
        <v>157</v>
      </c>
      <c r="O103" s="7" t="s">
        <v>158</v>
      </c>
    </row>
    <row r="104" spans="1:35" customFormat="1" x14ac:dyDescent="0.25">
      <c r="A104" s="1"/>
      <c r="B104" s="29" t="s">
        <v>124</v>
      </c>
      <c r="C104" s="30"/>
      <c r="D104" s="31">
        <v>1791</v>
      </c>
      <c r="E104" s="31">
        <v>21.100000000000005</v>
      </c>
      <c r="F104" s="32">
        <v>84.881516587677709</v>
      </c>
      <c r="G104" s="33">
        <v>0.88927507447864951</v>
      </c>
      <c r="H104" s="34" t="s">
        <v>159</v>
      </c>
      <c r="I104" s="3">
        <v>0</v>
      </c>
      <c r="J104" s="3">
        <v>0</v>
      </c>
      <c r="K104" s="3">
        <v>0</v>
      </c>
      <c r="L104" s="3">
        <v>0</v>
      </c>
      <c r="M104" s="3">
        <v>4</v>
      </c>
      <c r="N104" s="3">
        <v>0</v>
      </c>
      <c r="O104" s="3">
        <v>0</v>
      </c>
    </row>
    <row r="105" spans="1:35" customFormat="1" x14ac:dyDescent="0.25">
      <c r="A105" s="1"/>
      <c r="B105" s="29" t="s">
        <v>127</v>
      </c>
      <c r="C105" s="30"/>
      <c r="D105" s="31">
        <v>223</v>
      </c>
      <c r="E105" s="31">
        <v>3.92</v>
      </c>
      <c r="F105" s="32">
        <v>56.887755102040821</v>
      </c>
      <c r="G105" s="33">
        <v>0.11072492552135055</v>
      </c>
    </row>
    <row r="106" spans="1:35" customFormat="1" x14ac:dyDescent="0.25">
      <c r="A106" s="1"/>
      <c r="B106" s="29" t="s">
        <v>160</v>
      </c>
      <c r="C106" s="30"/>
      <c r="D106" s="31">
        <v>2014</v>
      </c>
      <c r="E106" s="31">
        <v>25.020000000000003</v>
      </c>
      <c r="F106" s="32">
        <v>80.49560351718624</v>
      </c>
      <c r="G106" s="33">
        <v>1</v>
      </c>
    </row>
    <row r="107" spans="1:35" customFormat="1" x14ac:dyDescent="0.25">
      <c r="A107" s="1"/>
      <c r="B107" s="29" t="s">
        <v>139</v>
      </c>
      <c r="C107" s="30"/>
      <c r="D107" s="31">
        <v>1180</v>
      </c>
      <c r="E107" s="31">
        <v>15.170000000000003</v>
      </c>
      <c r="F107" s="32">
        <v>77.785102175346054</v>
      </c>
      <c r="G107" s="33"/>
    </row>
    <row r="108" spans="1:35" customFormat="1" ht="13.2" x14ac:dyDescent="0.25"/>
    <row r="109" spans="1:35" customFormat="1" x14ac:dyDescent="0.25">
      <c r="A109" s="1"/>
      <c r="B109" s="38" t="s">
        <v>161</v>
      </c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39"/>
    </row>
    <row r="110" spans="1:35" customFormat="1" x14ac:dyDescent="0.25">
      <c r="A110" s="1"/>
      <c r="B110" s="53" t="s">
        <v>7</v>
      </c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5"/>
    </row>
    <row r="111" spans="1:35" customFormat="1" x14ac:dyDescent="0.25">
      <c r="A111" s="1"/>
      <c r="B111" s="56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8"/>
    </row>
    <row r="112" spans="1:35" customFormat="1" x14ac:dyDescent="0.25">
      <c r="A112" s="1"/>
      <c r="B112" s="56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8"/>
    </row>
    <row r="113" spans="1:15" customFormat="1" x14ac:dyDescent="0.25">
      <c r="A113" s="1"/>
      <c r="B113" s="56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8"/>
    </row>
    <row r="114" spans="1:15" customFormat="1" x14ac:dyDescent="0.25">
      <c r="A114" s="1"/>
      <c r="B114" s="59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/>
    </row>
    <row r="115" spans="1:15" customFormat="1" x14ac:dyDescent="0.25">
      <c r="A115" s="1"/>
      <c r="B115" s="1"/>
      <c r="C115" s="1"/>
      <c r="D115" s="1"/>
      <c r="E115" s="1"/>
      <c r="F115" s="1"/>
      <c r="G115" s="1"/>
      <c r="H115" s="8"/>
      <c r="I115" s="8"/>
      <c r="J115" s="8"/>
      <c r="K115" s="8"/>
      <c r="L115" s="35"/>
      <c r="M115" s="1"/>
    </row>
  </sheetData>
  <mergeCells count="51">
    <mergeCell ref="B110:O114"/>
    <mergeCell ref="O5:P5"/>
    <mergeCell ref="Q4:R4"/>
    <mergeCell ref="B2:S2"/>
    <mergeCell ref="P8:S8"/>
    <mergeCell ref="B109:O109"/>
    <mergeCell ref="B8:C8"/>
    <mergeCell ref="Q5:R5"/>
    <mergeCell ref="Q6:R6"/>
    <mergeCell ref="D13:E13"/>
    <mergeCell ref="Q14:R14"/>
    <mergeCell ref="N8:O8"/>
    <mergeCell ref="D9:F9"/>
    <mergeCell ref="K4:P4"/>
    <mergeCell ref="J9:K9"/>
    <mergeCell ref="D5:F5"/>
    <mergeCell ref="B4:C4"/>
    <mergeCell ref="H4:I4"/>
    <mergeCell ref="H5:I5"/>
    <mergeCell ref="D4:F4"/>
    <mergeCell ref="B5:C5"/>
    <mergeCell ref="B103:C103"/>
    <mergeCell ref="D6:F6"/>
    <mergeCell ref="N9:O9"/>
    <mergeCell ref="G13:H13"/>
    <mergeCell ref="H6:I6"/>
    <mergeCell ref="D7:F7"/>
    <mergeCell ref="O6:P6"/>
    <mergeCell ref="I11:I12"/>
    <mergeCell ref="H8:I8"/>
    <mergeCell ref="H7:I7"/>
    <mergeCell ref="B6:C6"/>
    <mergeCell ref="L9:M9"/>
    <mergeCell ref="O7:P7"/>
    <mergeCell ref="L8:M8"/>
    <mergeCell ref="H9:I9"/>
    <mergeCell ref="P9:S9"/>
    <mergeCell ref="Q13:R13"/>
    <mergeCell ref="Q7:R7"/>
    <mergeCell ref="B13:C13"/>
    <mergeCell ref="D14:E14"/>
    <mergeCell ref="G14:H14"/>
    <mergeCell ref="Q12:R12"/>
    <mergeCell ref="B7:C7"/>
    <mergeCell ref="J11:R11"/>
    <mergeCell ref="D12:E12"/>
    <mergeCell ref="J8:K8"/>
    <mergeCell ref="B11:H11"/>
    <mergeCell ref="D8:F8"/>
    <mergeCell ref="B9:C9"/>
    <mergeCell ref="G12:H12"/>
  </mergeCells>
  <pageMargins left="0.5" right="0.5" top="1" bottom="1" header="0.30000001192092896" footer="0.30000001192092896"/>
  <pageSetup paperSize="9" scale="52" fitToHeight="100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91</vt:i4>
      </vt:variant>
    </vt:vector>
  </HeadingPairs>
  <TitlesOfParts>
    <vt:vector size="92" baseType="lpstr">
      <vt:lpstr>Sheet1</vt:lpstr>
      <vt:lpstr>Sheet1!Performance_Table_Title</vt:lpstr>
      <vt:lpstr>Sheet1!Print_Titles</vt:lpstr>
      <vt:lpstr>Sheet1!Rpt_Average_Data_Average</vt:lpstr>
      <vt:lpstr>Sheet1!Rpt_Average_Data_Max</vt:lpstr>
      <vt:lpstr>Sheet1!Rpt_Average_Data_Min</vt:lpstr>
      <vt:lpstr>Rpt_AzimIn</vt:lpstr>
      <vt:lpstr>Rpt_AzimIn_Header</vt:lpstr>
      <vt:lpstr>Rpt_AzimOut</vt:lpstr>
      <vt:lpstr>Rpt_AzimOut_Header</vt:lpstr>
      <vt:lpstr>Sheet1!Rpt_BHA_Picture_End</vt:lpstr>
      <vt:lpstr>Rpt_BHA_Picture_Start</vt:lpstr>
      <vt:lpstr>Rpt_BHARun</vt:lpstr>
      <vt:lpstr>Rpt_BitBearingsIN</vt:lpstr>
      <vt:lpstr>Rpt_BitBearingsOut</vt:lpstr>
      <vt:lpstr>Rpt_BitDullCharIN</vt:lpstr>
      <vt:lpstr>Rpt_BitDullCharOut</vt:lpstr>
      <vt:lpstr>Rpt_BitGaugeIN</vt:lpstr>
      <vt:lpstr>Rpt_BitGaugeOut</vt:lpstr>
      <vt:lpstr>Rpt_BitIADC</vt:lpstr>
      <vt:lpstr>Rpt_BitInRowIN</vt:lpstr>
      <vt:lpstr>Rpt_BitLocationIN</vt:lpstr>
      <vt:lpstr>Rpt_BitLocationOut</vt:lpstr>
      <vt:lpstr>Rpt_BitOtherIN</vt:lpstr>
      <vt:lpstr>Rpt_BitOtherOut</vt:lpstr>
      <vt:lpstr>Rpt_BitOutRowIN</vt:lpstr>
      <vt:lpstr>Rpt_BitOutRowOut</vt:lpstr>
      <vt:lpstr>Rpt_BitReasonIN</vt:lpstr>
      <vt:lpstr>Rpt_BitReasonOUT</vt:lpstr>
      <vt:lpstr>Rpt_BitRun</vt:lpstr>
      <vt:lpstr>Rpt_BitSN</vt:lpstr>
      <vt:lpstr>Rpt_BitTFA</vt:lpstr>
      <vt:lpstr>Rpt_BitTFA_Header</vt:lpstr>
      <vt:lpstr>Rpt_BitTYPE</vt:lpstr>
      <vt:lpstr>Rpt_BoreholeName</vt:lpstr>
      <vt:lpstr>Rpt_BRTHours</vt:lpstr>
      <vt:lpstr>Rpt_CasingShoe</vt:lpstr>
      <vt:lpstr>Rpt_CasingShoe_Header</vt:lpstr>
      <vt:lpstr>Rpt_CasingSize</vt:lpstr>
      <vt:lpstr>Rpt_CasingSize_Header</vt:lpstr>
      <vt:lpstr>Rpt_CasingWT</vt:lpstr>
      <vt:lpstr>Rpt_CasingWT_Header</vt:lpstr>
      <vt:lpstr>Sheet1!Rpt_Circulating</vt:lpstr>
      <vt:lpstr>Rpt_ClientName</vt:lpstr>
      <vt:lpstr>Rpt_ClientRep1</vt:lpstr>
      <vt:lpstr>Rpt_ClientRep2</vt:lpstr>
      <vt:lpstr>Sheet1!Rpt_Comments</vt:lpstr>
      <vt:lpstr>Sheet1!Rpt_Connection</vt:lpstr>
      <vt:lpstr>Rpt_DateTD</vt:lpstr>
      <vt:lpstr>Rpt_DepthIn</vt:lpstr>
      <vt:lpstr>Rpt_DepthIn_Header</vt:lpstr>
      <vt:lpstr>Rpt_DepthOut</vt:lpstr>
      <vt:lpstr>Rpt_DepthOut_Header</vt:lpstr>
      <vt:lpstr>Rpt_DrillingHours</vt:lpstr>
      <vt:lpstr>Rpt_Drillsheet_Data_Date</vt:lpstr>
      <vt:lpstr>Rpt_Drillsheet_Header1_Date</vt:lpstr>
      <vt:lpstr>Rpt_Drillsheet_Header2_Date</vt:lpstr>
      <vt:lpstr>Rpt_EndMW</vt:lpstr>
      <vt:lpstr>Rpt_EndMW_Header</vt:lpstr>
      <vt:lpstr>Rpt_FieldName</vt:lpstr>
      <vt:lpstr>Rpt_FirstDD</vt:lpstr>
      <vt:lpstr>Rpt_HoleSize</vt:lpstr>
      <vt:lpstr>Rpt_HoleSize_Header</vt:lpstr>
      <vt:lpstr>Rpt_InclIn</vt:lpstr>
      <vt:lpstr>Rpt_InclIn_Header</vt:lpstr>
      <vt:lpstr>Rpt_InclOut</vt:lpstr>
      <vt:lpstr>Rpt_InclOut_Header</vt:lpstr>
      <vt:lpstr>Rpt_InRowOut</vt:lpstr>
      <vt:lpstr>Rpt_Jets</vt:lpstr>
      <vt:lpstr>Rpt_Jets_Header</vt:lpstr>
      <vt:lpstr>Rpt_LeftLogo</vt:lpstr>
      <vt:lpstr>Rpt_LocationName</vt:lpstr>
      <vt:lpstr>Rpt_Manuf</vt:lpstr>
      <vt:lpstr>Rpt_MudType</vt:lpstr>
      <vt:lpstr>Sheet1!Rpt_NPT</vt:lpstr>
      <vt:lpstr>Sheet1!Rpt_Other</vt:lpstr>
      <vt:lpstr>Rpt_PumpingHours</vt:lpstr>
      <vt:lpstr>Sheet1!Rpt_Reaming</vt:lpstr>
      <vt:lpstr>Rpt_RightLogo</vt:lpstr>
      <vt:lpstr>Rpt_RigName</vt:lpstr>
      <vt:lpstr>Rpt_SecondDD</vt:lpstr>
      <vt:lpstr>Sheet1!Rpt_SLB_NPT</vt:lpstr>
      <vt:lpstr>Sheet1!Rpt_Summary_Drilling</vt:lpstr>
      <vt:lpstr>Sheet1!Rpt_Summary_Footage</vt:lpstr>
      <vt:lpstr>Sheet1!Rpt_Summary_Hours</vt:lpstr>
      <vt:lpstr>Sheet1!Rpt_Summary_Percentage</vt:lpstr>
      <vt:lpstr>Sheet1!Rpt_Summary_ROP</vt:lpstr>
      <vt:lpstr>Rpt_TimeIn</vt:lpstr>
      <vt:lpstr>Rpt_TimeOut</vt:lpstr>
      <vt:lpstr>Rpt_Title</vt:lpstr>
      <vt:lpstr>Sheet1!Rpt_Tripping</vt:lpstr>
      <vt:lpstr>Rpt_WellName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2024-09-04T00:43:16Z</dcterms:created>
  <dcterms:modified xsi:type="dcterms:W3CDTF">2025-07-16T01:26:17Z</dcterms:modified>
</cp:coreProperties>
</file>