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eorginakennedy/cloudstor/CBDRH/ACDN/prod/bundles/cava_prod/OA_cohorts/cohort_configurations/"/>
    </mc:Choice>
  </mc:AlternateContent>
  <xr:revisionPtr revIDLastSave="0" documentId="13_ncr:1_{59C7444C-F034-CC4C-9FE5-AD6BE7307036}" xr6:coauthVersionLast="47" xr6:coauthVersionMax="47" xr10:uidLastSave="{00000000-0000-0000-0000-000000000000}"/>
  <bookViews>
    <workbookView xWindow="-27800" yWindow="500" windowWidth="25720" windowHeight="19860" tabRatio="811" firstSheet="5" activeTab="12" xr2:uid="{00000000-000D-0000-FFFF-FFFF00000000}"/>
  </bookViews>
  <sheets>
    <sheet name="REPORT" sheetId="8" r:id="rId1"/>
    <sheet name="REPORT_VERSION" sheetId="12" r:id="rId2"/>
    <sheet name="REPORT_COHORT_MAP" sheetId="9" r:id="rId3"/>
    <sheet name="REPORT_INDICATOR_MAP" sheetId="10" r:id="rId4"/>
    <sheet name="DASH_COHORT" sheetId="1" r:id="rId5"/>
    <sheet name="DASH_COHORT_DEF" sheetId="13" r:id="rId6"/>
    <sheet name="DASH_COHORT_MEASURE_MAP" sheetId="15" r:id="rId7"/>
    <sheet name="MEASURE" sheetId="7" r:id="rId8"/>
    <sheet name="MEASURE_DEF" sheetId="19" r:id="rId9"/>
    <sheet name="SUBQUERY" sheetId="18" r:id="rId10"/>
    <sheet name="QUERY_RULE_MAP" sheetId="17" r:id="rId11"/>
    <sheet name="QUERY_RULE" sheetId="16" r:id="rId12"/>
    <sheet name="INDICATOR" sheetId="2" r:id="rId13"/>
    <sheet name="CONCEPT" sheetId="21" r:id="rId14"/>
  </sheets>
  <definedNames>
    <definedName name="_xlnm._FilterDatabase" localSheetId="7" hidden="1">MEASURE!$A$1:$C$56</definedName>
    <definedName name="_xlnm._FilterDatabase" localSheetId="11" hidden="1">QUERY_RULE!$A$1:$F$1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17" l="1"/>
  <c r="H145" i="17" s="1"/>
  <c r="D3" i="17"/>
  <c r="E3" i="17"/>
  <c r="F3" i="17"/>
  <c r="D4" i="17"/>
  <c r="E4" i="17"/>
  <c r="H4" i="17" s="1"/>
  <c r="F4" i="17"/>
  <c r="D5" i="17"/>
  <c r="E5" i="17"/>
  <c r="F5" i="17"/>
  <c r="D6" i="17"/>
  <c r="E6" i="17"/>
  <c r="H6" i="17" s="1"/>
  <c r="F6" i="17"/>
  <c r="D7" i="17"/>
  <c r="E7" i="17"/>
  <c r="F7" i="17"/>
  <c r="D8" i="17"/>
  <c r="E8" i="17"/>
  <c r="H8" i="17" s="1"/>
  <c r="F8" i="17"/>
  <c r="D9" i="17"/>
  <c r="E9" i="17"/>
  <c r="F9" i="17"/>
  <c r="D10" i="17"/>
  <c r="E10" i="17"/>
  <c r="H10" i="17" s="1"/>
  <c r="F10" i="17"/>
  <c r="D11" i="17"/>
  <c r="E11" i="17"/>
  <c r="F11" i="17"/>
  <c r="D12" i="17"/>
  <c r="E12" i="17"/>
  <c r="H12" i="17" s="1"/>
  <c r="F12" i="17"/>
  <c r="D13" i="17"/>
  <c r="E13" i="17"/>
  <c r="F13" i="17"/>
  <c r="D14" i="17"/>
  <c r="E14" i="17"/>
  <c r="H14" i="17" s="1"/>
  <c r="F14" i="17"/>
  <c r="D15" i="17"/>
  <c r="E15" i="17"/>
  <c r="F15" i="17"/>
  <c r="D16" i="17"/>
  <c r="E16" i="17"/>
  <c r="H16" i="17" s="1"/>
  <c r="F16" i="17"/>
  <c r="D17" i="17"/>
  <c r="E17" i="17"/>
  <c r="F17" i="17"/>
  <c r="D18" i="17"/>
  <c r="E18" i="17"/>
  <c r="H18" i="17" s="1"/>
  <c r="F18" i="17"/>
  <c r="D19" i="17"/>
  <c r="E19" i="17"/>
  <c r="F19" i="17"/>
  <c r="D20" i="17"/>
  <c r="E20" i="17"/>
  <c r="H20" i="17" s="1"/>
  <c r="F20" i="17"/>
  <c r="D21" i="17"/>
  <c r="E21" i="17"/>
  <c r="F21" i="17"/>
  <c r="D22" i="17"/>
  <c r="E22" i="17"/>
  <c r="H22" i="17" s="1"/>
  <c r="F22" i="17"/>
  <c r="D23" i="17"/>
  <c r="E23" i="17"/>
  <c r="F23" i="17"/>
  <c r="D24" i="17"/>
  <c r="E24" i="17"/>
  <c r="H24" i="17" s="1"/>
  <c r="F24" i="17"/>
  <c r="D25" i="17"/>
  <c r="E25" i="17"/>
  <c r="F25" i="17"/>
  <c r="D26" i="17"/>
  <c r="E26" i="17"/>
  <c r="H26" i="17" s="1"/>
  <c r="F26" i="17"/>
  <c r="D27" i="17"/>
  <c r="E27" i="17"/>
  <c r="F27" i="17"/>
  <c r="D28" i="17"/>
  <c r="E28" i="17"/>
  <c r="H28" i="17" s="1"/>
  <c r="F28" i="17"/>
  <c r="D29" i="17"/>
  <c r="E29" i="17"/>
  <c r="F29" i="17"/>
  <c r="D30" i="17"/>
  <c r="E30" i="17"/>
  <c r="H30" i="17" s="1"/>
  <c r="F30" i="17"/>
  <c r="D31" i="17"/>
  <c r="E31" i="17"/>
  <c r="F31" i="17"/>
  <c r="D32" i="17"/>
  <c r="E32" i="17"/>
  <c r="H32" i="17" s="1"/>
  <c r="F32" i="17"/>
  <c r="D33" i="17"/>
  <c r="E33" i="17"/>
  <c r="F33" i="17"/>
  <c r="D34" i="17"/>
  <c r="E34" i="17"/>
  <c r="H34" i="17" s="1"/>
  <c r="F34" i="17"/>
  <c r="D35" i="17"/>
  <c r="E35" i="17"/>
  <c r="F35" i="17"/>
  <c r="D36" i="17"/>
  <c r="E36" i="17"/>
  <c r="H36" i="17" s="1"/>
  <c r="F36" i="17"/>
  <c r="D37" i="17"/>
  <c r="E37" i="17"/>
  <c r="F37" i="17"/>
  <c r="D38" i="17"/>
  <c r="E38" i="17"/>
  <c r="H38" i="17" s="1"/>
  <c r="F38" i="17"/>
  <c r="D39" i="17"/>
  <c r="E39" i="17"/>
  <c r="F39" i="17"/>
  <c r="D40" i="17"/>
  <c r="E40" i="17"/>
  <c r="H40" i="17" s="1"/>
  <c r="F40" i="17"/>
  <c r="D41" i="17"/>
  <c r="E41" i="17"/>
  <c r="F41" i="17"/>
  <c r="D42" i="17"/>
  <c r="E42" i="17"/>
  <c r="H42" i="17" s="1"/>
  <c r="F42" i="17"/>
  <c r="D43" i="17"/>
  <c r="E43" i="17"/>
  <c r="F43" i="17"/>
  <c r="D44" i="17"/>
  <c r="E44" i="17"/>
  <c r="H44" i="17" s="1"/>
  <c r="F44" i="17"/>
  <c r="D45" i="17"/>
  <c r="E45" i="17"/>
  <c r="F45" i="17"/>
  <c r="D46" i="17"/>
  <c r="E46" i="17"/>
  <c r="H46" i="17" s="1"/>
  <c r="F46" i="17"/>
  <c r="D47" i="17"/>
  <c r="E47" i="17"/>
  <c r="F47" i="17"/>
  <c r="D48" i="17"/>
  <c r="E48" i="17"/>
  <c r="H48" i="17" s="1"/>
  <c r="F48" i="17"/>
  <c r="D49" i="17"/>
  <c r="E49" i="17"/>
  <c r="F49" i="17"/>
  <c r="D50" i="17"/>
  <c r="E50" i="17"/>
  <c r="H50" i="17" s="1"/>
  <c r="F50" i="17"/>
  <c r="D51" i="17"/>
  <c r="E51" i="17"/>
  <c r="F51" i="17"/>
  <c r="D52" i="17"/>
  <c r="E52" i="17"/>
  <c r="H52" i="17" s="1"/>
  <c r="F52" i="17"/>
  <c r="D53" i="17"/>
  <c r="E53" i="17"/>
  <c r="F53" i="17"/>
  <c r="D54" i="17"/>
  <c r="E54" i="17"/>
  <c r="H54" i="17" s="1"/>
  <c r="F54" i="17"/>
  <c r="D55" i="17"/>
  <c r="E55" i="17"/>
  <c r="F55" i="17"/>
  <c r="D56" i="17"/>
  <c r="E56" i="17"/>
  <c r="H56" i="17" s="1"/>
  <c r="F56" i="17"/>
  <c r="D57" i="17"/>
  <c r="E57" i="17"/>
  <c r="F57" i="17"/>
  <c r="D58" i="17"/>
  <c r="E58" i="17"/>
  <c r="H58" i="17" s="1"/>
  <c r="F58" i="17"/>
  <c r="D59" i="17"/>
  <c r="E59" i="17"/>
  <c r="F59" i="17"/>
  <c r="D60" i="17"/>
  <c r="E60" i="17"/>
  <c r="H60" i="17" s="1"/>
  <c r="F60" i="17"/>
  <c r="D61" i="17"/>
  <c r="E61" i="17"/>
  <c r="F61" i="17"/>
  <c r="D62" i="17"/>
  <c r="E62" i="17"/>
  <c r="H62" i="17" s="1"/>
  <c r="F62" i="17"/>
  <c r="D63" i="17"/>
  <c r="E63" i="17"/>
  <c r="F63" i="17"/>
  <c r="D64" i="17"/>
  <c r="E64" i="17"/>
  <c r="H64" i="17" s="1"/>
  <c r="F64" i="17"/>
  <c r="D65" i="17"/>
  <c r="E65" i="17"/>
  <c r="F65" i="17"/>
  <c r="D66" i="17"/>
  <c r="E66" i="17"/>
  <c r="H66" i="17" s="1"/>
  <c r="F66" i="17"/>
  <c r="D67" i="17"/>
  <c r="E67" i="17"/>
  <c r="F67" i="17"/>
  <c r="D68" i="17"/>
  <c r="E68" i="17"/>
  <c r="H68" i="17" s="1"/>
  <c r="F68" i="17"/>
  <c r="D69" i="17"/>
  <c r="E69" i="17"/>
  <c r="F69" i="17"/>
  <c r="D70" i="17"/>
  <c r="E70" i="17"/>
  <c r="H70" i="17" s="1"/>
  <c r="F70" i="17"/>
  <c r="D71" i="17"/>
  <c r="E71" i="17"/>
  <c r="F71" i="17"/>
  <c r="D72" i="17"/>
  <c r="E72" i="17"/>
  <c r="H72" i="17" s="1"/>
  <c r="F72" i="17"/>
  <c r="D73" i="17"/>
  <c r="E73" i="17"/>
  <c r="F73" i="17"/>
  <c r="D74" i="17"/>
  <c r="E74" i="17"/>
  <c r="H74" i="17" s="1"/>
  <c r="F74" i="17"/>
  <c r="D75" i="17"/>
  <c r="E75" i="17"/>
  <c r="F75" i="17"/>
  <c r="D76" i="17"/>
  <c r="E76" i="17"/>
  <c r="H76" i="17" s="1"/>
  <c r="F76" i="17"/>
  <c r="D77" i="17"/>
  <c r="E77" i="17"/>
  <c r="F77" i="17"/>
  <c r="D78" i="17"/>
  <c r="E78" i="17"/>
  <c r="H78" i="17" s="1"/>
  <c r="F78" i="17"/>
  <c r="D79" i="17"/>
  <c r="E79" i="17"/>
  <c r="F79" i="17"/>
  <c r="D80" i="17"/>
  <c r="E80" i="17"/>
  <c r="H80" i="17" s="1"/>
  <c r="F80" i="17"/>
  <c r="D81" i="17"/>
  <c r="E81" i="17"/>
  <c r="F81" i="17"/>
  <c r="D82" i="17"/>
  <c r="E82" i="17"/>
  <c r="H82" i="17" s="1"/>
  <c r="F82" i="17"/>
  <c r="D83" i="17"/>
  <c r="E83" i="17"/>
  <c r="F83" i="17"/>
  <c r="D84" i="17"/>
  <c r="E84" i="17"/>
  <c r="H84" i="17" s="1"/>
  <c r="F84" i="17"/>
  <c r="D85" i="17"/>
  <c r="E85" i="17"/>
  <c r="F85" i="17"/>
  <c r="D86" i="17"/>
  <c r="E86" i="17"/>
  <c r="H86" i="17" s="1"/>
  <c r="F86" i="17"/>
  <c r="D87" i="17"/>
  <c r="E87" i="17"/>
  <c r="F87" i="17"/>
  <c r="D88" i="17"/>
  <c r="E88" i="17"/>
  <c r="H88" i="17" s="1"/>
  <c r="F88" i="17"/>
  <c r="D89" i="17"/>
  <c r="E89" i="17"/>
  <c r="H89" i="17" s="1"/>
  <c r="F89" i="17"/>
  <c r="D90" i="17"/>
  <c r="E90" i="17"/>
  <c r="H90" i="17" s="1"/>
  <c r="F90" i="17"/>
  <c r="D91" i="17"/>
  <c r="E91" i="17"/>
  <c r="H91" i="17" s="1"/>
  <c r="F91" i="17"/>
  <c r="D92" i="17"/>
  <c r="E92" i="17"/>
  <c r="H92" i="17" s="1"/>
  <c r="F92" i="17"/>
  <c r="D93" i="17"/>
  <c r="E93" i="17"/>
  <c r="H93" i="17" s="1"/>
  <c r="F93" i="17"/>
  <c r="D94" i="17"/>
  <c r="E94" i="17"/>
  <c r="H94" i="17" s="1"/>
  <c r="F94" i="17"/>
  <c r="D95" i="17"/>
  <c r="E95" i="17"/>
  <c r="H95" i="17" s="1"/>
  <c r="F95" i="17"/>
  <c r="D96" i="17"/>
  <c r="E96" i="17"/>
  <c r="H96" i="17" s="1"/>
  <c r="F96" i="17"/>
  <c r="D97" i="17"/>
  <c r="E97" i="17"/>
  <c r="H97" i="17" s="1"/>
  <c r="F97" i="17"/>
  <c r="D98" i="17"/>
  <c r="E98" i="17"/>
  <c r="H98" i="17" s="1"/>
  <c r="F98" i="17"/>
  <c r="D99" i="17"/>
  <c r="E99" i="17"/>
  <c r="H99" i="17" s="1"/>
  <c r="F99" i="17"/>
  <c r="D100" i="17"/>
  <c r="E100" i="17"/>
  <c r="H100" i="17" s="1"/>
  <c r="F100" i="17"/>
  <c r="D101" i="17"/>
  <c r="E101" i="17"/>
  <c r="H101" i="17" s="1"/>
  <c r="F101" i="17"/>
  <c r="D102" i="17"/>
  <c r="E102" i="17"/>
  <c r="H102" i="17" s="1"/>
  <c r="F102" i="17"/>
  <c r="D103" i="17"/>
  <c r="E103" i="17"/>
  <c r="H103" i="17" s="1"/>
  <c r="F103" i="17"/>
  <c r="D104" i="17"/>
  <c r="E104" i="17"/>
  <c r="H104" i="17" s="1"/>
  <c r="F104" i="17"/>
  <c r="D105" i="17"/>
  <c r="E105" i="17"/>
  <c r="H105" i="17" s="1"/>
  <c r="F105" i="17"/>
  <c r="D106" i="17"/>
  <c r="E106" i="17"/>
  <c r="H106" i="17" s="1"/>
  <c r="F106" i="17"/>
  <c r="D107" i="17"/>
  <c r="E107" i="17"/>
  <c r="H107" i="17" s="1"/>
  <c r="F107" i="17"/>
  <c r="D108" i="17"/>
  <c r="E108" i="17"/>
  <c r="H108" i="17" s="1"/>
  <c r="F108" i="17"/>
  <c r="D109" i="17"/>
  <c r="E109" i="17"/>
  <c r="H109" i="17" s="1"/>
  <c r="F109" i="17"/>
  <c r="D110" i="17"/>
  <c r="E110" i="17"/>
  <c r="H110" i="17" s="1"/>
  <c r="F110" i="17"/>
  <c r="D111" i="17"/>
  <c r="D112" i="17"/>
  <c r="D113" i="17"/>
  <c r="D114" i="17"/>
  <c r="D115" i="17"/>
  <c r="D116" i="17"/>
  <c r="D117" i="17"/>
  <c r="D118" i="17"/>
  <c r="E118" i="17"/>
  <c r="H118" i="17" s="1"/>
  <c r="F118" i="17"/>
  <c r="D119" i="17"/>
  <c r="E119" i="17"/>
  <c r="H119" i="17" s="1"/>
  <c r="F119" i="17"/>
  <c r="D120" i="17"/>
  <c r="E120" i="17"/>
  <c r="H120" i="17" s="1"/>
  <c r="F120" i="17"/>
  <c r="D121" i="17"/>
  <c r="E121" i="17"/>
  <c r="H121" i="17" s="1"/>
  <c r="F121" i="17"/>
  <c r="D122" i="17"/>
  <c r="E122" i="17"/>
  <c r="H122" i="17" s="1"/>
  <c r="F122" i="17"/>
  <c r="D123" i="17"/>
  <c r="E123" i="17"/>
  <c r="H123" i="17" s="1"/>
  <c r="F123" i="17"/>
  <c r="D124" i="17"/>
  <c r="E124" i="17"/>
  <c r="H124" i="17" s="1"/>
  <c r="F124" i="17"/>
  <c r="D125" i="17"/>
  <c r="E125" i="17"/>
  <c r="H125" i="17" s="1"/>
  <c r="F125" i="17"/>
  <c r="D126" i="17"/>
  <c r="E126" i="17"/>
  <c r="H126" i="17" s="1"/>
  <c r="F126" i="17"/>
  <c r="D127" i="17"/>
  <c r="E127" i="17"/>
  <c r="H127" i="17" s="1"/>
  <c r="F127" i="17"/>
  <c r="D128" i="17"/>
  <c r="D129" i="17"/>
  <c r="E129" i="17"/>
  <c r="H129" i="17" s="1"/>
  <c r="F129" i="17"/>
  <c r="D130" i="17"/>
  <c r="E130" i="17"/>
  <c r="H130" i="17" s="1"/>
  <c r="F130" i="17"/>
  <c r="D131" i="17"/>
  <c r="E131" i="17"/>
  <c r="H131" i="17" s="1"/>
  <c r="F131" i="17"/>
  <c r="D132" i="17"/>
  <c r="E132" i="17"/>
  <c r="H132" i="17" s="1"/>
  <c r="F132" i="17"/>
  <c r="D133" i="17"/>
  <c r="E133" i="17"/>
  <c r="H133" i="17" s="1"/>
  <c r="F133" i="17"/>
  <c r="D134" i="17"/>
  <c r="E134" i="17"/>
  <c r="H134" i="17" s="1"/>
  <c r="F134" i="17"/>
  <c r="D135" i="17"/>
  <c r="E135" i="17"/>
  <c r="H135" i="17" s="1"/>
  <c r="F135" i="17"/>
  <c r="D136" i="17"/>
  <c r="D137" i="17"/>
  <c r="E137" i="17"/>
  <c r="H137" i="17" s="1"/>
  <c r="F137" i="17"/>
  <c r="D138" i="17"/>
  <c r="D139" i="17"/>
  <c r="E139" i="17"/>
  <c r="H139" i="17" s="1"/>
  <c r="F139" i="17"/>
  <c r="D140" i="17"/>
  <c r="E140" i="17"/>
  <c r="H140" i="17" s="1"/>
  <c r="F140" i="17"/>
  <c r="D141" i="17"/>
  <c r="E141" i="17"/>
  <c r="H141" i="17" s="1"/>
  <c r="F141" i="17"/>
  <c r="D142" i="17"/>
  <c r="E142" i="17"/>
  <c r="H142" i="17" s="1"/>
  <c r="F142" i="17"/>
  <c r="D143" i="17"/>
  <c r="E143" i="17"/>
  <c r="H143" i="17" s="1"/>
  <c r="F143" i="17"/>
  <c r="D144" i="17"/>
  <c r="E144" i="17"/>
  <c r="H144" i="17" s="1"/>
  <c r="F144" i="17"/>
  <c r="D145" i="17"/>
  <c r="F145" i="17"/>
  <c r="D146" i="17"/>
  <c r="E146" i="17"/>
  <c r="F146" i="17"/>
  <c r="D147" i="17"/>
  <c r="E147" i="17"/>
  <c r="G147" i="17" s="1"/>
  <c r="F147" i="17"/>
  <c r="D148" i="17"/>
  <c r="E148" i="17"/>
  <c r="F148" i="17"/>
  <c r="D149" i="17"/>
  <c r="E149" i="17"/>
  <c r="G149" i="17" s="1"/>
  <c r="F149" i="17"/>
  <c r="D150" i="17"/>
  <c r="E150" i="17"/>
  <c r="F150" i="17"/>
  <c r="D151" i="17"/>
  <c r="E151" i="17"/>
  <c r="G151" i="17" s="1"/>
  <c r="F151" i="17"/>
  <c r="D152" i="17"/>
  <c r="E152" i="17"/>
  <c r="G152" i="17" s="1"/>
  <c r="F152" i="17"/>
  <c r="D153" i="17"/>
  <c r="E153" i="17"/>
  <c r="F153" i="17"/>
  <c r="D154" i="17"/>
  <c r="E154" i="17"/>
  <c r="G154" i="17" s="1"/>
  <c r="F154" i="17"/>
  <c r="D155" i="17"/>
  <c r="E155" i="17"/>
  <c r="F155" i="17"/>
  <c r="D156" i="17"/>
  <c r="E156" i="17"/>
  <c r="F156" i="17"/>
  <c r="D157" i="17"/>
  <c r="E157" i="17"/>
  <c r="F157" i="17"/>
  <c r="D158" i="17"/>
  <c r="E158" i="17"/>
  <c r="F158" i="17"/>
  <c r="D159" i="17"/>
  <c r="E159" i="17"/>
  <c r="F159" i="17"/>
  <c r="D160" i="17"/>
  <c r="E160" i="17"/>
  <c r="F160" i="17"/>
  <c r="D161" i="17"/>
  <c r="E161" i="17"/>
  <c r="F161" i="17"/>
  <c r="D162" i="17"/>
  <c r="E162" i="17"/>
  <c r="F162" i="17"/>
  <c r="D163" i="17"/>
  <c r="E163" i="17"/>
  <c r="F163" i="17"/>
  <c r="D164" i="17"/>
  <c r="E164" i="17"/>
  <c r="F164" i="17"/>
  <c r="D165" i="17"/>
  <c r="E165" i="17"/>
  <c r="F165" i="17"/>
  <c r="D166" i="17"/>
  <c r="E166" i="17"/>
  <c r="F166" i="17"/>
  <c r="D167" i="17"/>
  <c r="E167" i="17"/>
  <c r="F167" i="17"/>
  <c r="D168" i="17"/>
  <c r="E168" i="17"/>
  <c r="F168" i="17"/>
  <c r="F2" i="17"/>
  <c r="E2" i="17"/>
  <c r="H2" i="17" s="1"/>
  <c r="D2" i="17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2" i="19"/>
  <c r="G167" i="17" l="1"/>
  <c r="G165" i="17"/>
  <c r="G163" i="17"/>
  <c r="G161" i="17"/>
  <c r="G159" i="17"/>
  <c r="G157" i="17"/>
  <c r="G155" i="17"/>
  <c r="G153" i="17"/>
  <c r="H165" i="17"/>
  <c r="H153" i="17"/>
  <c r="G142" i="17"/>
  <c r="G130" i="17"/>
  <c r="G104" i="17"/>
  <c r="G96" i="17"/>
  <c r="G88" i="17"/>
  <c r="G72" i="17"/>
  <c r="G56" i="17"/>
  <c r="G40" i="17"/>
  <c r="G24" i="17"/>
  <c r="G8" i="17"/>
  <c r="G2" i="17"/>
  <c r="H157" i="17"/>
  <c r="H149" i="17"/>
  <c r="G134" i="17"/>
  <c r="G108" i="17"/>
  <c r="G100" i="17"/>
  <c r="G92" i="17"/>
  <c r="G80" i="17"/>
  <c r="G64" i="17"/>
  <c r="G48" i="17"/>
  <c r="G32" i="17"/>
  <c r="G16" i="17"/>
  <c r="G168" i="17"/>
  <c r="G166" i="17"/>
  <c r="G164" i="17"/>
  <c r="G162" i="17"/>
  <c r="G160" i="17"/>
  <c r="G158" i="17"/>
  <c r="G156" i="17"/>
  <c r="G150" i="17"/>
  <c r="G148" i="17"/>
  <c r="G146" i="17"/>
  <c r="H161" i="17"/>
  <c r="G145" i="17"/>
  <c r="H167" i="17"/>
  <c r="H163" i="17"/>
  <c r="H159" i="17"/>
  <c r="H155" i="17"/>
  <c r="H151" i="17"/>
  <c r="H147" i="17"/>
  <c r="G144" i="17"/>
  <c r="G140" i="17"/>
  <c r="G132" i="17"/>
  <c r="G110" i="17"/>
  <c r="G106" i="17"/>
  <c r="G102" i="17"/>
  <c r="G98" i="17"/>
  <c r="G94" i="17"/>
  <c r="G90" i="17"/>
  <c r="G84" i="17"/>
  <c r="G76" i="17"/>
  <c r="G68" i="17"/>
  <c r="G60" i="17"/>
  <c r="G52" i="17"/>
  <c r="G44" i="17"/>
  <c r="G36" i="17"/>
  <c r="G28" i="17"/>
  <c r="G20" i="17"/>
  <c r="G12" i="17"/>
  <c r="G4" i="17"/>
  <c r="H87" i="17"/>
  <c r="G87" i="17"/>
  <c r="H85" i="17"/>
  <c r="G85" i="17"/>
  <c r="H83" i="17"/>
  <c r="G83" i="17"/>
  <c r="H81" i="17"/>
  <c r="G81" i="17"/>
  <c r="H79" i="17"/>
  <c r="G79" i="17"/>
  <c r="H77" i="17"/>
  <c r="G77" i="17"/>
  <c r="H75" i="17"/>
  <c r="G75" i="17"/>
  <c r="H73" i="17"/>
  <c r="G73" i="17"/>
  <c r="H71" i="17"/>
  <c r="G71" i="17"/>
  <c r="H69" i="17"/>
  <c r="G69" i="17"/>
  <c r="H67" i="17"/>
  <c r="G67" i="17"/>
  <c r="H65" i="17"/>
  <c r="G65" i="17"/>
  <c r="H63" i="17"/>
  <c r="G63" i="17"/>
  <c r="H61" i="17"/>
  <c r="G61" i="17"/>
  <c r="H59" i="17"/>
  <c r="G59" i="17"/>
  <c r="H57" i="17"/>
  <c r="G57" i="17"/>
  <c r="H55" i="17"/>
  <c r="G55" i="17"/>
  <c r="H53" i="17"/>
  <c r="G53" i="17"/>
  <c r="H51" i="17"/>
  <c r="G51" i="17"/>
  <c r="H49" i="17"/>
  <c r="G49" i="17"/>
  <c r="H47" i="17"/>
  <c r="G47" i="17"/>
  <c r="H45" i="17"/>
  <c r="G45" i="17"/>
  <c r="H43" i="17"/>
  <c r="G43" i="17"/>
  <c r="H41" i="17"/>
  <c r="G41" i="17"/>
  <c r="H39" i="17"/>
  <c r="G39" i="17"/>
  <c r="H37" i="17"/>
  <c r="G37" i="17"/>
  <c r="H35" i="17"/>
  <c r="G35" i="17"/>
  <c r="H33" i="17"/>
  <c r="G33" i="17"/>
  <c r="H31" i="17"/>
  <c r="G31" i="17"/>
  <c r="H29" i="17"/>
  <c r="G29" i="17"/>
  <c r="H27" i="17"/>
  <c r="G27" i="17"/>
  <c r="H25" i="17"/>
  <c r="G25" i="17"/>
  <c r="H23" i="17"/>
  <c r="G23" i="17"/>
  <c r="H21" i="17"/>
  <c r="G21" i="17"/>
  <c r="H19" i="17"/>
  <c r="G19" i="17"/>
  <c r="H17" i="17"/>
  <c r="G17" i="17"/>
  <c r="H15" i="17"/>
  <c r="G15" i="17"/>
  <c r="H13" i="17"/>
  <c r="G13" i="17"/>
  <c r="H11" i="17"/>
  <c r="G11" i="17"/>
  <c r="H9" i="17"/>
  <c r="G9" i="17"/>
  <c r="H7" i="17"/>
  <c r="G7" i="17"/>
  <c r="H5" i="17"/>
  <c r="G5" i="17"/>
  <c r="H3" i="17"/>
  <c r="G3" i="17"/>
  <c r="H168" i="17"/>
  <c r="H166" i="17"/>
  <c r="H164" i="17"/>
  <c r="H162" i="17"/>
  <c r="H160" i="17"/>
  <c r="H158" i="17"/>
  <c r="H156" i="17"/>
  <c r="H154" i="17"/>
  <c r="H152" i="17"/>
  <c r="H150" i="17"/>
  <c r="H148" i="17"/>
  <c r="H146" i="17"/>
  <c r="G143" i="17"/>
  <c r="G141" i="17"/>
  <c r="G137" i="17"/>
  <c r="G127" i="17"/>
  <c r="G125" i="17"/>
  <c r="G123" i="17"/>
  <c r="G121" i="17"/>
  <c r="G119" i="17"/>
  <c r="G139" i="17"/>
  <c r="G135" i="17"/>
  <c r="G133" i="17"/>
  <c r="G131" i="17"/>
  <c r="G129" i="17"/>
  <c r="G126" i="17"/>
  <c r="G124" i="17"/>
  <c r="G122" i="17"/>
  <c r="G120" i="17"/>
  <c r="G118" i="17"/>
  <c r="G109" i="17"/>
  <c r="G107" i="17"/>
  <c r="G105" i="17"/>
  <c r="G103" i="17"/>
  <c r="G101" i="17"/>
  <c r="G99" i="17"/>
  <c r="G97" i="17"/>
  <c r="G95" i="17"/>
  <c r="G93" i="17"/>
  <c r="G91" i="17"/>
  <c r="G89" i="17"/>
  <c r="G86" i="17"/>
  <c r="G82" i="17"/>
  <c r="G78" i="17"/>
  <c r="G74" i="17"/>
  <c r="G70" i="17"/>
  <c r="G66" i="17"/>
  <c r="G62" i="17"/>
  <c r="G58" i="17"/>
  <c r="G54" i="17"/>
  <c r="G50" i="17"/>
  <c r="G46" i="17"/>
  <c r="G42" i="17"/>
  <c r="G38" i="17"/>
  <c r="G34" i="17"/>
  <c r="G30" i="17"/>
  <c r="G26" i="17"/>
  <c r="G22" i="17"/>
  <c r="G18" i="17"/>
  <c r="G14" i="17"/>
  <c r="G10" i="17"/>
  <c r="G6" i="17"/>
  <c r="G22" i="2"/>
  <c r="G21" i="2"/>
  <c r="G19" i="2"/>
  <c r="G18" i="2"/>
  <c r="G17" i="2"/>
  <c r="G15" i="2"/>
  <c r="G14" i="2"/>
  <c r="G11" i="2"/>
  <c r="G10" i="2"/>
  <c r="G9" i="2"/>
  <c r="G8" i="2"/>
  <c r="G7" i="2"/>
  <c r="G6" i="2"/>
  <c r="G5" i="2"/>
  <c r="G4" i="2"/>
  <c r="G3" i="2"/>
  <c r="G2" i="2"/>
  <c r="E22" i="2"/>
  <c r="E10" i="2"/>
  <c r="E21" i="2"/>
  <c r="E19" i="2"/>
  <c r="E23" i="2"/>
  <c r="G16" i="2"/>
  <c r="E6" i="2"/>
  <c r="E5" i="2"/>
  <c r="E4" i="2"/>
  <c r="E20" i="2"/>
  <c r="E14" i="2"/>
  <c r="E12" i="2"/>
  <c r="E9" i="2"/>
  <c r="G20" i="2"/>
  <c r="E3" i="2"/>
  <c r="E15" i="2" l="1"/>
  <c r="E7" i="2"/>
  <c r="E11" i="2"/>
  <c r="E13" i="2"/>
  <c r="E17" i="2"/>
  <c r="G13" i="2"/>
  <c r="G23" i="2"/>
  <c r="E2" i="2"/>
  <c r="E8" i="2"/>
  <c r="E16" i="2"/>
  <c r="E18" i="2"/>
  <c r="G12" i="2"/>
</calcChain>
</file>

<file path=xl/sharedStrings.xml><?xml version="1.0" encoding="utf-8"?>
<sst xmlns="http://schemas.openxmlformats.org/spreadsheetml/2006/main" count="1474" uniqueCount="653">
  <si>
    <t>Primary Lung</t>
  </si>
  <si>
    <t xml:space="preserve">C34          </t>
  </si>
  <si>
    <t>substring</t>
  </si>
  <si>
    <t>Bronchus and lung</t>
  </si>
  <si>
    <t xml:space="preserve">C34.0        </t>
  </si>
  <si>
    <t>Main bronchus</t>
  </si>
  <si>
    <t xml:space="preserve">C34.1        </t>
  </si>
  <si>
    <t>Upper lobe, lung</t>
  </si>
  <si>
    <t xml:space="preserve">C34.2        </t>
  </si>
  <si>
    <t>Middle lobe, lung</t>
  </si>
  <si>
    <t xml:space="preserve">C34.3        </t>
  </si>
  <si>
    <t>Lower lobe, lung</t>
  </si>
  <si>
    <t xml:space="preserve">C34.8        </t>
  </si>
  <si>
    <t>Overlapping lesion of lung</t>
  </si>
  <si>
    <t xml:space="preserve">C34.9        </t>
  </si>
  <si>
    <t>Lung, NOS</t>
  </si>
  <si>
    <t>Mesothelioma, malignant</t>
  </si>
  <si>
    <t>Epithelioid mesothelioma, malignant</t>
  </si>
  <si>
    <t>Fibrous mesothelioma, malignant</t>
  </si>
  <si>
    <t>Mesothelioma, biphasic, malignant</t>
  </si>
  <si>
    <t>Lung Mets</t>
  </si>
  <si>
    <t>exact</t>
  </si>
  <si>
    <t>Metastasis to lung</t>
  </si>
  <si>
    <t>Metastasis to ipsilateral lung</t>
  </si>
  <si>
    <t>Metastasis to left lung</t>
  </si>
  <si>
    <t>Metastasis to right lung</t>
  </si>
  <si>
    <t>Metastasis to contralateral lobe of lung</t>
  </si>
  <si>
    <t>Metastasis to same lobe of lung</t>
  </si>
  <si>
    <t>Metastasis to left lower lobe of lung</t>
  </si>
  <si>
    <t>Metastasis to left upper lobe of lung</t>
  </si>
  <si>
    <t>Metastasis to right lower lobe of lung</t>
  </si>
  <si>
    <t>Metastasis to right middle lobe of lung</t>
  </si>
  <si>
    <t>Metastasis to right upper lobe of lung</t>
  </si>
  <si>
    <t>Metastasis to a different ipsilateral lobe of lung</t>
  </si>
  <si>
    <t>Metastasis to both lungs</t>
  </si>
  <si>
    <t>6403188</t>
  </si>
  <si>
    <t xml:space="preserve">8046/2       </t>
  </si>
  <si>
    <t>Non-small cell carcinoma in situ (C34._)</t>
  </si>
  <si>
    <t>4498676</t>
  </si>
  <si>
    <t xml:space="preserve">8046/3       </t>
  </si>
  <si>
    <t>Non-small cell carcinoma</t>
  </si>
  <si>
    <t>4498007</t>
  </si>
  <si>
    <t xml:space="preserve">8002/3       </t>
  </si>
  <si>
    <t>Malignant tumor, small cell type</t>
  </si>
  <si>
    <t>6402200</t>
  </si>
  <si>
    <t xml:space="preserve">8041/2       </t>
  </si>
  <si>
    <t>Small cell carcinoma, in situ</t>
  </si>
  <si>
    <t>4498671</t>
  </si>
  <si>
    <t xml:space="preserve">8041/3       </t>
  </si>
  <si>
    <t>Small cell carcinoma, NOS</t>
  </si>
  <si>
    <t>6402322</t>
  </si>
  <si>
    <t xml:space="preserve">8041/6       </t>
  </si>
  <si>
    <t>Small cell carcinoma, metastatic site</t>
  </si>
  <si>
    <t>4498673</t>
  </si>
  <si>
    <t xml:space="preserve">8043/3       </t>
  </si>
  <si>
    <t>Small cell carcinoma, fusiform cell</t>
  </si>
  <si>
    <t>4498674</t>
  </si>
  <si>
    <t xml:space="preserve">8044/3       </t>
  </si>
  <si>
    <t>Small cell carcinoma, intermediate cell</t>
  </si>
  <si>
    <t>4498675</t>
  </si>
  <si>
    <t xml:space="preserve">8045/3       </t>
  </si>
  <si>
    <t>Combined small cell carcinoma</t>
  </si>
  <si>
    <t>4498443</t>
  </si>
  <si>
    <t xml:space="preserve">8803/3       </t>
  </si>
  <si>
    <t>Small cell sarcoma</t>
  </si>
  <si>
    <t>Stage-1B</t>
  </si>
  <si>
    <t>hierarchy</t>
  </si>
  <si>
    <t>Stage-1C</t>
  </si>
  <si>
    <t>Stage-2A</t>
  </si>
  <si>
    <t>Stage 2A</t>
  </si>
  <si>
    <t>Stage-1</t>
  </si>
  <si>
    <t>Stage-2</t>
  </si>
  <si>
    <t>Stage 2</t>
  </si>
  <si>
    <t>Stage-3</t>
  </si>
  <si>
    <t>Stage 3</t>
  </si>
  <si>
    <t>Stage-4</t>
  </si>
  <si>
    <t>Stage 4</t>
  </si>
  <si>
    <t>Confirmed pathologic dx</t>
  </si>
  <si>
    <t>p-AJCC/UICC-T0</t>
  </si>
  <si>
    <t>AJCC/UICC pathological T0 Category</t>
  </si>
  <si>
    <t>Ignoring post-treatment stages</t>
  </si>
  <si>
    <t>p-AJCC/UICC-T1</t>
  </si>
  <si>
    <t>AJCC/UICC pathological T1 Category</t>
  </si>
  <si>
    <t>p-AJCC/UICC-T2</t>
  </si>
  <si>
    <t>AJCC/UICC pathological T2 Category</t>
  </si>
  <si>
    <t>p-AJCC/UICC-T3</t>
  </si>
  <si>
    <t>AJCC/UICC pathological T3 Category</t>
  </si>
  <si>
    <t>p-AJCC/UICC-T4</t>
  </si>
  <si>
    <t>AJCC/UICC pathological T4 Category</t>
  </si>
  <si>
    <t>p-AJCC/UICC-TX</t>
  </si>
  <si>
    <t>AJCC/UICC pathological TX Category</t>
  </si>
  <si>
    <t>p-AJCC/UICC-Ta</t>
  </si>
  <si>
    <t>AJCC/UICC pathological Ta Category</t>
  </si>
  <si>
    <t>p-AJCC/UICC-Tis</t>
  </si>
  <si>
    <t>AJCC/UICC pathological Tis Category</t>
  </si>
  <si>
    <t>p-AJCC/UICC-N0</t>
  </si>
  <si>
    <t>AJCC/UICC pathological N0 Category</t>
  </si>
  <si>
    <t>p-AJCC/UICC-N1</t>
  </si>
  <si>
    <t>AJCC/UICC pathological N1 Category</t>
  </si>
  <si>
    <t>p-AJCC/UICC-N2</t>
  </si>
  <si>
    <t>AJCC/UICC pathological N2 Category</t>
  </si>
  <si>
    <t>p-AJCC/UICC-N3</t>
  </si>
  <si>
    <t>AJCC/UICC pathological N3 Category</t>
  </si>
  <si>
    <t>p-AJCC/UICC-N4</t>
  </si>
  <si>
    <t>AJCC/UICC pathological N4 Category</t>
  </si>
  <si>
    <t>p-AJCC/UICC-Nx</t>
  </si>
  <si>
    <t xml:space="preserve"> AJCC/UICC pathological NX Category</t>
  </si>
  <si>
    <t>p-AJCC/UICC-M0</t>
  </si>
  <si>
    <t>AJCC/UICC pathological M0 Category</t>
  </si>
  <si>
    <t>p-AJCC/UICC-M1</t>
  </si>
  <si>
    <t>AJCC/UICC pathological M1 Category</t>
  </si>
  <si>
    <t>p-AJCC/UICC-MX</t>
  </si>
  <si>
    <t>AJCC/UICC pathological MX Category</t>
  </si>
  <si>
    <t>Curative Rx</t>
  </si>
  <si>
    <t>Surgery</t>
  </si>
  <si>
    <t>No surgery</t>
  </si>
  <si>
    <t>Curative RT</t>
  </si>
  <si>
    <t>Any systemic therapy</t>
  </si>
  <si>
    <t>Concurrent chemoRT</t>
  </si>
  <si>
    <t>Any treatment</t>
  </si>
  <si>
    <t>ECOG performance status - grade 1</t>
  </si>
  <si>
    <t>ECOG performance status - grade 2</t>
  </si>
  <si>
    <t>Documented ECOG</t>
  </si>
  <si>
    <t>ECOG performance status</t>
  </si>
  <si>
    <t>Documented smoking status</t>
  </si>
  <si>
    <t>Pulmonary function</t>
  </si>
  <si>
    <t>20150-9</t>
  </si>
  <si>
    <t xml:space="preserve"> 
FEV1</t>
  </si>
  <si>
    <t>Molecular testing</t>
  </si>
  <si>
    <t>Discussed at MDT</t>
  </si>
  <si>
    <t>Assessment by multidisciplinary team</t>
  </si>
  <si>
    <t>Palliative care referral</t>
  </si>
  <si>
    <t>Referral to palliative care service</t>
  </si>
  <si>
    <t>Seen by specialist lung cancer nurse</t>
  </si>
  <si>
    <t>Seen by oncology nurse</t>
  </si>
  <si>
    <t>GP referral</t>
  </si>
  <si>
    <t>Referral to oncologist</t>
  </si>
  <si>
    <t>First specialist seen</t>
  </si>
  <si>
    <t>Seen by clinical oncologist</t>
  </si>
  <si>
    <t>There is no suitable radiation oncologist code?</t>
  </si>
  <si>
    <t>Seen by medical oncologist</t>
  </si>
  <si>
    <t>Death</t>
  </si>
  <si>
    <t>Lung cancer patients presented at lung MDT meeting</t>
  </si>
  <si>
    <t>LUCAP 3.1</t>
  </si>
  <si>
    <t>Lung cancer patients that have a confirmed pathological diagnosis</t>
  </si>
  <si>
    <t>LUCAP 2.1</t>
  </si>
  <si>
    <t>Lung cancer patients with documented ECOG status</t>
  </si>
  <si>
    <t>LUCAP 3.2</t>
  </si>
  <si>
    <t>Lung cancer patients with documented smoking status</t>
  </si>
  <si>
    <t>LUCAP 4.1</t>
  </si>
  <si>
    <t>Stage I-III NSCLC undergoing curative Rx who have pulmonary function before treatment (surgery)</t>
  </si>
  <si>
    <t>LUCAP 2.7</t>
  </si>
  <si>
    <t>Stage I-III NSCLC undergoing curative Rx who have pulmonary function before treatment (RT)</t>
  </si>
  <si>
    <t>Stage I-II NSCLC who had curative surgery</t>
  </si>
  <si>
    <t>LUCAP 4.4</t>
  </si>
  <si>
    <t>Stage I-II NSCLC who did not have surgery, who had curative RT</t>
  </si>
  <si>
    <t>LUCAP 4.6</t>
  </si>
  <si>
    <t>Stage III NSCLC with ECOG 0-1 who did not undergo surgery, and had both curative RT and chemotherapy</t>
  </si>
  <si>
    <t>LUCAP 4.9</t>
  </si>
  <si>
    <t>Stage IB-IIA NSCLC patients who receive neoadjuvant or adjuvant chemotherapy before or after surgery</t>
  </si>
  <si>
    <t>LUCAP 4.8</t>
  </si>
  <si>
    <t>LUCAP 4.12</t>
  </si>
  <si>
    <t>SCLC patients who received systemic therapy &lt;= 14 days of path diagnosis</t>
  </si>
  <si>
    <t>Stage I-III SCLC patients who received concurrent chemoRT</t>
  </si>
  <si>
    <t>LUCAP New</t>
  </si>
  <si>
    <t>Stage IB-IIA non-squamous SCLC patients who have molecular testing</t>
  </si>
  <si>
    <t>LUCAP 4.2</t>
  </si>
  <si>
    <t>Stage IV lung cancer patients referred to palliative care</t>
  </si>
  <si>
    <t>Stage IV NSCLC lung cancer patients receiving systemic therapy</t>
  </si>
  <si>
    <t>Lung cancer patients receiving any treatment</t>
  </si>
  <si>
    <t>Lung cancer patients seen by specialist nurse at diagnosis time</t>
  </si>
  <si>
    <t>LUCAP 5.1</t>
  </si>
  <si>
    <t>Any treatment within 30 days of death</t>
  </si>
  <si>
    <t>Time from gp referral to first specialist seen</t>
  </si>
  <si>
    <t>LUCAP 1.1</t>
  </si>
  <si>
    <t>Time from gp referral to first treatment or palliative care contact</t>
  </si>
  <si>
    <t>Time from diagnosis to palliative care referral for stage IV patients</t>
  </si>
  <si>
    <t>SCLC patients who received systemic therapy</t>
  </si>
  <si>
    <t>Non small cell lung cancer</t>
  </si>
  <si>
    <t>Small cell lung cancer</t>
  </si>
  <si>
    <t>Non-squamous non-small-cell lung cancer</t>
  </si>
  <si>
    <t>How are these identified? Unable to find ICDO3 codes for both nonsquamous and NSCLC?</t>
  </si>
  <si>
    <t>Stage 0</t>
  </si>
  <si>
    <t>Stage I</t>
  </si>
  <si>
    <t>Stage IA</t>
  </si>
  <si>
    <t>Stage IB</t>
  </si>
  <si>
    <t>Stage IC</t>
  </si>
  <si>
    <t>Stage IE</t>
  </si>
  <si>
    <t>Stage IS</t>
  </si>
  <si>
    <t>Stage-0</t>
  </si>
  <si>
    <t xml:space="preserve">Stage 0A     </t>
  </si>
  <si>
    <t xml:space="preserve">Stage 0      </t>
  </si>
  <si>
    <t xml:space="preserve">Stage 0IS    </t>
  </si>
  <si>
    <t xml:space="preserve">Stage 4A1              </t>
  </si>
  <si>
    <t xml:space="preserve">Stage 3B               </t>
  </si>
  <si>
    <t xml:space="preserve">Stage 2B               </t>
  </si>
  <si>
    <t xml:space="preserve">Stage 4A               </t>
  </si>
  <si>
    <t xml:space="preserve">Stage 3C2              </t>
  </si>
  <si>
    <t xml:space="preserve">Stage 1A3              </t>
  </si>
  <si>
    <t xml:space="preserve">Stage 2C               </t>
  </si>
  <si>
    <t xml:space="preserve">Stage 1C3              </t>
  </si>
  <si>
    <t xml:space="preserve">Stage 1                </t>
  </si>
  <si>
    <t xml:space="preserve">Stage 1B3              </t>
  </si>
  <si>
    <t xml:space="preserve">Stage D2               </t>
  </si>
  <si>
    <t xml:space="preserve">Stage 1B2              </t>
  </si>
  <si>
    <t xml:space="preserve">Stage B1               </t>
  </si>
  <si>
    <t xml:space="preserve">Stage 2A1              </t>
  </si>
  <si>
    <t xml:space="preserve">Stage L1               </t>
  </si>
  <si>
    <t xml:space="preserve">Stage 4B               </t>
  </si>
  <si>
    <t xml:space="preserve">Stage 3C               </t>
  </si>
  <si>
    <t xml:space="preserve">Stage 2                </t>
  </si>
  <si>
    <t xml:space="preserve">Stage 3ES              </t>
  </si>
  <si>
    <t xml:space="preserve">Stage 1C1              </t>
  </si>
  <si>
    <t xml:space="preserve">Stage 1ES              </t>
  </si>
  <si>
    <t xml:space="preserve">Stage 3A1(I)           </t>
  </si>
  <si>
    <t xml:space="preserve">Stage 4S               </t>
  </si>
  <si>
    <t xml:space="preserve">Stage 1C2              </t>
  </si>
  <si>
    <t xml:space="preserve">Stage 3C1              </t>
  </si>
  <si>
    <t xml:space="preserve">Stage 4                </t>
  </si>
  <si>
    <t xml:space="preserve">Stage 1A               </t>
  </si>
  <si>
    <t xml:space="preserve">Stage 1E               </t>
  </si>
  <si>
    <t xml:space="preserve">Stage 3S               </t>
  </si>
  <si>
    <t xml:space="preserve">Stage B2               </t>
  </si>
  <si>
    <t xml:space="preserve">Stage M1               </t>
  </si>
  <si>
    <t xml:space="preserve">Stage 1S               </t>
  </si>
  <si>
    <t xml:space="preserve">Stage 1B               </t>
  </si>
  <si>
    <t xml:space="preserve">Stage 2S               </t>
  </si>
  <si>
    <t xml:space="preserve">Stage 3D               </t>
  </si>
  <si>
    <t xml:space="preserve">Stage 3A1(II)          </t>
  </si>
  <si>
    <t xml:space="preserve">Stage L2               </t>
  </si>
  <si>
    <t xml:space="preserve">Stage 3                </t>
  </si>
  <si>
    <t xml:space="preserve">Stage 2A               </t>
  </si>
  <si>
    <t xml:space="preserve">Stage 3A2              </t>
  </si>
  <si>
    <t xml:space="preserve">Stage 2ES              </t>
  </si>
  <si>
    <t xml:space="preserve">Stage 3(1)             </t>
  </si>
  <si>
    <t xml:space="preserve">Stage 2E               </t>
  </si>
  <si>
    <t xml:space="preserve">Stage 3E               </t>
  </si>
  <si>
    <t xml:space="preserve">Stage 1B1              </t>
  </si>
  <si>
    <t xml:space="preserve">Stage 2A2              </t>
  </si>
  <si>
    <t xml:space="preserve">Stage 3A1              </t>
  </si>
  <si>
    <t xml:space="preserve">Stage 4C               </t>
  </si>
  <si>
    <t xml:space="preserve">Stage 1C               </t>
  </si>
  <si>
    <t xml:space="preserve">Stage 3A               </t>
  </si>
  <si>
    <t xml:space="preserve">Stage D1               </t>
  </si>
  <si>
    <t xml:space="preserve">Stage 1A2              </t>
  </si>
  <si>
    <t xml:space="preserve">Stage 1A1              </t>
  </si>
  <si>
    <t xml:space="preserve">Stage 4A2              </t>
  </si>
  <si>
    <t xml:space="preserve">Stage 3(2)             </t>
  </si>
  <si>
    <t>Stage IC1</t>
  </si>
  <si>
    <t>Stage 0A</t>
  </si>
  <si>
    <t>Stage 0IS</t>
  </si>
  <si>
    <t>Stage IA1</t>
  </si>
  <si>
    <t>Stage IA2</t>
  </si>
  <si>
    <t>Stage IA3</t>
  </si>
  <si>
    <t>Stage IBI</t>
  </si>
  <si>
    <t>Stage IB2</t>
  </si>
  <si>
    <t>Stage IB3</t>
  </si>
  <si>
    <t>Stage IC2</t>
  </si>
  <si>
    <t>Stage IC3</t>
  </si>
  <si>
    <t>Stage IES</t>
  </si>
  <si>
    <t>Stage 2A1</t>
  </si>
  <si>
    <t>Stage 2A2</t>
  </si>
  <si>
    <t>Stage 2B</t>
  </si>
  <si>
    <t>Stage 2C</t>
  </si>
  <si>
    <t>Stage 2E</t>
  </si>
  <si>
    <t>Stage 2ES</t>
  </si>
  <si>
    <t>Stage 2S</t>
  </si>
  <si>
    <t>Stage 3(1)</t>
  </si>
  <si>
    <t>Stage 3(2)</t>
  </si>
  <si>
    <t>Stage 3A</t>
  </si>
  <si>
    <t>Stage 3A1</t>
  </si>
  <si>
    <t>Stage 3A1(I)</t>
  </si>
  <si>
    <t>Stage 3A1(II)</t>
  </si>
  <si>
    <t>Stage 3A2</t>
  </si>
  <si>
    <t>Stage 3B</t>
  </si>
  <si>
    <t>Stage 3C</t>
  </si>
  <si>
    <t>Stage 3C1</t>
  </si>
  <si>
    <t>Stage 3C2</t>
  </si>
  <si>
    <t>Stage 3D</t>
  </si>
  <si>
    <t>Stage 3E</t>
  </si>
  <si>
    <t>Stage 3ES</t>
  </si>
  <si>
    <t>Stage 3S</t>
  </si>
  <si>
    <t>Stage 4A</t>
  </si>
  <si>
    <t>Stage 4A1</t>
  </si>
  <si>
    <t>Stage 4A2</t>
  </si>
  <si>
    <t>Stage 4B</t>
  </si>
  <si>
    <t>Stage 4C</t>
  </si>
  <si>
    <t>Stage 4S</t>
  </si>
  <si>
    <t>Stage B1</t>
  </si>
  <si>
    <t>Stage B2</t>
  </si>
  <si>
    <t>Stage D1</t>
  </si>
  <si>
    <t>Stage D2</t>
  </si>
  <si>
    <t>Stage L1</t>
  </si>
  <si>
    <t>Stage L2</t>
  </si>
  <si>
    <t xml:space="preserve">Stage M1 </t>
  </si>
  <si>
    <t>Stage-0A</t>
  </si>
  <si>
    <t>Stage-0IS</t>
  </si>
  <si>
    <t>Stage-1A</t>
  </si>
  <si>
    <t>Stage-1A1</t>
  </si>
  <si>
    <t>Stage-1A2</t>
  </si>
  <si>
    <t>Stage-1A3</t>
  </si>
  <si>
    <t>Stage-1B1</t>
  </si>
  <si>
    <t>Stage-1B2</t>
  </si>
  <si>
    <t>Stage-1B3</t>
  </si>
  <si>
    <t>Stage-1C1</t>
  </si>
  <si>
    <t>Stage-1C2</t>
  </si>
  <si>
    <t>Stage-1C3</t>
  </si>
  <si>
    <t>Stage-1E</t>
  </si>
  <si>
    <t>Stage-1ES</t>
  </si>
  <si>
    <t>Stage-1S</t>
  </si>
  <si>
    <t>Stage-2A1</t>
  </si>
  <si>
    <t>Stage-2A2</t>
  </si>
  <si>
    <t>Stage-2B</t>
  </si>
  <si>
    <t>Stage-2C</t>
  </si>
  <si>
    <t>Stage-2E</t>
  </si>
  <si>
    <t>Stage-2ES</t>
  </si>
  <si>
    <t>Stage-2S</t>
  </si>
  <si>
    <t>Stage-3(1)</t>
  </si>
  <si>
    <t>Stage-3(2)</t>
  </si>
  <si>
    <t>Stage-3A</t>
  </si>
  <si>
    <t>Stage-3A1</t>
  </si>
  <si>
    <t>Stage-3A1(I)</t>
  </si>
  <si>
    <t>Stage-3A1(II)</t>
  </si>
  <si>
    <t>Stage-3A2</t>
  </si>
  <si>
    <t>Stage-3B</t>
  </si>
  <si>
    <t>Stage-3C</t>
  </si>
  <si>
    <t>Stage-3C1</t>
  </si>
  <si>
    <t>Stage-3C2</t>
  </si>
  <si>
    <t>Stage-3D</t>
  </si>
  <si>
    <t>Stage-3E</t>
  </si>
  <si>
    <t>Stage-3ES</t>
  </si>
  <si>
    <t>Stage-3S</t>
  </si>
  <si>
    <t>Stage-4A</t>
  </si>
  <si>
    <t>Stage-4A1</t>
  </si>
  <si>
    <t>Stage-4A2</t>
  </si>
  <si>
    <t>Stage-4B</t>
  </si>
  <si>
    <t>Stage-4C</t>
  </si>
  <si>
    <t>Stage-4S</t>
  </si>
  <si>
    <t>Stage-B1</t>
  </si>
  <si>
    <t>Stage-B2</t>
  </si>
  <si>
    <t>Stage-D1</t>
  </si>
  <si>
    <t>Stage-D2</t>
  </si>
  <si>
    <t>Stage-L1</t>
  </si>
  <si>
    <t>Stage-L2</t>
  </si>
  <si>
    <t xml:space="preserve">Stage-M1 </t>
  </si>
  <si>
    <t>t0</t>
  </si>
  <si>
    <t>t1</t>
  </si>
  <si>
    <t>t2</t>
  </si>
  <si>
    <t>t3</t>
  </si>
  <si>
    <t>t4</t>
  </si>
  <si>
    <t>tx</t>
  </si>
  <si>
    <t>n0</t>
  </si>
  <si>
    <t>n1</t>
  </si>
  <si>
    <t>n2</t>
  </si>
  <si>
    <t>n3</t>
  </si>
  <si>
    <t>n4</t>
  </si>
  <si>
    <t>nx</t>
  </si>
  <si>
    <t>m0</t>
  </si>
  <si>
    <t>m1</t>
  </si>
  <si>
    <t>mx</t>
  </si>
  <si>
    <t>AJCC/UICC-M1</t>
  </si>
  <si>
    <t>AJCC/UICC-N2</t>
  </si>
  <si>
    <t>AJCC/UICC-T2</t>
  </si>
  <si>
    <t>AJCC/UICC-TX</t>
  </si>
  <si>
    <t>AJCC/UICC-N3</t>
  </si>
  <si>
    <t>AJCC/UICC-T1</t>
  </si>
  <si>
    <t>AJCC/UICC-T0</t>
  </si>
  <si>
    <t>AJCC/UICC-MX</t>
  </si>
  <si>
    <t>AJCC/UICC-N1</t>
  </si>
  <si>
    <t>AJCC/UICC-N4</t>
  </si>
  <si>
    <t>AJCC/UICC-NX</t>
  </si>
  <si>
    <t>AJCC/UICC-N0</t>
  </si>
  <si>
    <t>AJCC/UICC-T3</t>
  </si>
  <si>
    <t>AJCC/UICC-T4</t>
  </si>
  <si>
    <t>AJCC/UICC-M0</t>
  </si>
  <si>
    <t>TX Stage</t>
  </si>
  <si>
    <t>T4 Stage</t>
  </si>
  <si>
    <t>T3 Stage</t>
  </si>
  <si>
    <t>T2 Stage</t>
  </si>
  <si>
    <t>T1 Stage</t>
  </si>
  <si>
    <t>T0 Stage</t>
  </si>
  <si>
    <t>NX Stage</t>
  </si>
  <si>
    <t>N4 Stage</t>
  </si>
  <si>
    <t>N3 Stage</t>
  </si>
  <si>
    <t>N2 Stage</t>
  </si>
  <si>
    <t>N1 Stage</t>
  </si>
  <si>
    <t>N0 Stage</t>
  </si>
  <si>
    <t>MX Stage</t>
  </si>
  <si>
    <t>M1 Stage</t>
  </si>
  <si>
    <t>M0 Stage</t>
  </si>
  <si>
    <t>AJCC/UICC TX Category</t>
  </si>
  <si>
    <t>AJCC/UICC T4 Category</t>
  </si>
  <si>
    <t>AJCC/UICC T3 Category</t>
  </si>
  <si>
    <t>AJCC/UICC T2 Category</t>
  </si>
  <si>
    <t>AJCC/UICC T1 Category</t>
  </si>
  <si>
    <t>AJCC/UICC T0 Category</t>
  </si>
  <si>
    <t>AJCC/UICC NX Category</t>
  </si>
  <si>
    <t>AJCC/UICC N4 Category</t>
  </si>
  <si>
    <t>AJCC/UICC N3 Category</t>
  </si>
  <si>
    <t>AJCC/UICC N2 Category</t>
  </si>
  <si>
    <t>AJCC/UICC N1 Category</t>
  </si>
  <si>
    <t>AJCC/UICC N0 Category</t>
  </si>
  <si>
    <t>AJCC/UICC MX Category</t>
  </si>
  <si>
    <t>AJCC/UICC M1 Category</t>
  </si>
  <si>
    <t>AJCC/UICC M0 Category</t>
  </si>
  <si>
    <t>path_confirmation</t>
  </si>
  <si>
    <t>stage_0</t>
  </si>
  <si>
    <t>stage_0a</t>
  </si>
  <si>
    <t>stage_0is</t>
  </si>
  <si>
    <t>stage_i</t>
  </si>
  <si>
    <t>stage_ia</t>
  </si>
  <si>
    <t>stage_ia1</t>
  </si>
  <si>
    <t>stage_ia2</t>
  </si>
  <si>
    <t>stage_ia3</t>
  </si>
  <si>
    <t>stage_ib</t>
  </si>
  <si>
    <t>stage_ibi</t>
  </si>
  <si>
    <t>stage_ib2</t>
  </si>
  <si>
    <t>stage_ib3</t>
  </si>
  <si>
    <t>stage_ic</t>
  </si>
  <si>
    <t>stage_ic1</t>
  </si>
  <si>
    <t>stage_ic2</t>
  </si>
  <si>
    <t>stage_ic3</t>
  </si>
  <si>
    <t>stage_ie</t>
  </si>
  <si>
    <t>stage_ies</t>
  </si>
  <si>
    <t>stage_is</t>
  </si>
  <si>
    <t>stage_2</t>
  </si>
  <si>
    <t>stage_2a</t>
  </si>
  <si>
    <t>stage_2a1</t>
  </si>
  <si>
    <t>stage_2a2</t>
  </si>
  <si>
    <t>stage_2b</t>
  </si>
  <si>
    <t>stage_2c</t>
  </si>
  <si>
    <t>stage_2e</t>
  </si>
  <si>
    <t>stage_2es</t>
  </si>
  <si>
    <t>stage_2s</t>
  </si>
  <si>
    <t>stage_3</t>
  </si>
  <si>
    <t>stage_3_1</t>
  </si>
  <si>
    <t>stage_3_2</t>
  </si>
  <si>
    <t>stage_3a</t>
  </si>
  <si>
    <t>stage_3a1</t>
  </si>
  <si>
    <t>stage_3a1_i</t>
  </si>
  <si>
    <t>stage_3a1_ii</t>
  </si>
  <si>
    <t>stage_3a2</t>
  </si>
  <si>
    <t>stage_3b</t>
  </si>
  <si>
    <t>stage_3c</t>
  </si>
  <si>
    <t>stage_3c1</t>
  </si>
  <si>
    <t>stage_3c2</t>
  </si>
  <si>
    <t>stage_3d</t>
  </si>
  <si>
    <t>stage_3e</t>
  </si>
  <si>
    <t>stage_3es</t>
  </si>
  <si>
    <t>stage_3s</t>
  </si>
  <si>
    <t>stage_4</t>
  </si>
  <si>
    <t>stage_4a</t>
  </si>
  <si>
    <t>stage_4a1</t>
  </si>
  <si>
    <t>stage_4a2</t>
  </si>
  <si>
    <t>stage_4b</t>
  </si>
  <si>
    <t>stage_4c</t>
  </si>
  <si>
    <t>stage_4s</t>
  </si>
  <si>
    <t>stage_b1</t>
  </si>
  <si>
    <t>stage_b2</t>
  </si>
  <si>
    <t>stage_d1</t>
  </si>
  <si>
    <t>stage_d2</t>
  </si>
  <si>
    <t>stage_l1</t>
  </si>
  <si>
    <t>stage_l2</t>
  </si>
  <si>
    <t xml:space="preserve">stage_m1 </t>
  </si>
  <si>
    <t>Male</t>
  </si>
  <si>
    <t>male</t>
  </si>
  <si>
    <t>Female</t>
  </si>
  <si>
    <t>Sex unknown</t>
  </si>
  <si>
    <t>female</t>
  </si>
  <si>
    <t>sex_unk</t>
  </si>
  <si>
    <t>death</t>
  </si>
  <si>
    <t>dash_cohort_id</t>
  </si>
  <si>
    <t>report_name</t>
  </si>
  <si>
    <t>report_id</t>
  </si>
  <si>
    <t>dash_cohort_def_id</t>
  </si>
  <si>
    <t>dash_cohort_name</t>
  </si>
  <si>
    <t>dash_cohort_def_name</t>
  </si>
  <si>
    <t>Lung Cancer</t>
  </si>
  <si>
    <t>Mesothelioma</t>
  </si>
  <si>
    <t>Mets to lung</t>
  </si>
  <si>
    <t>subquery_id</t>
  </si>
  <si>
    <t>subquery_name</t>
  </si>
  <si>
    <t>subquery_short_name</t>
  </si>
  <si>
    <t>query_rule_id</t>
  </si>
  <si>
    <t>lung_cancer</t>
  </si>
  <si>
    <t>mesothelioma</t>
  </si>
  <si>
    <t>lung_mets</t>
  </si>
  <si>
    <t>subquery_type</t>
  </si>
  <si>
    <t>subquery_target</t>
  </si>
  <si>
    <t>query_concept</t>
  </si>
  <si>
    <t>query_matcher</t>
  </si>
  <si>
    <t>T Stage</t>
  </si>
  <si>
    <t>t</t>
  </si>
  <si>
    <t>N Stage</t>
  </si>
  <si>
    <t>n</t>
  </si>
  <si>
    <t>M Stage</t>
  </si>
  <si>
    <t>m</t>
  </si>
  <si>
    <t>query_notes</t>
  </si>
  <si>
    <t>curative_rx</t>
  </si>
  <si>
    <t>surgery</t>
  </si>
  <si>
    <t>no_surgery</t>
  </si>
  <si>
    <t>curative_rt</t>
  </si>
  <si>
    <t>systemic_tx</t>
  </si>
  <si>
    <t>concurrent_chemort</t>
  </si>
  <si>
    <t>any_tx</t>
  </si>
  <si>
    <t>M</t>
  </si>
  <si>
    <t>F</t>
  </si>
  <si>
    <t>absence</t>
  </si>
  <si>
    <t>MALE</t>
  </si>
  <si>
    <t>FEMALE</t>
  </si>
  <si>
    <t>presence</t>
  </si>
  <si>
    <t>query_temporal_association</t>
  </si>
  <si>
    <t>null</t>
  </si>
  <si>
    <t>nsclc</t>
  </si>
  <si>
    <t>sclc</t>
  </si>
  <si>
    <t>nonsq_nsclc</t>
  </si>
  <si>
    <t>ECOG 0</t>
  </si>
  <si>
    <t>ECOG 1</t>
  </si>
  <si>
    <t>ECOG 2</t>
  </si>
  <si>
    <t>ECOG 3</t>
  </si>
  <si>
    <t>ECOG 4</t>
  </si>
  <si>
    <t>ecog_0</t>
  </si>
  <si>
    <t>ecog_1</t>
  </si>
  <si>
    <t>ecog_2</t>
  </si>
  <si>
    <t>ecog_3</t>
  </si>
  <si>
    <t>ecog_4</t>
  </si>
  <si>
    <t>ecog</t>
  </si>
  <si>
    <t>smok_status</t>
  </si>
  <si>
    <t>pulmonary_fn</t>
  </si>
  <si>
    <t>molecular_testing</t>
  </si>
  <si>
    <t>mdt_discussion</t>
  </si>
  <si>
    <t>pall_care_ref</t>
  </si>
  <si>
    <t>gp_ref</t>
  </si>
  <si>
    <t>first_spec</t>
  </si>
  <si>
    <t>Inconsistencies in observation / procedure domain?</t>
  </si>
  <si>
    <t>ECOG 5</t>
  </si>
  <si>
    <t>ecog_5</t>
  </si>
  <si>
    <t>ECOG performance status - grade 5</t>
  </si>
  <si>
    <t>ECOG performance status - grade 4</t>
  </si>
  <si>
    <t>ECOG performance status - grade 3</t>
  </si>
  <si>
    <t>ECOG performance status - grade 0</t>
  </si>
  <si>
    <t>Stage I-III NSCLC undergoing curative Rx (RT)</t>
  </si>
  <si>
    <t>Stage I-III NSCLC undergoing curative Rx (Surgery)</t>
  </si>
  <si>
    <t>Stage I-II NSCLC</t>
  </si>
  <si>
    <t>Stage I-II NSCLC who did not have surgery</t>
  </si>
  <si>
    <t>Stage III NSCLC with ECOG 0-1 who did not undergo surgery</t>
  </si>
  <si>
    <t>Stage I-III SCLC</t>
  </si>
  <si>
    <t xml:space="preserve">Stage IB-IIA non-squamous SCLC </t>
  </si>
  <si>
    <t>Stage IB-IIA NSCLC</t>
  </si>
  <si>
    <t>Stage IV NSCLC</t>
  </si>
  <si>
    <t>Stage I-II</t>
  </si>
  <si>
    <t>Stage I-III</t>
  </si>
  <si>
    <t>Stage IB-IIA</t>
  </si>
  <si>
    <t>is_core</t>
  </si>
  <si>
    <t>spec_nurse</t>
  </si>
  <si>
    <t>Stage I-III NSCLC</t>
  </si>
  <si>
    <t>ECOG 0-1</t>
  </si>
  <si>
    <t>measure_id</t>
  </si>
  <si>
    <t>measure_name</t>
  </si>
  <si>
    <t>measure_combination</t>
  </si>
  <si>
    <t>Full report cohort</t>
  </si>
  <si>
    <t>Any treatment or palliative care referral</t>
  </si>
  <si>
    <t>Both curative RT and chemotherapy</t>
  </si>
  <si>
    <t>Stage IB-IIA NSCLC patients who had surgery</t>
  </si>
  <si>
    <t>temporal_early</t>
  </si>
  <si>
    <t>temporal_late</t>
  </si>
  <si>
    <t>temporal_min</t>
  </si>
  <si>
    <t>temporal_max</t>
  </si>
  <si>
    <t>temporal_min_units</t>
  </si>
  <si>
    <t>temporal_max_units</t>
  </si>
  <si>
    <t>days</t>
  </si>
  <si>
    <t>indicator_id</t>
  </si>
  <si>
    <t>indicator_description</t>
  </si>
  <si>
    <t>indicator_reference</t>
  </si>
  <si>
    <t>numerator_measure_id</t>
  </si>
  <si>
    <t>denominator_measure_id</t>
  </si>
  <si>
    <t>benchmark</t>
  </si>
  <si>
    <t>benchmark_unit</t>
  </si>
  <si>
    <t>Lung Cancer MDT</t>
  </si>
  <si>
    <t>report_create_date</t>
  </si>
  <si>
    <t>report_edit_date</t>
  </si>
  <si>
    <t>primary_cohort</t>
  </si>
  <si>
    <t>percent</t>
  </si>
  <si>
    <t>report_short_name</t>
  </si>
  <si>
    <t>lung_mdt</t>
  </si>
  <si>
    <t>report_version_major</t>
  </si>
  <si>
    <t>report_version_minor</t>
  </si>
  <si>
    <t>report_version_date</t>
  </si>
  <si>
    <t>report_version_label</t>
  </si>
  <si>
    <t>alpha</t>
  </si>
  <si>
    <t>report_description</t>
  </si>
  <si>
    <t>report_author</t>
  </si>
  <si>
    <t>dash_cohort_combination</t>
  </si>
  <si>
    <t>rule_or</t>
  </si>
  <si>
    <t>dx_rule</t>
  </si>
  <si>
    <t>dx_primary</t>
  </si>
  <si>
    <t>dx_mets</t>
  </si>
  <si>
    <t>rule_simple</t>
  </si>
  <si>
    <t>measure_query_id</t>
  </si>
  <si>
    <t>child_measure_id</t>
  </si>
  <si>
    <t>rule_and</t>
  </si>
  <si>
    <t>Lung cancer</t>
  </si>
  <si>
    <t>lung_prim</t>
  </si>
  <si>
    <t>person_rule</t>
  </si>
  <si>
    <t>tx_rule</t>
  </si>
  <si>
    <t>obs_rule</t>
  </si>
  <si>
    <t>proc_rule</t>
  </si>
  <si>
    <t>dx_stage</t>
  </si>
  <si>
    <t>tx_current_episode</t>
  </si>
  <si>
    <t>demog_gender</t>
  </si>
  <si>
    <t>obs_value</t>
  </si>
  <si>
    <t>obs_concept</t>
  </si>
  <si>
    <t>proc_concept</t>
  </si>
  <si>
    <t>demog_death</t>
  </si>
  <si>
    <t>dash_cohort_measure_combination</t>
  </si>
  <si>
    <t>numerator_label</t>
  </si>
  <si>
    <t>denominator_label</t>
  </si>
  <si>
    <t>measure_def_id</t>
  </si>
  <si>
    <t>rule_special</t>
  </si>
  <si>
    <t>dt_current_start</t>
  </si>
  <si>
    <t>dt_death</t>
  </si>
  <si>
    <t>dt_treatment_start</t>
  </si>
  <si>
    <t>dt_obs</t>
  </si>
  <si>
    <t>dt_proc_start</t>
  </si>
  <si>
    <t>measure_label</t>
  </si>
  <si>
    <t>subquery_label</t>
  </si>
  <si>
    <t>concept_id</t>
  </si>
  <si>
    <t>rule_type</t>
  </si>
  <si>
    <t>concept_code</t>
  </si>
  <si>
    <t>concept_name</t>
  </si>
  <si>
    <t xml:space="preserve"> 9050/3</t>
  </si>
  <si>
    <t xml:space="preserve"> 9051/3</t>
  </si>
  <si>
    <t xml:space="preserve"> 9052/3</t>
  </si>
  <si>
    <t xml:space="preserve"> 9053/3</t>
  </si>
  <si>
    <t xml:space="preserve"> OMOP4997758  </t>
  </si>
  <si>
    <t xml:space="preserve"> OMOP4997846  </t>
  </si>
  <si>
    <t xml:space="preserve"> OMOP4999209  </t>
  </si>
  <si>
    <t xml:space="preserve"> OMOP4999769  </t>
  </si>
  <si>
    <t xml:space="preserve"> OMOP4999962  </t>
  </si>
  <si>
    <t xml:space="preserve"> OMOP5031648  </t>
  </si>
  <si>
    <t xml:space="preserve"> OMOP5031693  </t>
  </si>
  <si>
    <t xml:space="preserve"> OMOP5031694  </t>
  </si>
  <si>
    <t xml:space="preserve"> OMOP5031696  </t>
  </si>
  <si>
    <t xml:space="preserve"> OMOP5031845  </t>
  </si>
  <si>
    <t xml:space="preserve"> OMOP5031846  </t>
  </si>
  <si>
    <t xml:space="preserve"> OMOP5031847  </t>
  </si>
  <si>
    <t xml:space="preserve"> OMOP5031849  </t>
  </si>
  <si>
    <t>dash_cohort_def_short_name</t>
  </si>
  <si>
    <t>subquery_combination</t>
  </si>
  <si>
    <t>Lung cancer MDT quality indicators</t>
  </si>
  <si>
    <t>Shalini Vinod</t>
  </si>
  <si>
    <t>dt_numerator</t>
  </si>
  <si>
    <t>dt_denominator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</si>
</sst>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 wrapText="1"/>
    </xf>
    <xf numFmtId="0" fontId="4" fillId="0" borderId="0" xfId="0" applyFont="1"/>
    <xf numFmtId="14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3" sqref="D3"/>
    </sheetView>
  </sheetViews>
  <sheetFormatPr baseColWidth="10" defaultColWidth="9.1640625" defaultRowHeight="12" x14ac:dyDescent="0.15"/>
  <cols>
    <col min="1" max="1" width="9.33203125" style="3" bestFit="1" customWidth="1"/>
    <col min="2" max="2" width="16.1640625" style="3" bestFit="1" customWidth="1"/>
    <col min="3" max="3" width="16.1640625" style="3" customWidth="1"/>
    <col min="4" max="4" width="23.1640625" style="3" bestFit="1" customWidth="1"/>
    <col min="5" max="5" width="16.1640625" style="3" customWidth="1"/>
    <col min="6" max="6" width="18.5" style="3" bestFit="1" customWidth="1"/>
    <col min="7" max="7" width="16.33203125" style="3" bestFit="1" customWidth="1"/>
    <col min="8" max="16384" width="9.1640625" style="3"/>
  </cols>
  <sheetData>
    <row r="1" spans="1:7" x14ac:dyDescent="0.15">
      <c r="A1" s="3" t="s">
        <v>473</v>
      </c>
      <c r="B1" s="3" t="s">
        <v>472</v>
      </c>
      <c r="C1" s="3" t="s">
        <v>583</v>
      </c>
      <c r="D1" s="3" t="s">
        <v>590</v>
      </c>
      <c r="E1" s="3" t="s">
        <v>591</v>
      </c>
      <c r="F1" s="3" t="s">
        <v>579</v>
      </c>
      <c r="G1" s="3" t="s">
        <v>580</v>
      </c>
    </row>
    <row r="2" spans="1:7" x14ac:dyDescent="0.15">
      <c r="A2" s="3">
        <v>1</v>
      </c>
      <c r="B2" s="3" t="s">
        <v>578</v>
      </c>
      <c r="C2" s="3" t="s">
        <v>584</v>
      </c>
      <c r="D2" s="3" t="s">
        <v>649</v>
      </c>
      <c r="E2" s="3" t="s">
        <v>650</v>
      </c>
      <c r="F2" s="15">
        <v>45427</v>
      </c>
      <c r="G2" s="15">
        <v>45427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0"/>
  <sheetViews>
    <sheetView topLeftCell="A69" workbookViewId="0">
      <selection activeCell="F102" sqref="F102"/>
    </sheetView>
  </sheetViews>
  <sheetFormatPr baseColWidth="10" defaultColWidth="8.83203125" defaultRowHeight="15" x14ac:dyDescent="0.2"/>
  <cols>
    <col min="1" max="1" width="9.5" bestFit="1" customWidth="1"/>
    <col min="2" max="2" width="6" bestFit="1" customWidth="1"/>
    <col min="3" max="3" width="34.83203125" bestFit="1" customWidth="1"/>
    <col min="4" max="4" width="16.83203125" bestFit="1" customWidth="1"/>
    <col min="5" max="5" width="11.5" bestFit="1" customWidth="1"/>
    <col min="6" max="6" width="16" bestFit="1" customWidth="1"/>
    <col min="7" max="7" width="19.6640625" style="4" bestFit="1" customWidth="1"/>
  </cols>
  <sheetData>
    <row r="1" spans="1:7" x14ac:dyDescent="0.2">
      <c r="A1" s="2" t="s">
        <v>480</v>
      </c>
      <c r="B1" s="2" t="s">
        <v>553</v>
      </c>
      <c r="C1" s="2" t="s">
        <v>481</v>
      </c>
      <c r="D1" s="8" t="s">
        <v>482</v>
      </c>
      <c r="E1" s="2" t="s">
        <v>487</v>
      </c>
      <c r="F1" s="2" t="s">
        <v>488</v>
      </c>
      <c r="G1" s="2" t="s">
        <v>648</v>
      </c>
    </row>
    <row r="2" spans="1:7" x14ac:dyDescent="0.2">
      <c r="A2" s="4">
        <v>1</v>
      </c>
      <c r="B2" s="4" t="b">
        <v>1</v>
      </c>
      <c r="C2" s="3" t="s">
        <v>182</v>
      </c>
      <c r="D2" s="3" t="s">
        <v>406</v>
      </c>
      <c r="E2" s="4" t="s">
        <v>594</v>
      </c>
      <c r="F2" s="4" t="s">
        <v>607</v>
      </c>
      <c r="G2" s="4" t="s">
        <v>593</v>
      </c>
    </row>
    <row r="3" spans="1:7" x14ac:dyDescent="0.2">
      <c r="A3" s="4">
        <v>2</v>
      </c>
      <c r="B3" s="4" t="b">
        <v>1</v>
      </c>
      <c r="C3" s="3" t="s">
        <v>249</v>
      </c>
      <c r="D3" s="3" t="s">
        <v>407</v>
      </c>
      <c r="E3" s="4" t="s">
        <v>594</v>
      </c>
      <c r="F3" s="4" t="s">
        <v>607</v>
      </c>
      <c r="G3" s="4" t="s">
        <v>593</v>
      </c>
    </row>
    <row r="4" spans="1:7" x14ac:dyDescent="0.2">
      <c r="A4" s="4">
        <v>3</v>
      </c>
      <c r="B4" s="4" t="b">
        <v>1</v>
      </c>
      <c r="C4" s="3" t="s">
        <v>250</v>
      </c>
      <c r="D4" s="3" t="s">
        <v>408</v>
      </c>
      <c r="E4" s="4" t="s">
        <v>594</v>
      </c>
      <c r="F4" s="4" t="s">
        <v>607</v>
      </c>
      <c r="G4" s="4" t="s">
        <v>593</v>
      </c>
    </row>
    <row r="5" spans="1:7" x14ac:dyDescent="0.2">
      <c r="A5" s="4">
        <v>4</v>
      </c>
      <c r="B5" s="4" t="b">
        <v>1</v>
      </c>
      <c r="C5" s="3" t="s">
        <v>183</v>
      </c>
      <c r="D5" s="3" t="s">
        <v>409</v>
      </c>
      <c r="E5" s="4" t="s">
        <v>594</v>
      </c>
      <c r="F5" s="4" t="s">
        <v>607</v>
      </c>
      <c r="G5" s="4" t="s">
        <v>593</v>
      </c>
    </row>
    <row r="6" spans="1:7" x14ac:dyDescent="0.2">
      <c r="A6" s="4">
        <v>5</v>
      </c>
      <c r="B6" s="4" t="b">
        <v>1</v>
      </c>
      <c r="C6" s="3" t="s">
        <v>184</v>
      </c>
      <c r="D6" s="3" t="s">
        <v>410</v>
      </c>
      <c r="E6" s="4" t="s">
        <v>594</v>
      </c>
      <c r="F6" s="4" t="s">
        <v>607</v>
      </c>
      <c r="G6" s="4" t="s">
        <v>593</v>
      </c>
    </row>
    <row r="7" spans="1:7" x14ac:dyDescent="0.2">
      <c r="A7" s="4">
        <v>6</v>
      </c>
      <c r="B7" s="4" t="b">
        <v>1</v>
      </c>
      <c r="C7" s="3" t="s">
        <v>251</v>
      </c>
      <c r="D7" s="3" t="s">
        <v>411</v>
      </c>
      <c r="E7" s="4" t="s">
        <v>594</v>
      </c>
      <c r="F7" s="4" t="s">
        <v>607</v>
      </c>
      <c r="G7" s="4" t="s">
        <v>593</v>
      </c>
    </row>
    <row r="8" spans="1:7" x14ac:dyDescent="0.2">
      <c r="A8" s="4">
        <v>7</v>
      </c>
      <c r="B8" s="4" t="b">
        <v>1</v>
      </c>
      <c r="C8" s="3" t="s">
        <v>252</v>
      </c>
      <c r="D8" s="3" t="s">
        <v>412</v>
      </c>
      <c r="E8" s="4" t="s">
        <v>594</v>
      </c>
      <c r="F8" s="4" t="s">
        <v>607</v>
      </c>
      <c r="G8" s="4" t="s">
        <v>593</v>
      </c>
    </row>
    <row r="9" spans="1:7" x14ac:dyDescent="0.2">
      <c r="A9" s="4">
        <v>8</v>
      </c>
      <c r="B9" s="4" t="b">
        <v>1</v>
      </c>
      <c r="C9" s="3" t="s">
        <v>253</v>
      </c>
      <c r="D9" s="3" t="s">
        <v>413</v>
      </c>
      <c r="E9" s="4" t="s">
        <v>594</v>
      </c>
      <c r="F9" s="4" t="s">
        <v>607</v>
      </c>
      <c r="G9" s="4" t="s">
        <v>593</v>
      </c>
    </row>
    <row r="10" spans="1:7" x14ac:dyDescent="0.2">
      <c r="A10" s="4">
        <v>9</v>
      </c>
      <c r="B10" s="4" t="b">
        <v>1</v>
      </c>
      <c r="C10" s="3" t="s">
        <v>185</v>
      </c>
      <c r="D10" s="3" t="s">
        <v>414</v>
      </c>
      <c r="E10" s="4" t="s">
        <v>594</v>
      </c>
      <c r="F10" s="4" t="s">
        <v>607</v>
      </c>
      <c r="G10" s="4" t="s">
        <v>593</v>
      </c>
    </row>
    <row r="11" spans="1:7" x14ac:dyDescent="0.2">
      <c r="A11" s="4">
        <v>10</v>
      </c>
      <c r="B11" s="4" t="b">
        <v>1</v>
      </c>
      <c r="C11" s="3" t="s">
        <v>254</v>
      </c>
      <c r="D11" s="3" t="s">
        <v>415</v>
      </c>
      <c r="E11" s="4" t="s">
        <v>594</v>
      </c>
      <c r="F11" s="4" t="s">
        <v>607</v>
      </c>
      <c r="G11" s="4" t="s">
        <v>593</v>
      </c>
    </row>
    <row r="12" spans="1:7" x14ac:dyDescent="0.2">
      <c r="A12" s="4">
        <v>11</v>
      </c>
      <c r="B12" s="4" t="b">
        <v>1</v>
      </c>
      <c r="C12" s="3" t="s">
        <v>255</v>
      </c>
      <c r="D12" s="3" t="s">
        <v>416</v>
      </c>
      <c r="E12" s="4" t="s">
        <v>594</v>
      </c>
      <c r="F12" s="4" t="s">
        <v>607</v>
      </c>
      <c r="G12" s="4" t="s">
        <v>593</v>
      </c>
    </row>
    <row r="13" spans="1:7" x14ac:dyDescent="0.2">
      <c r="A13" s="4">
        <v>12</v>
      </c>
      <c r="B13" s="4" t="b">
        <v>1</v>
      </c>
      <c r="C13" s="3" t="s">
        <v>256</v>
      </c>
      <c r="D13" s="3" t="s">
        <v>417</v>
      </c>
      <c r="E13" s="4" t="s">
        <v>594</v>
      </c>
      <c r="F13" s="4" t="s">
        <v>607</v>
      </c>
      <c r="G13" s="4" t="s">
        <v>593</v>
      </c>
    </row>
    <row r="14" spans="1:7" x14ac:dyDescent="0.2">
      <c r="A14" s="4">
        <v>13</v>
      </c>
      <c r="B14" s="4" t="b">
        <v>1</v>
      </c>
      <c r="C14" s="3" t="s">
        <v>186</v>
      </c>
      <c r="D14" s="3" t="s">
        <v>418</v>
      </c>
      <c r="E14" s="4" t="s">
        <v>594</v>
      </c>
      <c r="F14" s="4" t="s">
        <v>607</v>
      </c>
      <c r="G14" s="4" t="s">
        <v>593</v>
      </c>
    </row>
    <row r="15" spans="1:7" x14ac:dyDescent="0.2">
      <c r="A15" s="4">
        <v>14</v>
      </c>
      <c r="B15" s="4" t="b">
        <v>1</v>
      </c>
      <c r="C15" s="3" t="s">
        <v>248</v>
      </c>
      <c r="D15" s="3" t="s">
        <v>419</v>
      </c>
      <c r="E15" s="4" t="s">
        <v>594</v>
      </c>
      <c r="F15" s="4" t="s">
        <v>607</v>
      </c>
      <c r="G15" s="4" t="s">
        <v>593</v>
      </c>
    </row>
    <row r="16" spans="1:7" x14ac:dyDescent="0.2">
      <c r="A16" s="4">
        <v>15</v>
      </c>
      <c r="B16" s="4" t="b">
        <v>1</v>
      </c>
      <c r="C16" s="3" t="s">
        <v>257</v>
      </c>
      <c r="D16" s="3" t="s">
        <v>420</v>
      </c>
      <c r="E16" s="4" t="s">
        <v>594</v>
      </c>
      <c r="F16" s="4" t="s">
        <v>607</v>
      </c>
      <c r="G16" s="4" t="s">
        <v>593</v>
      </c>
    </row>
    <row r="17" spans="1:7" x14ac:dyDescent="0.2">
      <c r="A17" s="4">
        <v>16</v>
      </c>
      <c r="B17" s="4" t="b">
        <v>1</v>
      </c>
      <c r="C17" s="3" t="s">
        <v>258</v>
      </c>
      <c r="D17" s="3" t="s">
        <v>421</v>
      </c>
      <c r="E17" s="4" t="s">
        <v>594</v>
      </c>
      <c r="F17" s="4" t="s">
        <v>607</v>
      </c>
      <c r="G17" s="4" t="s">
        <v>593</v>
      </c>
    </row>
    <row r="18" spans="1:7" x14ac:dyDescent="0.2">
      <c r="A18" s="4">
        <v>17</v>
      </c>
      <c r="B18" s="4" t="b">
        <v>1</v>
      </c>
      <c r="C18" s="3" t="s">
        <v>187</v>
      </c>
      <c r="D18" s="3" t="s">
        <v>422</v>
      </c>
      <c r="E18" s="4" t="s">
        <v>594</v>
      </c>
      <c r="F18" s="4" t="s">
        <v>607</v>
      </c>
      <c r="G18" s="4" t="s">
        <v>593</v>
      </c>
    </row>
    <row r="19" spans="1:7" x14ac:dyDescent="0.2">
      <c r="A19" s="4">
        <v>18</v>
      </c>
      <c r="B19" s="4" t="b">
        <v>1</v>
      </c>
      <c r="C19" s="3" t="s">
        <v>259</v>
      </c>
      <c r="D19" s="3" t="s">
        <v>423</v>
      </c>
      <c r="E19" s="4" t="s">
        <v>594</v>
      </c>
      <c r="F19" s="4" t="s">
        <v>607</v>
      </c>
      <c r="G19" s="4" t="s">
        <v>593</v>
      </c>
    </row>
    <row r="20" spans="1:7" x14ac:dyDescent="0.2">
      <c r="A20" s="4">
        <v>19</v>
      </c>
      <c r="B20" s="4" t="b">
        <v>1</v>
      </c>
      <c r="C20" s="3" t="s">
        <v>188</v>
      </c>
      <c r="D20" s="3" t="s">
        <v>424</v>
      </c>
      <c r="E20" s="4" t="s">
        <v>594</v>
      </c>
      <c r="F20" s="4" t="s">
        <v>607</v>
      </c>
      <c r="G20" s="4" t="s">
        <v>593</v>
      </c>
    </row>
    <row r="21" spans="1:7" x14ac:dyDescent="0.2">
      <c r="A21" s="4">
        <v>20</v>
      </c>
      <c r="B21" s="4" t="b">
        <v>1</v>
      </c>
      <c r="C21" s="3" t="s">
        <v>72</v>
      </c>
      <c r="D21" s="3" t="s">
        <v>425</v>
      </c>
      <c r="E21" s="4" t="s">
        <v>594</v>
      </c>
      <c r="F21" s="4" t="s">
        <v>607</v>
      </c>
      <c r="G21" s="4" t="s">
        <v>593</v>
      </c>
    </row>
    <row r="22" spans="1:7" x14ac:dyDescent="0.2">
      <c r="A22" s="4">
        <v>21</v>
      </c>
      <c r="B22" s="4" t="b">
        <v>1</v>
      </c>
      <c r="C22" s="3" t="s">
        <v>69</v>
      </c>
      <c r="D22" s="3" t="s">
        <v>426</v>
      </c>
      <c r="E22" s="4" t="s">
        <v>594</v>
      </c>
      <c r="F22" s="4" t="s">
        <v>607</v>
      </c>
      <c r="G22" s="4" t="s">
        <v>593</v>
      </c>
    </row>
    <row r="23" spans="1:7" x14ac:dyDescent="0.2">
      <c r="A23" s="4">
        <v>22</v>
      </c>
      <c r="B23" s="4" t="b">
        <v>1</v>
      </c>
      <c r="C23" s="3" t="s">
        <v>260</v>
      </c>
      <c r="D23" s="3" t="s">
        <v>427</v>
      </c>
      <c r="E23" s="4" t="s">
        <v>594</v>
      </c>
      <c r="F23" s="4" t="s">
        <v>607</v>
      </c>
      <c r="G23" s="4" t="s">
        <v>593</v>
      </c>
    </row>
    <row r="24" spans="1:7" x14ac:dyDescent="0.2">
      <c r="A24" s="4">
        <v>23</v>
      </c>
      <c r="B24" s="4" t="b">
        <v>1</v>
      </c>
      <c r="C24" s="3" t="s">
        <v>261</v>
      </c>
      <c r="D24" s="3" t="s">
        <v>428</v>
      </c>
      <c r="E24" s="4" t="s">
        <v>594</v>
      </c>
      <c r="F24" s="4" t="s">
        <v>607</v>
      </c>
      <c r="G24" s="4" t="s">
        <v>593</v>
      </c>
    </row>
    <row r="25" spans="1:7" x14ac:dyDescent="0.2">
      <c r="A25" s="4">
        <v>24</v>
      </c>
      <c r="B25" s="4" t="b">
        <v>1</v>
      </c>
      <c r="C25" s="3" t="s">
        <v>262</v>
      </c>
      <c r="D25" s="3" t="s">
        <v>429</v>
      </c>
      <c r="E25" s="4" t="s">
        <v>594</v>
      </c>
      <c r="F25" s="4" t="s">
        <v>607</v>
      </c>
      <c r="G25" s="4" t="s">
        <v>593</v>
      </c>
    </row>
    <row r="26" spans="1:7" x14ac:dyDescent="0.2">
      <c r="A26" s="4">
        <v>25</v>
      </c>
      <c r="B26" s="4" t="b">
        <v>1</v>
      </c>
      <c r="C26" s="3" t="s">
        <v>263</v>
      </c>
      <c r="D26" s="3" t="s">
        <v>430</v>
      </c>
      <c r="E26" s="4" t="s">
        <v>594</v>
      </c>
      <c r="F26" s="4" t="s">
        <v>607</v>
      </c>
      <c r="G26" s="4" t="s">
        <v>593</v>
      </c>
    </row>
    <row r="27" spans="1:7" x14ac:dyDescent="0.2">
      <c r="A27" s="4">
        <v>26</v>
      </c>
      <c r="B27" s="4" t="b">
        <v>1</v>
      </c>
      <c r="C27" s="3" t="s">
        <v>264</v>
      </c>
      <c r="D27" s="3" t="s">
        <v>431</v>
      </c>
      <c r="E27" s="4" t="s">
        <v>594</v>
      </c>
      <c r="F27" s="4" t="s">
        <v>607</v>
      </c>
      <c r="G27" s="4" t="s">
        <v>593</v>
      </c>
    </row>
    <row r="28" spans="1:7" x14ac:dyDescent="0.2">
      <c r="A28" s="4">
        <v>27</v>
      </c>
      <c r="B28" s="4" t="b">
        <v>1</v>
      </c>
      <c r="C28" s="3" t="s">
        <v>265</v>
      </c>
      <c r="D28" s="3" t="s">
        <v>432</v>
      </c>
      <c r="E28" s="4" t="s">
        <v>594</v>
      </c>
      <c r="F28" s="4" t="s">
        <v>607</v>
      </c>
      <c r="G28" s="4" t="s">
        <v>593</v>
      </c>
    </row>
    <row r="29" spans="1:7" x14ac:dyDescent="0.2">
      <c r="A29" s="4">
        <v>28</v>
      </c>
      <c r="B29" s="4" t="b">
        <v>1</v>
      </c>
      <c r="C29" s="3" t="s">
        <v>266</v>
      </c>
      <c r="D29" s="3" t="s">
        <v>433</v>
      </c>
      <c r="E29" s="4" t="s">
        <v>594</v>
      </c>
      <c r="F29" s="4" t="s">
        <v>607</v>
      </c>
      <c r="G29" s="4" t="s">
        <v>593</v>
      </c>
    </row>
    <row r="30" spans="1:7" x14ac:dyDescent="0.2">
      <c r="A30" s="4">
        <v>29</v>
      </c>
      <c r="B30" s="4" t="b">
        <v>1</v>
      </c>
      <c r="C30" s="3" t="s">
        <v>74</v>
      </c>
      <c r="D30" s="3" t="s">
        <v>434</v>
      </c>
      <c r="E30" s="4" t="s">
        <v>594</v>
      </c>
      <c r="F30" s="4" t="s">
        <v>607</v>
      </c>
      <c r="G30" s="4" t="s">
        <v>593</v>
      </c>
    </row>
    <row r="31" spans="1:7" x14ac:dyDescent="0.2">
      <c r="A31" s="4">
        <v>30</v>
      </c>
      <c r="B31" s="4" t="b">
        <v>1</v>
      </c>
      <c r="C31" s="3" t="s">
        <v>267</v>
      </c>
      <c r="D31" s="3" t="s">
        <v>435</v>
      </c>
      <c r="E31" s="4" t="s">
        <v>594</v>
      </c>
      <c r="F31" s="4" t="s">
        <v>607</v>
      </c>
      <c r="G31" s="4" t="s">
        <v>593</v>
      </c>
    </row>
    <row r="32" spans="1:7" x14ac:dyDescent="0.2">
      <c r="A32" s="4">
        <v>31</v>
      </c>
      <c r="B32" s="4" t="b">
        <v>1</v>
      </c>
      <c r="C32" s="3" t="s">
        <v>268</v>
      </c>
      <c r="D32" s="3" t="s">
        <v>436</v>
      </c>
      <c r="E32" s="4" t="s">
        <v>594</v>
      </c>
      <c r="F32" s="4" t="s">
        <v>607</v>
      </c>
      <c r="G32" s="4" t="s">
        <v>593</v>
      </c>
    </row>
    <row r="33" spans="1:7" x14ac:dyDescent="0.2">
      <c r="A33" s="4">
        <v>32</v>
      </c>
      <c r="B33" s="4" t="b">
        <v>1</v>
      </c>
      <c r="C33" s="3" t="s">
        <v>269</v>
      </c>
      <c r="D33" s="3" t="s">
        <v>437</v>
      </c>
      <c r="E33" s="4" t="s">
        <v>594</v>
      </c>
      <c r="F33" s="4" t="s">
        <v>607</v>
      </c>
      <c r="G33" s="4" t="s">
        <v>593</v>
      </c>
    </row>
    <row r="34" spans="1:7" x14ac:dyDescent="0.2">
      <c r="A34" s="4">
        <v>33</v>
      </c>
      <c r="B34" s="4" t="b">
        <v>1</v>
      </c>
      <c r="C34" s="3" t="s">
        <v>270</v>
      </c>
      <c r="D34" s="3" t="s">
        <v>438</v>
      </c>
      <c r="E34" s="4" t="s">
        <v>594</v>
      </c>
      <c r="F34" s="4" t="s">
        <v>607</v>
      </c>
      <c r="G34" s="4" t="s">
        <v>593</v>
      </c>
    </row>
    <row r="35" spans="1:7" x14ac:dyDescent="0.2">
      <c r="A35" s="4">
        <v>34</v>
      </c>
      <c r="B35" s="4" t="b">
        <v>1</v>
      </c>
      <c r="C35" s="3" t="s">
        <v>271</v>
      </c>
      <c r="D35" s="3" t="s">
        <v>439</v>
      </c>
      <c r="E35" s="4" t="s">
        <v>594</v>
      </c>
      <c r="F35" s="4" t="s">
        <v>607</v>
      </c>
      <c r="G35" s="4" t="s">
        <v>593</v>
      </c>
    </row>
    <row r="36" spans="1:7" x14ac:dyDescent="0.2">
      <c r="A36" s="4">
        <v>35</v>
      </c>
      <c r="B36" s="4" t="b">
        <v>1</v>
      </c>
      <c r="C36" s="3" t="s">
        <v>272</v>
      </c>
      <c r="D36" s="3" t="s">
        <v>440</v>
      </c>
      <c r="E36" s="4" t="s">
        <v>594</v>
      </c>
      <c r="F36" s="4" t="s">
        <v>607</v>
      </c>
      <c r="G36" s="4" t="s">
        <v>593</v>
      </c>
    </row>
    <row r="37" spans="1:7" x14ac:dyDescent="0.2">
      <c r="A37" s="4">
        <v>36</v>
      </c>
      <c r="B37" s="4" t="b">
        <v>1</v>
      </c>
      <c r="C37" s="3" t="s">
        <v>273</v>
      </c>
      <c r="D37" s="3" t="s">
        <v>441</v>
      </c>
      <c r="E37" s="4" t="s">
        <v>594</v>
      </c>
      <c r="F37" s="4" t="s">
        <v>607</v>
      </c>
      <c r="G37" s="4" t="s">
        <v>593</v>
      </c>
    </row>
    <row r="38" spans="1:7" x14ac:dyDescent="0.2">
      <c r="A38" s="4">
        <v>37</v>
      </c>
      <c r="B38" s="4" t="b">
        <v>1</v>
      </c>
      <c r="C38" s="3" t="s">
        <v>274</v>
      </c>
      <c r="D38" s="3" t="s">
        <v>442</v>
      </c>
      <c r="E38" s="4" t="s">
        <v>594</v>
      </c>
      <c r="F38" s="4" t="s">
        <v>607</v>
      </c>
      <c r="G38" s="4" t="s">
        <v>593</v>
      </c>
    </row>
    <row r="39" spans="1:7" x14ac:dyDescent="0.2">
      <c r="A39" s="4">
        <v>38</v>
      </c>
      <c r="B39" s="4" t="b">
        <v>1</v>
      </c>
      <c r="C39" s="3" t="s">
        <v>275</v>
      </c>
      <c r="D39" s="3" t="s">
        <v>443</v>
      </c>
      <c r="E39" s="4" t="s">
        <v>594</v>
      </c>
      <c r="F39" s="4" t="s">
        <v>607</v>
      </c>
      <c r="G39" s="4" t="s">
        <v>593</v>
      </c>
    </row>
    <row r="40" spans="1:7" x14ac:dyDescent="0.2">
      <c r="A40" s="4">
        <v>39</v>
      </c>
      <c r="B40" s="4" t="b">
        <v>1</v>
      </c>
      <c r="C40" s="3" t="s">
        <v>276</v>
      </c>
      <c r="D40" s="3" t="s">
        <v>444</v>
      </c>
      <c r="E40" s="4" t="s">
        <v>594</v>
      </c>
      <c r="F40" s="4" t="s">
        <v>607</v>
      </c>
      <c r="G40" s="4" t="s">
        <v>593</v>
      </c>
    </row>
    <row r="41" spans="1:7" x14ac:dyDescent="0.2">
      <c r="A41" s="4">
        <v>40</v>
      </c>
      <c r="B41" s="4" t="b">
        <v>1</v>
      </c>
      <c r="C41" s="3" t="s">
        <v>277</v>
      </c>
      <c r="D41" s="3" t="s">
        <v>445</v>
      </c>
      <c r="E41" s="4" t="s">
        <v>594</v>
      </c>
      <c r="F41" s="4" t="s">
        <v>607</v>
      </c>
      <c r="G41" s="4" t="s">
        <v>593</v>
      </c>
    </row>
    <row r="42" spans="1:7" x14ac:dyDescent="0.2">
      <c r="A42" s="4">
        <v>41</v>
      </c>
      <c r="B42" s="4" t="b">
        <v>1</v>
      </c>
      <c r="C42" s="3" t="s">
        <v>278</v>
      </c>
      <c r="D42" s="3" t="s">
        <v>446</v>
      </c>
      <c r="E42" s="4" t="s">
        <v>594</v>
      </c>
      <c r="F42" s="4" t="s">
        <v>607</v>
      </c>
      <c r="G42" s="4" t="s">
        <v>593</v>
      </c>
    </row>
    <row r="43" spans="1:7" x14ac:dyDescent="0.2">
      <c r="A43" s="4">
        <v>42</v>
      </c>
      <c r="B43" s="4" t="b">
        <v>1</v>
      </c>
      <c r="C43" s="3" t="s">
        <v>279</v>
      </c>
      <c r="D43" s="3" t="s">
        <v>447</v>
      </c>
      <c r="E43" s="4" t="s">
        <v>594</v>
      </c>
      <c r="F43" s="4" t="s">
        <v>607</v>
      </c>
      <c r="G43" s="4" t="s">
        <v>593</v>
      </c>
    </row>
    <row r="44" spans="1:7" x14ac:dyDescent="0.2">
      <c r="A44" s="4">
        <v>43</v>
      </c>
      <c r="B44" s="4" t="b">
        <v>1</v>
      </c>
      <c r="C44" s="3" t="s">
        <v>280</v>
      </c>
      <c r="D44" s="3" t="s">
        <v>448</v>
      </c>
      <c r="E44" s="4" t="s">
        <v>594</v>
      </c>
      <c r="F44" s="4" t="s">
        <v>607</v>
      </c>
      <c r="G44" s="4" t="s">
        <v>593</v>
      </c>
    </row>
    <row r="45" spans="1:7" x14ac:dyDescent="0.2">
      <c r="A45" s="4">
        <v>44</v>
      </c>
      <c r="B45" s="4" t="b">
        <v>1</v>
      </c>
      <c r="C45" s="3" t="s">
        <v>281</v>
      </c>
      <c r="D45" s="3" t="s">
        <v>449</v>
      </c>
      <c r="E45" s="4" t="s">
        <v>594</v>
      </c>
      <c r="F45" s="4" t="s">
        <v>607</v>
      </c>
      <c r="G45" s="4" t="s">
        <v>593</v>
      </c>
    </row>
    <row r="46" spans="1:7" x14ac:dyDescent="0.2">
      <c r="A46" s="4">
        <v>45</v>
      </c>
      <c r="B46" s="4" t="b">
        <v>1</v>
      </c>
      <c r="C46" s="3" t="s">
        <v>76</v>
      </c>
      <c r="D46" s="3" t="s">
        <v>450</v>
      </c>
      <c r="E46" s="4" t="s">
        <v>594</v>
      </c>
      <c r="F46" s="4" t="s">
        <v>607</v>
      </c>
      <c r="G46" s="4" t="s">
        <v>593</v>
      </c>
    </row>
    <row r="47" spans="1:7" x14ac:dyDescent="0.2">
      <c r="A47" s="4">
        <v>46</v>
      </c>
      <c r="B47" s="4" t="b">
        <v>1</v>
      </c>
      <c r="C47" s="3" t="s">
        <v>282</v>
      </c>
      <c r="D47" s="3" t="s">
        <v>451</v>
      </c>
      <c r="E47" s="4" t="s">
        <v>594</v>
      </c>
      <c r="F47" s="4" t="s">
        <v>607</v>
      </c>
      <c r="G47" s="4" t="s">
        <v>593</v>
      </c>
    </row>
    <row r="48" spans="1:7" x14ac:dyDescent="0.2">
      <c r="A48" s="4">
        <v>47</v>
      </c>
      <c r="B48" s="4" t="b">
        <v>1</v>
      </c>
      <c r="C48" s="3" t="s">
        <v>283</v>
      </c>
      <c r="D48" s="3" t="s">
        <v>452</v>
      </c>
      <c r="E48" s="4" t="s">
        <v>594</v>
      </c>
      <c r="F48" s="4" t="s">
        <v>607</v>
      </c>
      <c r="G48" s="4" t="s">
        <v>593</v>
      </c>
    </row>
    <row r="49" spans="1:7" x14ac:dyDescent="0.2">
      <c r="A49" s="4">
        <v>48</v>
      </c>
      <c r="B49" s="4" t="b">
        <v>1</v>
      </c>
      <c r="C49" s="3" t="s">
        <v>284</v>
      </c>
      <c r="D49" s="3" t="s">
        <v>453</v>
      </c>
      <c r="E49" s="4" t="s">
        <v>594</v>
      </c>
      <c r="F49" s="4" t="s">
        <v>607</v>
      </c>
      <c r="G49" s="4" t="s">
        <v>593</v>
      </c>
    </row>
    <row r="50" spans="1:7" x14ac:dyDescent="0.2">
      <c r="A50" s="4">
        <v>49</v>
      </c>
      <c r="B50" s="4" t="b">
        <v>1</v>
      </c>
      <c r="C50" s="3" t="s">
        <v>285</v>
      </c>
      <c r="D50" s="3" t="s">
        <v>454</v>
      </c>
      <c r="E50" s="4" t="s">
        <v>594</v>
      </c>
      <c r="F50" s="4" t="s">
        <v>607</v>
      </c>
      <c r="G50" s="4" t="s">
        <v>593</v>
      </c>
    </row>
    <row r="51" spans="1:7" x14ac:dyDescent="0.2">
      <c r="A51" s="4">
        <v>50</v>
      </c>
      <c r="B51" s="4" t="b">
        <v>1</v>
      </c>
      <c r="C51" s="3" t="s">
        <v>286</v>
      </c>
      <c r="D51" s="3" t="s">
        <v>455</v>
      </c>
      <c r="E51" s="4" t="s">
        <v>594</v>
      </c>
      <c r="F51" s="4" t="s">
        <v>607</v>
      </c>
      <c r="G51" s="4" t="s">
        <v>593</v>
      </c>
    </row>
    <row r="52" spans="1:7" x14ac:dyDescent="0.2">
      <c r="A52" s="4">
        <v>51</v>
      </c>
      <c r="B52" s="4" t="b">
        <v>1</v>
      </c>
      <c r="C52" s="3" t="s">
        <v>287</v>
      </c>
      <c r="D52" s="3" t="s">
        <v>456</v>
      </c>
      <c r="E52" s="4" t="s">
        <v>594</v>
      </c>
      <c r="F52" s="4" t="s">
        <v>607</v>
      </c>
      <c r="G52" s="4" t="s">
        <v>593</v>
      </c>
    </row>
    <row r="53" spans="1:7" x14ac:dyDescent="0.2">
      <c r="A53" s="4">
        <v>52</v>
      </c>
      <c r="B53" s="4" t="b">
        <v>1</v>
      </c>
      <c r="C53" s="3" t="s">
        <v>288</v>
      </c>
      <c r="D53" s="3" t="s">
        <v>457</v>
      </c>
      <c r="E53" s="4" t="s">
        <v>594</v>
      </c>
      <c r="F53" s="4" t="s">
        <v>607</v>
      </c>
      <c r="G53" s="4" t="s">
        <v>593</v>
      </c>
    </row>
    <row r="54" spans="1:7" x14ac:dyDescent="0.2">
      <c r="A54" s="4">
        <v>53</v>
      </c>
      <c r="B54" s="4" t="b">
        <v>1</v>
      </c>
      <c r="C54" s="3" t="s">
        <v>289</v>
      </c>
      <c r="D54" s="3" t="s">
        <v>458</v>
      </c>
      <c r="E54" s="4" t="s">
        <v>594</v>
      </c>
      <c r="F54" s="4" t="s">
        <v>607</v>
      </c>
      <c r="G54" s="4" t="s">
        <v>593</v>
      </c>
    </row>
    <row r="55" spans="1:7" x14ac:dyDescent="0.2">
      <c r="A55" s="4">
        <v>54</v>
      </c>
      <c r="B55" s="4" t="b">
        <v>1</v>
      </c>
      <c r="C55" s="3" t="s">
        <v>290</v>
      </c>
      <c r="D55" s="3" t="s">
        <v>459</v>
      </c>
      <c r="E55" s="4" t="s">
        <v>594</v>
      </c>
      <c r="F55" s="4" t="s">
        <v>607</v>
      </c>
      <c r="G55" s="4" t="s">
        <v>593</v>
      </c>
    </row>
    <row r="56" spans="1:7" x14ac:dyDescent="0.2">
      <c r="A56" s="4">
        <v>55</v>
      </c>
      <c r="B56" s="4" t="b">
        <v>1</v>
      </c>
      <c r="C56" s="3" t="s">
        <v>291</v>
      </c>
      <c r="D56" s="3" t="s">
        <v>460</v>
      </c>
      <c r="E56" s="4" t="s">
        <v>594</v>
      </c>
      <c r="F56" s="4" t="s">
        <v>607</v>
      </c>
      <c r="G56" s="4" t="s">
        <v>593</v>
      </c>
    </row>
    <row r="57" spans="1:7" x14ac:dyDescent="0.2">
      <c r="A57" s="4">
        <v>56</v>
      </c>
      <c r="B57" s="4" t="b">
        <v>1</v>
      </c>
      <c r="C57" s="3" t="s">
        <v>292</v>
      </c>
      <c r="D57" s="3" t="s">
        <v>461</v>
      </c>
      <c r="E57" s="4" t="s">
        <v>594</v>
      </c>
      <c r="F57" s="4" t="s">
        <v>607</v>
      </c>
      <c r="G57" s="4" t="s">
        <v>593</v>
      </c>
    </row>
    <row r="58" spans="1:7" x14ac:dyDescent="0.2">
      <c r="A58" s="4">
        <v>57</v>
      </c>
      <c r="B58" s="4" t="b">
        <v>1</v>
      </c>
      <c r="C58" s="3" t="s">
        <v>293</v>
      </c>
      <c r="D58" s="3" t="s">
        <v>462</v>
      </c>
      <c r="E58" s="4" t="s">
        <v>594</v>
      </c>
      <c r="F58" s="4" t="s">
        <v>607</v>
      </c>
      <c r="G58" s="4" t="s">
        <v>593</v>
      </c>
    </row>
    <row r="59" spans="1:7" x14ac:dyDescent="0.2">
      <c r="A59" s="4">
        <v>58</v>
      </c>
      <c r="B59" s="4" t="b">
        <v>1</v>
      </c>
      <c r="C59" s="3" t="s">
        <v>294</v>
      </c>
      <c r="D59" s="3" t="s">
        <v>463</v>
      </c>
      <c r="E59" s="4" t="s">
        <v>594</v>
      </c>
      <c r="F59" s="4" t="s">
        <v>607</v>
      </c>
      <c r="G59" s="4" t="s">
        <v>593</v>
      </c>
    </row>
    <row r="60" spans="1:7" x14ac:dyDescent="0.2">
      <c r="A60" s="4">
        <v>59</v>
      </c>
      <c r="B60" s="4" t="b">
        <v>1</v>
      </c>
      <c r="C60" s="9" t="s">
        <v>77</v>
      </c>
      <c r="D60" s="3" t="s">
        <v>405</v>
      </c>
      <c r="E60" s="4" t="s">
        <v>594</v>
      </c>
      <c r="F60" s="4" t="s">
        <v>607</v>
      </c>
      <c r="G60" s="4" t="s">
        <v>593</v>
      </c>
    </row>
    <row r="61" spans="1:7" x14ac:dyDescent="0.2">
      <c r="A61" s="4">
        <v>60</v>
      </c>
      <c r="B61" s="4" t="b">
        <v>1</v>
      </c>
      <c r="C61" s="9" t="s">
        <v>491</v>
      </c>
      <c r="D61" s="3" t="s">
        <v>492</v>
      </c>
      <c r="E61" s="4" t="s">
        <v>594</v>
      </c>
      <c r="F61" s="4" t="s">
        <v>607</v>
      </c>
      <c r="G61" s="4" t="s">
        <v>593</v>
      </c>
    </row>
    <row r="62" spans="1:7" x14ac:dyDescent="0.2">
      <c r="A62" s="4">
        <v>61</v>
      </c>
      <c r="B62" s="4" t="b">
        <v>1</v>
      </c>
      <c r="C62" s="9" t="s">
        <v>493</v>
      </c>
      <c r="D62" s="3" t="s">
        <v>494</v>
      </c>
      <c r="E62" s="4" t="s">
        <v>594</v>
      </c>
      <c r="F62" s="4" t="s">
        <v>607</v>
      </c>
      <c r="G62" s="4" t="s">
        <v>593</v>
      </c>
    </row>
    <row r="63" spans="1:7" x14ac:dyDescent="0.2">
      <c r="A63" s="4">
        <v>62</v>
      </c>
      <c r="B63" s="4" t="b">
        <v>1</v>
      </c>
      <c r="C63" s="9" t="s">
        <v>495</v>
      </c>
      <c r="D63" s="3" t="s">
        <v>496</v>
      </c>
      <c r="E63" s="4" t="s">
        <v>594</v>
      </c>
      <c r="F63" s="4" t="s">
        <v>607</v>
      </c>
      <c r="G63" s="4" t="s">
        <v>593</v>
      </c>
    </row>
    <row r="64" spans="1:7" x14ac:dyDescent="0.2">
      <c r="A64" s="4">
        <v>63</v>
      </c>
      <c r="B64" s="4" t="b">
        <v>1</v>
      </c>
      <c r="C64" s="3" t="s">
        <v>375</v>
      </c>
      <c r="D64" s="3" t="s">
        <v>350</v>
      </c>
      <c r="E64" s="4" t="s">
        <v>594</v>
      </c>
      <c r="F64" s="4" t="s">
        <v>607</v>
      </c>
      <c r="G64" s="4" t="s">
        <v>593</v>
      </c>
    </row>
    <row r="65" spans="1:7" x14ac:dyDescent="0.2">
      <c r="A65" s="4">
        <v>64</v>
      </c>
      <c r="B65" s="4" t="b">
        <v>1</v>
      </c>
      <c r="C65" s="3" t="s">
        <v>376</v>
      </c>
      <c r="D65" s="3" t="s">
        <v>349</v>
      </c>
      <c r="E65" s="4" t="s">
        <v>594</v>
      </c>
      <c r="F65" s="4" t="s">
        <v>607</v>
      </c>
      <c r="G65" s="4" t="s">
        <v>593</v>
      </c>
    </row>
    <row r="66" spans="1:7" x14ac:dyDescent="0.2">
      <c r="A66" s="4">
        <v>65</v>
      </c>
      <c r="B66" s="4" t="b">
        <v>1</v>
      </c>
      <c r="C66" s="3" t="s">
        <v>377</v>
      </c>
      <c r="D66" s="3" t="s">
        <v>348</v>
      </c>
      <c r="E66" s="4" t="s">
        <v>594</v>
      </c>
      <c r="F66" s="4" t="s">
        <v>607</v>
      </c>
      <c r="G66" s="4" t="s">
        <v>593</v>
      </c>
    </row>
    <row r="67" spans="1:7" x14ac:dyDescent="0.2">
      <c r="A67" s="4">
        <v>66</v>
      </c>
      <c r="B67" s="4" t="b">
        <v>1</v>
      </c>
      <c r="C67" s="3" t="s">
        <v>378</v>
      </c>
      <c r="D67" s="3" t="s">
        <v>347</v>
      </c>
      <c r="E67" s="4" t="s">
        <v>594</v>
      </c>
      <c r="F67" s="4" t="s">
        <v>607</v>
      </c>
      <c r="G67" s="4" t="s">
        <v>593</v>
      </c>
    </row>
    <row r="68" spans="1:7" x14ac:dyDescent="0.2">
      <c r="A68" s="4">
        <v>67</v>
      </c>
      <c r="B68" s="4" t="b">
        <v>1</v>
      </c>
      <c r="C68" s="3" t="s">
        <v>379</v>
      </c>
      <c r="D68" s="3" t="s">
        <v>346</v>
      </c>
      <c r="E68" s="4" t="s">
        <v>594</v>
      </c>
      <c r="F68" s="4" t="s">
        <v>607</v>
      </c>
      <c r="G68" s="4" t="s">
        <v>593</v>
      </c>
    </row>
    <row r="69" spans="1:7" x14ac:dyDescent="0.2">
      <c r="A69" s="4">
        <v>68</v>
      </c>
      <c r="B69" s="4" t="b">
        <v>1</v>
      </c>
      <c r="C69" s="3" t="s">
        <v>380</v>
      </c>
      <c r="D69" s="3" t="s">
        <v>345</v>
      </c>
      <c r="E69" s="4" t="s">
        <v>594</v>
      </c>
      <c r="F69" s="4" t="s">
        <v>607</v>
      </c>
      <c r="G69" s="4" t="s">
        <v>593</v>
      </c>
    </row>
    <row r="70" spans="1:7" x14ac:dyDescent="0.2">
      <c r="A70" s="4">
        <v>69</v>
      </c>
      <c r="B70" s="4" t="b">
        <v>1</v>
      </c>
      <c r="C70" s="3" t="s">
        <v>381</v>
      </c>
      <c r="D70" s="3" t="s">
        <v>356</v>
      </c>
      <c r="E70" s="4" t="s">
        <v>594</v>
      </c>
      <c r="F70" s="4" t="s">
        <v>607</v>
      </c>
      <c r="G70" s="4" t="s">
        <v>593</v>
      </c>
    </row>
    <row r="71" spans="1:7" x14ac:dyDescent="0.2">
      <c r="A71" s="4">
        <v>70</v>
      </c>
      <c r="B71" s="4" t="b">
        <v>1</v>
      </c>
      <c r="C71" s="3" t="s">
        <v>382</v>
      </c>
      <c r="D71" s="3" t="s">
        <v>355</v>
      </c>
      <c r="E71" s="4" t="s">
        <v>594</v>
      </c>
      <c r="F71" s="4" t="s">
        <v>607</v>
      </c>
      <c r="G71" s="4" t="s">
        <v>593</v>
      </c>
    </row>
    <row r="72" spans="1:7" x14ac:dyDescent="0.2">
      <c r="A72" s="4">
        <v>71</v>
      </c>
      <c r="B72" s="4" t="b">
        <v>1</v>
      </c>
      <c r="C72" s="3" t="s">
        <v>383</v>
      </c>
      <c r="D72" s="3" t="s">
        <v>354</v>
      </c>
      <c r="E72" s="4" t="s">
        <v>594</v>
      </c>
      <c r="F72" s="4" t="s">
        <v>607</v>
      </c>
      <c r="G72" s="4" t="s">
        <v>593</v>
      </c>
    </row>
    <row r="73" spans="1:7" x14ac:dyDescent="0.2">
      <c r="A73" s="4">
        <v>72</v>
      </c>
      <c r="B73" s="4" t="b">
        <v>1</v>
      </c>
      <c r="C73" s="3" t="s">
        <v>384</v>
      </c>
      <c r="D73" s="3" t="s">
        <v>353</v>
      </c>
      <c r="E73" s="4" t="s">
        <v>594</v>
      </c>
      <c r="F73" s="4" t="s">
        <v>607</v>
      </c>
      <c r="G73" s="4" t="s">
        <v>593</v>
      </c>
    </row>
    <row r="74" spans="1:7" x14ac:dyDescent="0.2">
      <c r="A74" s="4">
        <v>73</v>
      </c>
      <c r="B74" s="4" t="b">
        <v>1</v>
      </c>
      <c r="C74" s="3" t="s">
        <v>385</v>
      </c>
      <c r="D74" s="3" t="s">
        <v>352</v>
      </c>
      <c r="E74" s="4" t="s">
        <v>594</v>
      </c>
      <c r="F74" s="4" t="s">
        <v>607</v>
      </c>
      <c r="G74" s="4" t="s">
        <v>593</v>
      </c>
    </row>
    <row r="75" spans="1:7" x14ac:dyDescent="0.2">
      <c r="A75" s="4">
        <v>74</v>
      </c>
      <c r="B75" s="4" t="b">
        <v>1</v>
      </c>
      <c r="C75" s="3" t="s">
        <v>386</v>
      </c>
      <c r="D75" s="3" t="s">
        <v>351</v>
      </c>
      <c r="E75" s="4" t="s">
        <v>594</v>
      </c>
      <c r="F75" s="4" t="s">
        <v>607</v>
      </c>
      <c r="G75" s="4" t="s">
        <v>593</v>
      </c>
    </row>
    <row r="76" spans="1:7" x14ac:dyDescent="0.2">
      <c r="A76" s="4">
        <v>75</v>
      </c>
      <c r="B76" s="4" t="b">
        <v>1</v>
      </c>
      <c r="C76" s="3" t="s">
        <v>387</v>
      </c>
      <c r="D76" s="3" t="s">
        <v>359</v>
      </c>
      <c r="E76" s="4" t="s">
        <v>594</v>
      </c>
      <c r="F76" s="4" t="s">
        <v>607</v>
      </c>
      <c r="G76" s="4" t="s">
        <v>593</v>
      </c>
    </row>
    <row r="77" spans="1:7" x14ac:dyDescent="0.2">
      <c r="A77" s="4">
        <v>76</v>
      </c>
      <c r="B77" s="4" t="b">
        <v>1</v>
      </c>
      <c r="C77" s="3" t="s">
        <v>388</v>
      </c>
      <c r="D77" s="3" t="s">
        <v>358</v>
      </c>
      <c r="E77" s="4" t="s">
        <v>594</v>
      </c>
      <c r="F77" s="4" t="s">
        <v>607</v>
      </c>
      <c r="G77" s="4" t="s">
        <v>593</v>
      </c>
    </row>
    <row r="78" spans="1:7" x14ac:dyDescent="0.2">
      <c r="A78" s="4">
        <v>77</v>
      </c>
      <c r="B78" s="4" t="b">
        <v>1</v>
      </c>
      <c r="C78" s="3" t="s">
        <v>389</v>
      </c>
      <c r="D78" s="3" t="s">
        <v>357</v>
      </c>
      <c r="E78" s="4" t="s">
        <v>594</v>
      </c>
      <c r="F78" s="4" t="s">
        <v>607</v>
      </c>
      <c r="G78" s="4" t="s">
        <v>593</v>
      </c>
    </row>
    <row r="79" spans="1:7" x14ac:dyDescent="0.2">
      <c r="A79" s="4">
        <v>78</v>
      </c>
      <c r="B79" s="4" t="b">
        <v>1</v>
      </c>
      <c r="C79" s="3" t="s">
        <v>464</v>
      </c>
      <c r="D79" s="3" t="s">
        <v>465</v>
      </c>
      <c r="E79" s="4" t="s">
        <v>603</v>
      </c>
      <c r="F79" s="4" t="s">
        <v>609</v>
      </c>
      <c r="G79" s="4" t="s">
        <v>593</v>
      </c>
    </row>
    <row r="80" spans="1:7" x14ac:dyDescent="0.2">
      <c r="A80" s="4">
        <v>79</v>
      </c>
      <c r="B80" s="4" t="b">
        <v>1</v>
      </c>
      <c r="C80" s="3" t="s">
        <v>466</v>
      </c>
      <c r="D80" s="3" t="s">
        <v>468</v>
      </c>
      <c r="E80" s="4" t="s">
        <v>603</v>
      </c>
      <c r="F80" s="4" t="s">
        <v>609</v>
      </c>
      <c r="G80" s="4" t="s">
        <v>593</v>
      </c>
    </row>
    <row r="81" spans="1:7" x14ac:dyDescent="0.2">
      <c r="A81" s="4">
        <v>80</v>
      </c>
      <c r="B81" s="4" t="b">
        <v>1</v>
      </c>
      <c r="C81" s="3" t="s">
        <v>467</v>
      </c>
      <c r="D81" s="3" t="s">
        <v>469</v>
      </c>
      <c r="E81" s="4" t="s">
        <v>603</v>
      </c>
      <c r="F81" s="4" t="s">
        <v>609</v>
      </c>
      <c r="G81" s="4" t="s">
        <v>593</v>
      </c>
    </row>
    <row r="82" spans="1:7" x14ac:dyDescent="0.2">
      <c r="A82" s="4">
        <v>81</v>
      </c>
      <c r="B82" s="4" t="b">
        <v>1</v>
      </c>
      <c r="C82" s="3" t="s">
        <v>141</v>
      </c>
      <c r="D82" s="3" t="s">
        <v>470</v>
      </c>
      <c r="E82" s="4" t="s">
        <v>603</v>
      </c>
      <c r="F82" s="4" t="s">
        <v>613</v>
      </c>
      <c r="G82" s="4" t="s">
        <v>593</v>
      </c>
    </row>
    <row r="83" spans="1:7" x14ac:dyDescent="0.2">
      <c r="A83" s="4">
        <v>82</v>
      </c>
      <c r="B83" s="4" t="b">
        <v>1</v>
      </c>
      <c r="C83" s="3" t="s">
        <v>113</v>
      </c>
      <c r="D83" s="3" t="s">
        <v>498</v>
      </c>
      <c r="E83" s="4" t="s">
        <v>604</v>
      </c>
      <c r="F83" s="4" t="s">
        <v>608</v>
      </c>
      <c r="G83" s="4" t="s">
        <v>593</v>
      </c>
    </row>
    <row r="84" spans="1:7" x14ac:dyDescent="0.2">
      <c r="A84" s="4">
        <v>83</v>
      </c>
      <c r="B84" s="4" t="b">
        <v>1</v>
      </c>
      <c r="C84" s="3" t="s">
        <v>114</v>
      </c>
      <c r="D84" s="3" t="s">
        <v>499</v>
      </c>
      <c r="E84" s="4" t="s">
        <v>604</v>
      </c>
      <c r="F84" s="4" t="s">
        <v>608</v>
      </c>
      <c r="G84" s="4" t="s">
        <v>593</v>
      </c>
    </row>
    <row r="85" spans="1:7" x14ac:dyDescent="0.2">
      <c r="A85" s="4">
        <v>84</v>
      </c>
      <c r="B85" s="4" t="b">
        <v>1</v>
      </c>
      <c r="C85" s="3" t="s">
        <v>115</v>
      </c>
      <c r="D85" s="3" t="s">
        <v>500</v>
      </c>
      <c r="E85" s="4" t="s">
        <v>604</v>
      </c>
      <c r="F85" s="4" t="s">
        <v>608</v>
      </c>
      <c r="G85" s="4" t="s">
        <v>593</v>
      </c>
    </row>
    <row r="86" spans="1:7" x14ac:dyDescent="0.2">
      <c r="A86" s="4">
        <v>85</v>
      </c>
      <c r="B86" s="4" t="b">
        <v>1</v>
      </c>
      <c r="C86" s="3" t="s">
        <v>116</v>
      </c>
      <c r="D86" s="3" t="s">
        <v>501</v>
      </c>
      <c r="E86" s="4" t="s">
        <v>604</v>
      </c>
      <c r="F86" s="4" t="s">
        <v>608</v>
      </c>
      <c r="G86" s="4" t="s">
        <v>593</v>
      </c>
    </row>
    <row r="87" spans="1:7" x14ac:dyDescent="0.2">
      <c r="A87" s="4">
        <v>86</v>
      </c>
      <c r="B87" s="4" t="b">
        <v>1</v>
      </c>
      <c r="C87" s="3" t="s">
        <v>117</v>
      </c>
      <c r="D87" s="3" t="s">
        <v>502</v>
      </c>
      <c r="E87" s="4" t="s">
        <v>604</v>
      </c>
      <c r="F87" s="4" t="s">
        <v>608</v>
      </c>
      <c r="G87" s="4" t="s">
        <v>593</v>
      </c>
    </row>
    <row r="88" spans="1:7" x14ac:dyDescent="0.2">
      <c r="A88" s="4">
        <v>87</v>
      </c>
      <c r="B88" s="4" t="b">
        <v>1</v>
      </c>
      <c r="C88" s="3" t="s">
        <v>118</v>
      </c>
      <c r="D88" s="3" t="s">
        <v>503</v>
      </c>
      <c r="E88" s="4" t="s">
        <v>604</v>
      </c>
      <c r="F88" s="4" t="s">
        <v>608</v>
      </c>
      <c r="G88" s="4" t="s">
        <v>593</v>
      </c>
    </row>
    <row r="89" spans="1:7" x14ac:dyDescent="0.2">
      <c r="A89" s="4">
        <v>88</v>
      </c>
      <c r="B89" s="4" t="b">
        <v>1</v>
      </c>
      <c r="C89" s="3" t="s">
        <v>119</v>
      </c>
      <c r="D89" s="3" t="s">
        <v>504</v>
      </c>
      <c r="E89" s="4" t="s">
        <v>604</v>
      </c>
      <c r="F89" s="4" t="s">
        <v>608</v>
      </c>
      <c r="G89" s="4" t="s">
        <v>593</v>
      </c>
    </row>
    <row r="90" spans="1:7" x14ac:dyDescent="0.2">
      <c r="A90" s="4">
        <v>89</v>
      </c>
      <c r="B90" s="4" t="b">
        <v>0</v>
      </c>
      <c r="C90" s="9" t="s">
        <v>178</v>
      </c>
      <c r="D90" s="3" t="s">
        <v>513</v>
      </c>
      <c r="E90" s="4" t="s">
        <v>594</v>
      </c>
      <c r="F90" s="4" t="s">
        <v>595</v>
      </c>
      <c r="G90" s="4" t="s">
        <v>593</v>
      </c>
    </row>
    <row r="91" spans="1:7" x14ac:dyDescent="0.2">
      <c r="A91" s="4">
        <v>90</v>
      </c>
      <c r="B91" s="4" t="b">
        <v>0</v>
      </c>
      <c r="C91" s="9" t="s">
        <v>179</v>
      </c>
      <c r="D91" s="3" t="s">
        <v>514</v>
      </c>
      <c r="E91" s="4" t="s">
        <v>594</v>
      </c>
      <c r="F91" s="4" t="s">
        <v>595</v>
      </c>
      <c r="G91" s="4" t="s">
        <v>593</v>
      </c>
    </row>
    <row r="92" spans="1:7" x14ac:dyDescent="0.2">
      <c r="A92" s="4">
        <v>91</v>
      </c>
      <c r="B92" s="4" t="b">
        <v>0</v>
      </c>
      <c r="C92" s="9" t="s">
        <v>180</v>
      </c>
      <c r="D92" s="3" t="s">
        <v>515</v>
      </c>
      <c r="E92" s="4" t="s">
        <v>594</v>
      </c>
      <c r="F92" s="4" t="s">
        <v>595</v>
      </c>
      <c r="G92" s="4" t="s">
        <v>593</v>
      </c>
    </row>
    <row r="93" spans="1:7" x14ac:dyDescent="0.2">
      <c r="A93" s="4">
        <v>92</v>
      </c>
      <c r="B93" s="4" t="b">
        <v>0</v>
      </c>
      <c r="C93" s="9" t="s">
        <v>516</v>
      </c>
      <c r="D93" s="3" t="s">
        <v>521</v>
      </c>
      <c r="E93" s="4" t="s">
        <v>605</v>
      </c>
      <c r="F93" s="4" t="s">
        <v>610</v>
      </c>
      <c r="G93" s="4" t="s">
        <v>593</v>
      </c>
    </row>
    <row r="94" spans="1:7" x14ac:dyDescent="0.2">
      <c r="A94" s="4">
        <v>93</v>
      </c>
      <c r="B94" s="4" t="b">
        <v>0</v>
      </c>
      <c r="C94" s="9" t="s">
        <v>517</v>
      </c>
      <c r="D94" s="3" t="s">
        <v>522</v>
      </c>
      <c r="E94" s="4" t="s">
        <v>605</v>
      </c>
      <c r="F94" s="4" t="s">
        <v>610</v>
      </c>
      <c r="G94" s="4" t="s">
        <v>593</v>
      </c>
    </row>
    <row r="95" spans="1:7" x14ac:dyDescent="0.2">
      <c r="A95" s="4">
        <v>94</v>
      </c>
      <c r="B95" s="4" t="b">
        <v>0</v>
      </c>
      <c r="C95" s="9" t="s">
        <v>518</v>
      </c>
      <c r="D95" s="3" t="s">
        <v>523</v>
      </c>
      <c r="E95" s="4" t="s">
        <v>605</v>
      </c>
      <c r="F95" s="4" t="s">
        <v>610</v>
      </c>
      <c r="G95" s="4" t="s">
        <v>593</v>
      </c>
    </row>
    <row r="96" spans="1:7" x14ac:dyDescent="0.2">
      <c r="A96" s="4">
        <v>95</v>
      </c>
      <c r="B96" s="4" t="b">
        <v>0</v>
      </c>
      <c r="C96" s="9" t="s">
        <v>519</v>
      </c>
      <c r="D96" s="3" t="s">
        <v>524</v>
      </c>
      <c r="E96" s="4" t="s">
        <v>605</v>
      </c>
      <c r="F96" s="4" t="s">
        <v>610</v>
      </c>
      <c r="G96" s="4" t="s">
        <v>593</v>
      </c>
    </row>
    <row r="97" spans="1:7" x14ac:dyDescent="0.2">
      <c r="A97" s="4">
        <v>96</v>
      </c>
      <c r="B97" s="4" t="b">
        <v>0</v>
      </c>
      <c r="C97" s="9" t="s">
        <v>520</v>
      </c>
      <c r="D97" s="3" t="s">
        <v>525</v>
      </c>
      <c r="E97" s="4" t="s">
        <v>605</v>
      </c>
      <c r="F97" s="4" t="s">
        <v>610</v>
      </c>
      <c r="G97" s="4" t="s">
        <v>593</v>
      </c>
    </row>
    <row r="98" spans="1:7" x14ac:dyDescent="0.2">
      <c r="A98" s="4">
        <v>97</v>
      </c>
      <c r="B98" s="4" t="b">
        <v>0</v>
      </c>
      <c r="C98" s="9" t="s">
        <v>535</v>
      </c>
      <c r="D98" s="3" t="s">
        <v>536</v>
      </c>
      <c r="E98" s="4" t="s">
        <v>605</v>
      </c>
      <c r="F98" s="4" t="s">
        <v>610</v>
      </c>
      <c r="G98" s="4" t="s">
        <v>593</v>
      </c>
    </row>
    <row r="99" spans="1:7" x14ac:dyDescent="0.2">
      <c r="A99" s="4">
        <v>98</v>
      </c>
      <c r="B99" s="4" t="b">
        <v>0</v>
      </c>
      <c r="C99" s="9" t="s">
        <v>122</v>
      </c>
      <c r="D99" s="3" t="s">
        <v>526</v>
      </c>
      <c r="E99" s="4" t="s">
        <v>605</v>
      </c>
      <c r="F99" s="4" t="s">
        <v>611</v>
      </c>
      <c r="G99" s="4" t="s">
        <v>593</v>
      </c>
    </row>
    <row r="100" spans="1:7" x14ac:dyDescent="0.2">
      <c r="A100" s="4">
        <v>99</v>
      </c>
      <c r="B100" s="4" t="b">
        <v>0</v>
      </c>
      <c r="C100" s="9" t="s">
        <v>124</v>
      </c>
      <c r="D100" s="3" t="s">
        <v>527</v>
      </c>
      <c r="E100" s="4" t="s">
        <v>605</v>
      </c>
      <c r="F100" s="4" t="s">
        <v>611</v>
      </c>
      <c r="G100" s="4" t="s">
        <v>593</v>
      </c>
    </row>
    <row r="101" spans="1:7" x14ac:dyDescent="0.2">
      <c r="A101" s="4">
        <v>100</v>
      </c>
      <c r="B101" s="4" t="b">
        <v>0</v>
      </c>
      <c r="C101" s="9" t="s">
        <v>125</v>
      </c>
      <c r="D101" s="3" t="s">
        <v>528</v>
      </c>
      <c r="E101" s="4" t="s">
        <v>605</v>
      </c>
      <c r="F101" s="4" t="s">
        <v>611</v>
      </c>
      <c r="G101" s="4" t="s">
        <v>593</v>
      </c>
    </row>
    <row r="102" spans="1:7" x14ac:dyDescent="0.2">
      <c r="A102" s="4">
        <v>101</v>
      </c>
      <c r="B102" s="4" t="b">
        <v>0</v>
      </c>
      <c r="C102" s="9" t="s">
        <v>128</v>
      </c>
      <c r="D102" s="3" t="s">
        <v>529</v>
      </c>
      <c r="E102" s="4" t="s">
        <v>605</v>
      </c>
      <c r="F102" s="4" t="s">
        <v>611</v>
      </c>
      <c r="G102" s="4" t="s">
        <v>593</v>
      </c>
    </row>
    <row r="103" spans="1:7" x14ac:dyDescent="0.2">
      <c r="A103" s="4">
        <v>102</v>
      </c>
      <c r="B103" s="4" t="b">
        <v>0</v>
      </c>
      <c r="C103" s="9" t="s">
        <v>129</v>
      </c>
      <c r="D103" s="3" t="s">
        <v>530</v>
      </c>
      <c r="E103" s="4" t="s">
        <v>606</v>
      </c>
      <c r="F103" s="4" t="s">
        <v>612</v>
      </c>
      <c r="G103" s="4" t="s">
        <v>593</v>
      </c>
    </row>
    <row r="104" spans="1:7" x14ac:dyDescent="0.2">
      <c r="A104" s="4">
        <v>103</v>
      </c>
      <c r="B104" s="4" t="b">
        <v>0</v>
      </c>
      <c r="C104" s="9" t="s">
        <v>131</v>
      </c>
      <c r="D104" s="3" t="s">
        <v>531</v>
      </c>
      <c r="E104" s="4" t="s">
        <v>606</v>
      </c>
      <c r="F104" s="4" t="s">
        <v>612</v>
      </c>
      <c r="G104" s="4" t="s">
        <v>593</v>
      </c>
    </row>
    <row r="105" spans="1:7" x14ac:dyDescent="0.2">
      <c r="A105" s="4">
        <v>104</v>
      </c>
      <c r="B105" s="4" t="b">
        <v>0</v>
      </c>
      <c r="C105" s="9" t="s">
        <v>133</v>
      </c>
      <c r="D105" s="3" t="s">
        <v>554</v>
      </c>
      <c r="E105" s="4" t="s">
        <v>605</v>
      </c>
      <c r="F105" s="4" t="s">
        <v>611</v>
      </c>
      <c r="G105" s="4" t="s">
        <v>593</v>
      </c>
    </row>
    <row r="106" spans="1:7" x14ac:dyDescent="0.2">
      <c r="A106" s="4">
        <v>105</v>
      </c>
      <c r="B106" s="4" t="b">
        <v>0</v>
      </c>
      <c r="C106" s="9" t="s">
        <v>135</v>
      </c>
      <c r="D106" s="3" t="s">
        <v>532</v>
      </c>
      <c r="E106" s="4" t="s">
        <v>606</v>
      </c>
      <c r="F106" s="4" t="s">
        <v>612</v>
      </c>
      <c r="G106" s="4" t="s">
        <v>593</v>
      </c>
    </row>
    <row r="107" spans="1:7" x14ac:dyDescent="0.2">
      <c r="A107" s="4">
        <v>106</v>
      </c>
      <c r="B107" s="4" t="b">
        <v>0</v>
      </c>
      <c r="C107" s="9" t="s">
        <v>137</v>
      </c>
      <c r="D107" s="3" t="s">
        <v>533</v>
      </c>
      <c r="E107" s="4" t="s">
        <v>605</v>
      </c>
      <c r="F107" s="4" t="s">
        <v>611</v>
      </c>
      <c r="G107" s="4" t="s">
        <v>593</v>
      </c>
    </row>
    <row r="108" spans="1:7" x14ac:dyDescent="0.2">
      <c r="A108" s="4">
        <v>107</v>
      </c>
      <c r="B108" s="4" t="b">
        <v>1</v>
      </c>
      <c r="C108" s="3" t="s">
        <v>601</v>
      </c>
      <c r="D108" s="3" t="s">
        <v>602</v>
      </c>
      <c r="E108" s="4" t="s">
        <v>594</v>
      </c>
      <c r="F108" s="4" t="s">
        <v>595</v>
      </c>
      <c r="G108" s="4" t="s">
        <v>593</v>
      </c>
    </row>
    <row r="109" spans="1:7" x14ac:dyDescent="0.2">
      <c r="A109" s="4">
        <v>108</v>
      </c>
      <c r="B109" s="4" t="b">
        <v>1</v>
      </c>
      <c r="C109" s="3" t="s">
        <v>478</v>
      </c>
      <c r="D109" s="3" t="s">
        <v>485</v>
      </c>
      <c r="E109" s="4" t="s">
        <v>594</v>
      </c>
      <c r="F109" s="4" t="s">
        <v>595</v>
      </c>
      <c r="G109" s="4" t="s">
        <v>593</v>
      </c>
    </row>
    <row r="110" spans="1:7" x14ac:dyDescent="0.2">
      <c r="A110" s="4">
        <v>109</v>
      </c>
      <c r="B110" s="4" t="b">
        <v>1</v>
      </c>
      <c r="C110" s="3" t="s">
        <v>479</v>
      </c>
      <c r="D110" s="3" t="s">
        <v>486</v>
      </c>
      <c r="E110" s="4" t="s">
        <v>594</v>
      </c>
      <c r="F110" s="4" t="s">
        <v>596</v>
      </c>
      <c r="G110" s="4" t="s">
        <v>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8"/>
  <sheetViews>
    <sheetView workbookViewId="0">
      <selection activeCell="D1" sqref="D1:H1048576"/>
    </sheetView>
  </sheetViews>
  <sheetFormatPr baseColWidth="10" defaultColWidth="8.83203125" defaultRowHeight="15" x14ac:dyDescent="0.2"/>
  <cols>
    <col min="1" max="1" width="9.5" bestFit="1" customWidth="1"/>
    <col min="2" max="2" width="10.6640625" bestFit="1" customWidth="1"/>
    <col min="4" max="4" width="34.83203125" bestFit="1" customWidth="1"/>
    <col min="5" max="5" width="8.5" bestFit="1" customWidth="1"/>
    <col min="6" max="6" width="8.33203125" bestFit="1" customWidth="1"/>
    <col min="7" max="7" width="12.83203125" bestFit="1" customWidth="1"/>
    <col min="8" max="8" width="40" bestFit="1" customWidth="1"/>
  </cols>
  <sheetData>
    <row r="1" spans="1:8" x14ac:dyDescent="0.2">
      <c r="A1" s="2" t="s">
        <v>480</v>
      </c>
      <c r="B1" s="2" t="s">
        <v>483</v>
      </c>
      <c r="D1" s="1" t="s">
        <v>625</v>
      </c>
      <c r="E1" s="1" t="s">
        <v>626</v>
      </c>
      <c r="F1" s="1" t="s">
        <v>627</v>
      </c>
      <c r="G1" s="1" t="s">
        <v>628</v>
      </c>
      <c r="H1" s="1" t="s">
        <v>629</v>
      </c>
    </row>
    <row r="2" spans="1:8" x14ac:dyDescent="0.2">
      <c r="A2" s="4">
        <v>1</v>
      </c>
      <c r="B2" s="4">
        <v>1</v>
      </c>
      <c r="D2" s="3" t="str">
        <f>VLOOKUP(A2, SUBQUERY!A:C,3,0)</f>
        <v>Stage 0</v>
      </c>
      <c r="E2" s="3">
        <f>VLOOKUP($B2, QUERY_RULE!$A:$D, 2, 0)</f>
        <v>634946</v>
      </c>
      <c r="F2" s="3" t="str">
        <f>VLOOKUP($B2, QUERY_RULE!$A:$D,3, 0)</f>
        <v>hierarchy</v>
      </c>
      <c r="G2" s="3" t="str">
        <f>VLOOKUP($E2, CONCEPT!$A:$C,2,0)</f>
        <v>Stage-0</v>
      </c>
      <c r="H2" s="3" t="str">
        <f>VLOOKUP($E2, CONCEPT!$A:$C,3,0)</f>
        <v xml:space="preserve">Stage 0      </v>
      </c>
    </row>
    <row r="3" spans="1:8" x14ac:dyDescent="0.2">
      <c r="A3" s="4">
        <v>2</v>
      </c>
      <c r="B3" s="4">
        <v>2</v>
      </c>
      <c r="D3" s="3" t="str">
        <f>VLOOKUP(A3, SUBQUERY!A:C,3,0)</f>
        <v>Stage 0A</v>
      </c>
      <c r="E3" s="3">
        <f>VLOOKUP($B3, QUERY_RULE!$A:$D, 2, 0)</f>
        <v>634242</v>
      </c>
      <c r="F3" s="3" t="str">
        <f>VLOOKUP($B3, QUERY_RULE!$A:$D,3, 0)</f>
        <v>hierarchy</v>
      </c>
      <c r="G3" s="3" t="str">
        <f>VLOOKUP($E3, CONCEPT!$A:$C,2,0)</f>
        <v>Stage-0A</v>
      </c>
      <c r="H3" s="3" t="str">
        <f>VLOOKUP($E3, CONCEPT!$A:$C,3,0)</f>
        <v xml:space="preserve">Stage 0A     </v>
      </c>
    </row>
    <row r="4" spans="1:8" x14ac:dyDescent="0.2">
      <c r="A4" s="4">
        <v>3</v>
      </c>
      <c r="B4" s="4">
        <v>3</v>
      </c>
      <c r="D4" s="3" t="str">
        <f>VLOOKUP(A4, SUBQUERY!A:C,3,0)</f>
        <v>Stage 0IS</v>
      </c>
      <c r="E4" s="3">
        <f>VLOOKUP($B4, QUERY_RULE!$A:$D, 2, 0)</f>
        <v>635657</v>
      </c>
      <c r="F4" s="3" t="str">
        <f>VLOOKUP($B4, QUERY_RULE!$A:$D,3, 0)</f>
        <v>hierarchy</v>
      </c>
      <c r="G4" s="3" t="str">
        <f>VLOOKUP($E4, CONCEPT!$A:$C,2,0)</f>
        <v>Stage-0IS</v>
      </c>
      <c r="H4" s="3" t="str">
        <f>VLOOKUP($E4, CONCEPT!$A:$C,3,0)</f>
        <v xml:space="preserve">Stage 0IS    </v>
      </c>
    </row>
    <row r="5" spans="1:8" x14ac:dyDescent="0.2">
      <c r="A5" s="4">
        <v>4</v>
      </c>
      <c r="B5" s="4">
        <v>4</v>
      </c>
      <c r="D5" s="3" t="str">
        <f>VLOOKUP(A5, SUBQUERY!A:C,3,0)</f>
        <v>Stage I</v>
      </c>
      <c r="E5" s="3">
        <f>VLOOKUP($B5, QUERY_RULE!$A:$D, 2, 0)</f>
        <v>635838</v>
      </c>
      <c r="F5" s="3" t="str">
        <f>VLOOKUP($B5, QUERY_RULE!$A:$D,3, 0)</f>
        <v>hierarchy</v>
      </c>
      <c r="G5" s="3" t="str">
        <f>VLOOKUP($E5, CONCEPT!$A:$C,2,0)</f>
        <v>Stage-1</v>
      </c>
      <c r="H5" s="3" t="str">
        <f>VLOOKUP($E5, CONCEPT!$A:$C,3,0)</f>
        <v xml:space="preserve">Stage 1                </v>
      </c>
    </row>
    <row r="6" spans="1:8" x14ac:dyDescent="0.2">
      <c r="A6" s="4">
        <v>5</v>
      </c>
      <c r="B6" s="4">
        <v>5</v>
      </c>
      <c r="D6" s="3" t="str">
        <f>VLOOKUP(A6, SUBQUERY!A:C,3,0)</f>
        <v>Stage IA</v>
      </c>
      <c r="E6" s="3">
        <f>VLOOKUP($B6, QUERY_RULE!$A:$D, 2, 0)</f>
        <v>633544</v>
      </c>
      <c r="F6" s="3" t="str">
        <f>VLOOKUP($B6, QUERY_RULE!$A:$D,3, 0)</f>
        <v>hierarchy</v>
      </c>
      <c r="G6" s="3" t="str">
        <f>VLOOKUP($E6, CONCEPT!$A:$C,2,0)</f>
        <v>Stage-1A</v>
      </c>
      <c r="H6" s="3" t="str">
        <f>VLOOKUP($E6, CONCEPT!$A:$C,3,0)</f>
        <v xml:space="preserve">Stage 1A               </v>
      </c>
    </row>
    <row r="7" spans="1:8" x14ac:dyDescent="0.2">
      <c r="A7" s="4">
        <v>6</v>
      </c>
      <c r="B7" s="4">
        <v>6</v>
      </c>
      <c r="D7" s="3" t="str">
        <f>VLOOKUP(A7, SUBQUERY!A:C,3,0)</f>
        <v>Stage IA1</v>
      </c>
      <c r="E7" s="3">
        <f>VLOOKUP($B7, QUERY_RULE!$A:$D, 2, 0)</f>
        <v>633843</v>
      </c>
      <c r="F7" s="3" t="str">
        <f>VLOOKUP($B7, QUERY_RULE!$A:$D,3, 0)</f>
        <v>hierarchy</v>
      </c>
      <c r="G7" s="3" t="str">
        <f>VLOOKUP($E7, CONCEPT!$A:$C,2,0)</f>
        <v>Stage-1A1</v>
      </c>
      <c r="H7" s="3" t="str">
        <f>VLOOKUP($E7, CONCEPT!$A:$C,3,0)</f>
        <v xml:space="preserve">Stage 1A1              </v>
      </c>
    </row>
    <row r="8" spans="1:8" x14ac:dyDescent="0.2">
      <c r="A8" s="4">
        <v>7</v>
      </c>
      <c r="B8" s="4">
        <v>7</v>
      </c>
      <c r="D8" s="3" t="str">
        <f>VLOOKUP(A8, SUBQUERY!A:C,3,0)</f>
        <v>Stage IA2</v>
      </c>
      <c r="E8" s="3">
        <f>VLOOKUP($B8, QUERY_RULE!$A:$D, 2, 0)</f>
        <v>634275</v>
      </c>
      <c r="F8" s="3" t="str">
        <f>VLOOKUP($B8, QUERY_RULE!$A:$D,3, 0)</f>
        <v>hierarchy</v>
      </c>
      <c r="G8" s="3" t="str">
        <f>VLOOKUP($E8, CONCEPT!$A:$C,2,0)</f>
        <v>Stage-1A2</v>
      </c>
      <c r="H8" s="3" t="str">
        <f>VLOOKUP($E8, CONCEPT!$A:$C,3,0)</f>
        <v xml:space="preserve">Stage 1A2              </v>
      </c>
    </row>
    <row r="9" spans="1:8" x14ac:dyDescent="0.2">
      <c r="A9" s="4">
        <v>8</v>
      </c>
      <c r="B9" s="4">
        <v>8</v>
      </c>
      <c r="D9" s="3" t="str">
        <f>VLOOKUP(A9, SUBQUERY!A:C,3,0)</f>
        <v>Stage IA3</v>
      </c>
      <c r="E9" s="3">
        <f>VLOOKUP($B9, QUERY_RULE!$A:$D, 2, 0)</f>
        <v>633775</v>
      </c>
      <c r="F9" s="3" t="str">
        <f>VLOOKUP($B9, QUERY_RULE!$A:$D,3, 0)</f>
        <v>hierarchy</v>
      </c>
      <c r="G9" s="3" t="str">
        <f>VLOOKUP($E9, CONCEPT!$A:$C,2,0)</f>
        <v>Stage-1A3</v>
      </c>
      <c r="H9" s="3" t="str">
        <f>VLOOKUP($E9, CONCEPT!$A:$C,3,0)</f>
        <v xml:space="preserve">Stage 1A3              </v>
      </c>
    </row>
    <row r="10" spans="1:8" x14ac:dyDescent="0.2">
      <c r="A10" s="4">
        <v>9</v>
      </c>
      <c r="B10" s="4">
        <v>9</v>
      </c>
      <c r="D10" s="3" t="str">
        <f>VLOOKUP(A10, SUBQUERY!A:C,3,0)</f>
        <v>Stage IB</v>
      </c>
      <c r="E10" s="3">
        <f>VLOOKUP($B10, QUERY_RULE!$A:$D, 2, 0)</f>
        <v>635041</v>
      </c>
      <c r="F10" s="3" t="str">
        <f>VLOOKUP($B10, QUERY_RULE!$A:$D,3, 0)</f>
        <v>hierarchy</v>
      </c>
      <c r="G10" s="3" t="str">
        <f>VLOOKUP($E10, CONCEPT!$A:$C,2,0)</f>
        <v>Stage-1B</v>
      </c>
      <c r="H10" s="3" t="str">
        <f>VLOOKUP($E10, CONCEPT!$A:$C,3,0)</f>
        <v xml:space="preserve">Stage 1B               </v>
      </c>
    </row>
    <row r="11" spans="1:8" x14ac:dyDescent="0.2">
      <c r="A11" s="4">
        <v>10</v>
      </c>
      <c r="B11" s="4">
        <v>10</v>
      </c>
      <c r="D11" s="3" t="str">
        <f>VLOOKUP(A11, SUBQUERY!A:C,3,0)</f>
        <v>Stage IBI</v>
      </c>
      <c r="E11" s="3">
        <f>VLOOKUP($B11, QUERY_RULE!$A:$D, 2, 0)</f>
        <v>635378</v>
      </c>
      <c r="F11" s="3" t="str">
        <f>VLOOKUP($B11, QUERY_RULE!$A:$D,3, 0)</f>
        <v>hierarchy</v>
      </c>
      <c r="G11" s="3" t="str">
        <f>VLOOKUP($E11, CONCEPT!$A:$C,2,0)</f>
        <v>Stage-1B1</v>
      </c>
      <c r="H11" s="3" t="str">
        <f>VLOOKUP($E11, CONCEPT!$A:$C,3,0)</f>
        <v xml:space="preserve">Stage 1B1              </v>
      </c>
    </row>
    <row r="12" spans="1:8" x14ac:dyDescent="0.2">
      <c r="A12" s="4">
        <v>11</v>
      </c>
      <c r="B12" s="4">
        <v>11</v>
      </c>
      <c r="D12" s="3" t="str">
        <f>VLOOKUP(A12, SUBQUERY!A:C,3,0)</f>
        <v>Stage IB2</v>
      </c>
      <c r="E12" s="3">
        <f>VLOOKUP($B12, QUERY_RULE!$A:$D, 2, 0)</f>
        <v>634558</v>
      </c>
      <c r="F12" s="3" t="str">
        <f>VLOOKUP($B12, QUERY_RULE!$A:$D,3, 0)</f>
        <v>hierarchy</v>
      </c>
      <c r="G12" s="3" t="str">
        <f>VLOOKUP($E12, CONCEPT!$A:$C,2,0)</f>
        <v>Stage-1B2</v>
      </c>
      <c r="H12" s="3" t="str">
        <f>VLOOKUP($E12, CONCEPT!$A:$C,3,0)</f>
        <v xml:space="preserve">Stage 1B2              </v>
      </c>
    </row>
    <row r="13" spans="1:8" x14ac:dyDescent="0.2">
      <c r="A13" s="4">
        <v>12</v>
      </c>
      <c r="B13" s="4">
        <v>12</v>
      </c>
      <c r="D13" s="3" t="str">
        <f>VLOOKUP(A13, SUBQUERY!A:C,3,0)</f>
        <v>Stage IB3</v>
      </c>
      <c r="E13" s="3">
        <f>VLOOKUP($B13, QUERY_RULE!$A:$D, 2, 0)</f>
        <v>633369</v>
      </c>
      <c r="F13" s="3" t="str">
        <f>VLOOKUP($B13, QUERY_RULE!$A:$D,3, 0)</f>
        <v>hierarchy</v>
      </c>
      <c r="G13" s="3" t="str">
        <f>VLOOKUP($E13, CONCEPT!$A:$C,2,0)</f>
        <v>Stage-1B3</v>
      </c>
      <c r="H13" s="3" t="str">
        <f>VLOOKUP($E13, CONCEPT!$A:$C,3,0)</f>
        <v xml:space="preserve">Stage 1B3              </v>
      </c>
    </row>
    <row r="14" spans="1:8" x14ac:dyDescent="0.2">
      <c r="A14" s="4">
        <v>13</v>
      </c>
      <c r="B14" s="4">
        <v>13</v>
      </c>
      <c r="D14" s="3" t="str">
        <f>VLOOKUP(A14, SUBQUERY!A:C,3,0)</f>
        <v>Stage IC</v>
      </c>
      <c r="E14" s="3">
        <f>VLOOKUP($B14, QUERY_RULE!$A:$D, 2, 0)</f>
        <v>634567</v>
      </c>
      <c r="F14" s="3" t="str">
        <f>VLOOKUP($B14, QUERY_RULE!$A:$D,3, 0)</f>
        <v>hierarchy</v>
      </c>
      <c r="G14" s="3" t="str">
        <f>VLOOKUP($E14, CONCEPT!$A:$C,2,0)</f>
        <v>Stage-1C</v>
      </c>
      <c r="H14" s="3" t="str">
        <f>VLOOKUP($E14, CONCEPT!$A:$C,3,0)</f>
        <v xml:space="preserve">Stage 1C               </v>
      </c>
    </row>
    <row r="15" spans="1:8" x14ac:dyDescent="0.2">
      <c r="A15" s="4">
        <v>14</v>
      </c>
      <c r="B15" s="4">
        <v>14</v>
      </c>
      <c r="D15" s="3" t="str">
        <f>VLOOKUP(A15, SUBQUERY!A:C,3,0)</f>
        <v>Stage IC1</v>
      </c>
      <c r="E15" s="3">
        <f>VLOOKUP($B15, QUERY_RULE!$A:$D, 2, 0)</f>
        <v>633950</v>
      </c>
      <c r="F15" s="3" t="str">
        <f>VLOOKUP($B15, QUERY_RULE!$A:$D,3, 0)</f>
        <v>hierarchy</v>
      </c>
      <c r="G15" s="3" t="str">
        <f>VLOOKUP($E15, CONCEPT!$A:$C,2,0)</f>
        <v>Stage-1C1</v>
      </c>
      <c r="H15" s="3" t="str">
        <f>VLOOKUP($E15, CONCEPT!$A:$C,3,0)</f>
        <v xml:space="preserve">Stage 1C1              </v>
      </c>
    </row>
    <row r="16" spans="1:8" x14ac:dyDescent="0.2">
      <c r="A16" s="4">
        <v>15</v>
      </c>
      <c r="B16" s="4">
        <v>15</v>
      </c>
      <c r="D16" s="3" t="str">
        <f>VLOOKUP(A16, SUBQUERY!A:C,3,0)</f>
        <v>Stage IC2</v>
      </c>
      <c r="E16" s="3">
        <f>VLOOKUP($B16, QUERY_RULE!$A:$D, 2, 0)</f>
        <v>633634</v>
      </c>
      <c r="F16" s="3" t="str">
        <f>VLOOKUP($B16, QUERY_RULE!$A:$D,3, 0)</f>
        <v>hierarchy</v>
      </c>
      <c r="G16" s="3" t="str">
        <f>VLOOKUP($E16, CONCEPT!$A:$C,2,0)</f>
        <v>Stage-1C2</v>
      </c>
      <c r="H16" s="3" t="str">
        <f>VLOOKUP($E16, CONCEPT!$A:$C,3,0)</f>
        <v xml:space="preserve">Stage 1C2              </v>
      </c>
    </row>
    <row r="17" spans="1:8" x14ac:dyDescent="0.2">
      <c r="A17" s="4">
        <v>16</v>
      </c>
      <c r="B17" s="4">
        <v>16</v>
      </c>
      <c r="D17" s="3" t="str">
        <f>VLOOKUP(A17, SUBQUERY!A:C,3,0)</f>
        <v>Stage IC3</v>
      </c>
      <c r="E17" s="3">
        <f>VLOOKUP($B17, QUERY_RULE!$A:$D, 2, 0)</f>
        <v>634286</v>
      </c>
      <c r="F17" s="3" t="str">
        <f>VLOOKUP($B17, QUERY_RULE!$A:$D,3, 0)</f>
        <v>hierarchy</v>
      </c>
      <c r="G17" s="3" t="str">
        <f>VLOOKUP($E17, CONCEPT!$A:$C,2,0)</f>
        <v>Stage-1C3</v>
      </c>
      <c r="H17" s="3" t="str">
        <f>VLOOKUP($E17, CONCEPT!$A:$C,3,0)</f>
        <v xml:space="preserve">Stage 1C3              </v>
      </c>
    </row>
    <row r="18" spans="1:8" x14ac:dyDescent="0.2">
      <c r="A18" s="4">
        <v>17</v>
      </c>
      <c r="B18" s="4">
        <v>17</v>
      </c>
      <c r="D18" s="3" t="str">
        <f>VLOOKUP(A18, SUBQUERY!A:C,3,0)</f>
        <v>Stage IE</v>
      </c>
      <c r="E18" s="3">
        <f>VLOOKUP($B18, QUERY_RULE!$A:$D, 2, 0)</f>
        <v>635593</v>
      </c>
      <c r="F18" s="3" t="str">
        <f>VLOOKUP($B18, QUERY_RULE!$A:$D,3, 0)</f>
        <v>hierarchy</v>
      </c>
      <c r="G18" s="3" t="str">
        <f>VLOOKUP($E18, CONCEPT!$A:$C,2,0)</f>
        <v>Stage-1E</v>
      </c>
      <c r="H18" s="3" t="str">
        <f>VLOOKUP($E18, CONCEPT!$A:$C,3,0)</f>
        <v xml:space="preserve">Stage 1E               </v>
      </c>
    </row>
    <row r="19" spans="1:8" x14ac:dyDescent="0.2">
      <c r="A19" s="4">
        <v>18</v>
      </c>
      <c r="B19" s="4">
        <v>18</v>
      </c>
      <c r="D19" s="3" t="str">
        <f>VLOOKUP(A19, SUBQUERY!A:C,3,0)</f>
        <v>Stage IES</v>
      </c>
      <c r="E19" s="3">
        <f>VLOOKUP($B19, QUERY_RULE!$A:$D, 2, 0)</f>
        <v>633908</v>
      </c>
      <c r="F19" s="3" t="str">
        <f>VLOOKUP($B19, QUERY_RULE!$A:$D,3, 0)</f>
        <v>hierarchy</v>
      </c>
      <c r="G19" s="3" t="str">
        <f>VLOOKUP($E19, CONCEPT!$A:$C,2,0)</f>
        <v>Stage-1ES</v>
      </c>
      <c r="H19" s="3" t="str">
        <f>VLOOKUP($E19, CONCEPT!$A:$C,3,0)</f>
        <v xml:space="preserve">Stage 1ES              </v>
      </c>
    </row>
    <row r="20" spans="1:8" x14ac:dyDescent="0.2">
      <c r="A20" s="4">
        <v>19</v>
      </c>
      <c r="B20" s="4">
        <v>19</v>
      </c>
      <c r="D20" s="3" t="str">
        <f>VLOOKUP(A20, SUBQUERY!A:C,3,0)</f>
        <v>Stage IS</v>
      </c>
      <c r="E20" s="3">
        <f>VLOOKUP($B20, QUERY_RULE!$A:$D, 2, 0)</f>
        <v>633633</v>
      </c>
      <c r="F20" s="3" t="str">
        <f>VLOOKUP($B20, QUERY_RULE!$A:$D,3, 0)</f>
        <v>hierarchy</v>
      </c>
      <c r="G20" s="3" t="str">
        <f>VLOOKUP($E20, CONCEPT!$A:$C,2,0)</f>
        <v>Stage-1S</v>
      </c>
      <c r="H20" s="3" t="str">
        <f>VLOOKUP($E20, CONCEPT!$A:$C,3,0)</f>
        <v xml:space="preserve">Stage 1S               </v>
      </c>
    </row>
    <row r="21" spans="1:8" x14ac:dyDescent="0.2">
      <c r="A21" s="4">
        <v>20</v>
      </c>
      <c r="B21" s="4">
        <v>20</v>
      </c>
      <c r="D21" s="3" t="str">
        <f>VLOOKUP(A21, SUBQUERY!A:C,3,0)</f>
        <v>Stage 2</v>
      </c>
      <c r="E21" s="3">
        <f>VLOOKUP($B21, QUERY_RULE!$A:$D, 2, 0)</f>
        <v>635131</v>
      </c>
      <c r="F21" s="3" t="str">
        <f>VLOOKUP($B21, QUERY_RULE!$A:$D,3, 0)</f>
        <v>hierarchy</v>
      </c>
      <c r="G21" s="3" t="str">
        <f>VLOOKUP($E21, CONCEPT!$A:$C,2,0)</f>
        <v>Stage-2</v>
      </c>
      <c r="H21" s="3" t="str">
        <f>VLOOKUP($E21, CONCEPT!$A:$C,3,0)</f>
        <v xml:space="preserve">Stage 2                </v>
      </c>
    </row>
    <row r="22" spans="1:8" x14ac:dyDescent="0.2">
      <c r="A22" s="4">
        <v>21</v>
      </c>
      <c r="B22" s="4">
        <v>21</v>
      </c>
      <c r="D22" s="3" t="str">
        <f>VLOOKUP(A22, SUBQUERY!A:C,3,0)</f>
        <v>Stage 2A</v>
      </c>
      <c r="E22" s="3">
        <f>VLOOKUP($B22, QUERY_RULE!$A:$D, 2, 0)</f>
        <v>634370</v>
      </c>
      <c r="F22" s="3" t="str">
        <f>VLOOKUP($B22, QUERY_RULE!$A:$D,3, 0)</f>
        <v>hierarchy</v>
      </c>
      <c r="G22" s="3" t="str">
        <f>VLOOKUP($E22, CONCEPT!$A:$C,2,0)</f>
        <v>Stage-2A</v>
      </c>
      <c r="H22" s="3" t="str">
        <f>VLOOKUP($E22, CONCEPT!$A:$C,3,0)</f>
        <v xml:space="preserve">Stage 2A               </v>
      </c>
    </row>
    <row r="23" spans="1:8" x14ac:dyDescent="0.2">
      <c r="A23" s="4">
        <v>22</v>
      </c>
      <c r="B23" s="4">
        <v>22</v>
      </c>
      <c r="D23" s="3" t="str">
        <f>VLOOKUP(A23, SUBQUERY!A:C,3,0)</f>
        <v>Stage 2A1</v>
      </c>
      <c r="E23" s="3">
        <f>VLOOKUP($B23, QUERY_RULE!$A:$D, 2, 0)</f>
        <v>634086</v>
      </c>
      <c r="F23" s="3" t="str">
        <f>VLOOKUP($B23, QUERY_RULE!$A:$D,3, 0)</f>
        <v>hierarchy</v>
      </c>
      <c r="G23" s="3" t="str">
        <f>VLOOKUP($E23, CONCEPT!$A:$C,2,0)</f>
        <v>Stage-2A1</v>
      </c>
      <c r="H23" s="3" t="str">
        <f>VLOOKUP($E23, CONCEPT!$A:$C,3,0)</f>
        <v xml:space="preserve">Stage 2A1              </v>
      </c>
    </row>
    <row r="24" spans="1:8" x14ac:dyDescent="0.2">
      <c r="A24" s="4">
        <v>23</v>
      </c>
      <c r="B24" s="4">
        <v>23</v>
      </c>
      <c r="D24" s="3" t="str">
        <f>VLOOKUP(A24, SUBQUERY!A:C,3,0)</f>
        <v>Stage 2A2</v>
      </c>
      <c r="E24" s="3">
        <f>VLOOKUP($B24, QUERY_RULE!$A:$D, 2, 0)</f>
        <v>634632</v>
      </c>
      <c r="F24" s="3" t="str">
        <f>VLOOKUP($B24, QUERY_RULE!$A:$D,3, 0)</f>
        <v>hierarchy</v>
      </c>
      <c r="G24" s="3" t="str">
        <f>VLOOKUP($E24, CONCEPT!$A:$C,2,0)</f>
        <v>Stage-2A2</v>
      </c>
      <c r="H24" s="3" t="str">
        <f>VLOOKUP($E24, CONCEPT!$A:$C,3,0)</f>
        <v xml:space="preserve">Stage 2A2              </v>
      </c>
    </row>
    <row r="25" spans="1:8" x14ac:dyDescent="0.2">
      <c r="A25" s="4">
        <v>24</v>
      </c>
      <c r="B25" s="4">
        <v>24</v>
      </c>
      <c r="D25" s="3" t="str">
        <f>VLOOKUP(A25, SUBQUERY!A:C,3,0)</f>
        <v>Stage 2B</v>
      </c>
      <c r="E25" s="3">
        <f>VLOOKUP($B25, QUERY_RULE!$A:$D, 2, 0)</f>
        <v>634764</v>
      </c>
      <c r="F25" s="3" t="str">
        <f>VLOOKUP($B25, QUERY_RULE!$A:$D,3, 0)</f>
        <v>hierarchy</v>
      </c>
      <c r="G25" s="3" t="str">
        <f>VLOOKUP($E25, CONCEPT!$A:$C,2,0)</f>
        <v>Stage-2B</v>
      </c>
      <c r="H25" s="3" t="str">
        <f>VLOOKUP($E25, CONCEPT!$A:$C,3,0)</f>
        <v xml:space="preserve">Stage 2B               </v>
      </c>
    </row>
    <row r="26" spans="1:8" x14ac:dyDescent="0.2">
      <c r="A26" s="4">
        <v>25</v>
      </c>
      <c r="B26" s="4">
        <v>25</v>
      </c>
      <c r="D26" s="3" t="str">
        <f>VLOOKUP(A26, SUBQUERY!A:C,3,0)</f>
        <v>Stage 2C</v>
      </c>
      <c r="E26" s="3">
        <f>VLOOKUP($B26, QUERY_RULE!$A:$D, 2, 0)</f>
        <v>633907</v>
      </c>
      <c r="F26" s="3" t="str">
        <f>VLOOKUP($B26, QUERY_RULE!$A:$D,3, 0)</f>
        <v>hierarchy</v>
      </c>
      <c r="G26" s="3" t="str">
        <f>VLOOKUP($E26, CONCEPT!$A:$C,2,0)</f>
        <v>Stage-2C</v>
      </c>
      <c r="H26" s="3" t="str">
        <f>VLOOKUP($E26, CONCEPT!$A:$C,3,0)</f>
        <v xml:space="preserve">Stage 2C               </v>
      </c>
    </row>
    <row r="27" spans="1:8" x14ac:dyDescent="0.2">
      <c r="A27" s="4">
        <v>26</v>
      </c>
      <c r="B27" s="4">
        <v>26</v>
      </c>
      <c r="D27" s="3" t="str">
        <f>VLOOKUP(A27, SUBQUERY!A:C,3,0)</f>
        <v>Stage 2E</v>
      </c>
      <c r="E27" s="3">
        <f>VLOOKUP($B27, QUERY_RULE!$A:$D, 2, 0)</f>
        <v>635388</v>
      </c>
      <c r="F27" s="3" t="str">
        <f>VLOOKUP($B27, QUERY_RULE!$A:$D,3, 0)</f>
        <v>hierarchy</v>
      </c>
      <c r="G27" s="3" t="str">
        <f>VLOOKUP($E27, CONCEPT!$A:$C,2,0)</f>
        <v>Stage-2E</v>
      </c>
      <c r="H27" s="3" t="str">
        <f>VLOOKUP($E27, CONCEPT!$A:$C,3,0)</f>
        <v xml:space="preserve">Stage 2E               </v>
      </c>
    </row>
    <row r="28" spans="1:8" x14ac:dyDescent="0.2">
      <c r="A28" s="4">
        <v>27</v>
      </c>
      <c r="B28" s="4">
        <v>27</v>
      </c>
      <c r="D28" s="3" t="str">
        <f>VLOOKUP(A28, SUBQUERY!A:C,3,0)</f>
        <v>Stage 2ES</v>
      </c>
      <c r="E28" s="3">
        <f>VLOOKUP($B28, QUERY_RULE!$A:$D, 2, 0)</f>
        <v>634453</v>
      </c>
      <c r="F28" s="3" t="str">
        <f>VLOOKUP($B28, QUERY_RULE!$A:$D,3, 0)</f>
        <v>hierarchy</v>
      </c>
      <c r="G28" s="3" t="str">
        <f>VLOOKUP($E28, CONCEPT!$A:$C,2,0)</f>
        <v>Stage-2ES</v>
      </c>
      <c r="H28" s="3" t="str">
        <f>VLOOKUP($E28, CONCEPT!$A:$C,3,0)</f>
        <v xml:space="preserve">Stage 2ES              </v>
      </c>
    </row>
    <row r="29" spans="1:8" x14ac:dyDescent="0.2">
      <c r="A29" s="4">
        <v>28</v>
      </c>
      <c r="B29" s="4">
        <v>28</v>
      </c>
      <c r="D29" s="3" t="str">
        <f>VLOOKUP(A29, SUBQUERY!A:C,3,0)</f>
        <v>Stage 2S</v>
      </c>
      <c r="E29" s="3">
        <f>VLOOKUP($B29, QUERY_RULE!$A:$D, 2, 0)</f>
        <v>634124</v>
      </c>
      <c r="F29" s="3" t="str">
        <f>VLOOKUP($B29, QUERY_RULE!$A:$D,3, 0)</f>
        <v>hierarchy</v>
      </c>
      <c r="G29" s="3" t="str">
        <f>VLOOKUP($E29, CONCEPT!$A:$C,2,0)</f>
        <v>Stage-2S</v>
      </c>
      <c r="H29" s="3" t="str">
        <f>VLOOKUP($E29, CONCEPT!$A:$C,3,0)</f>
        <v xml:space="preserve">Stage 2S               </v>
      </c>
    </row>
    <row r="30" spans="1:8" x14ac:dyDescent="0.2">
      <c r="A30" s="4">
        <v>29</v>
      </c>
      <c r="B30" s="4">
        <v>29</v>
      </c>
      <c r="D30" s="3" t="str">
        <f>VLOOKUP(A30, SUBQUERY!A:C,3,0)</f>
        <v>Stage 3</v>
      </c>
      <c r="E30" s="3">
        <f>VLOOKUP($B30, QUERY_RULE!$A:$D, 2, 0)</f>
        <v>634191</v>
      </c>
      <c r="F30" s="3" t="str">
        <f>VLOOKUP($B30, QUERY_RULE!$A:$D,3, 0)</f>
        <v>hierarchy</v>
      </c>
      <c r="G30" s="3" t="str">
        <f>VLOOKUP($E30, CONCEPT!$A:$C,2,0)</f>
        <v>Stage-3</v>
      </c>
      <c r="H30" s="3" t="str">
        <f>VLOOKUP($E30, CONCEPT!$A:$C,3,0)</f>
        <v xml:space="preserve">Stage 3                </v>
      </c>
    </row>
    <row r="31" spans="1:8" x14ac:dyDescent="0.2">
      <c r="A31" s="4">
        <v>30</v>
      </c>
      <c r="B31" s="4">
        <v>30</v>
      </c>
      <c r="D31" s="3" t="str">
        <f>VLOOKUP(A31, SUBQUERY!A:C,3,0)</f>
        <v>Stage 3(1)</v>
      </c>
      <c r="E31" s="3">
        <f>VLOOKUP($B31, QUERY_RULE!$A:$D, 2, 0)</f>
        <v>634072</v>
      </c>
      <c r="F31" s="3" t="str">
        <f>VLOOKUP($B31, QUERY_RULE!$A:$D,3, 0)</f>
        <v>hierarchy</v>
      </c>
      <c r="G31" s="3" t="str">
        <f>VLOOKUP($E31, CONCEPT!$A:$C,2,0)</f>
        <v>Stage-3(1)</v>
      </c>
      <c r="H31" s="3" t="str">
        <f>VLOOKUP($E31, CONCEPT!$A:$C,3,0)</f>
        <v xml:space="preserve">Stage 3(1)             </v>
      </c>
    </row>
    <row r="32" spans="1:8" x14ac:dyDescent="0.2">
      <c r="A32" s="4">
        <v>31</v>
      </c>
      <c r="B32" s="4">
        <v>31</v>
      </c>
      <c r="D32" s="3" t="str">
        <f>VLOOKUP(A32, SUBQUERY!A:C,3,0)</f>
        <v>Stage 3(2)</v>
      </c>
      <c r="E32" s="3">
        <f>VLOOKUP($B32, QUERY_RULE!$A:$D, 2, 0)</f>
        <v>634308</v>
      </c>
      <c r="F32" s="3" t="str">
        <f>VLOOKUP($B32, QUERY_RULE!$A:$D,3, 0)</f>
        <v>hierarchy</v>
      </c>
      <c r="G32" s="3" t="str">
        <f>VLOOKUP($E32, CONCEPT!$A:$C,2,0)</f>
        <v>Stage-3(2)</v>
      </c>
      <c r="H32" s="3" t="str">
        <f>VLOOKUP($E32, CONCEPT!$A:$C,3,0)</f>
        <v xml:space="preserve">Stage 3(2)             </v>
      </c>
    </row>
    <row r="33" spans="1:8" x14ac:dyDescent="0.2">
      <c r="A33" s="4">
        <v>32</v>
      </c>
      <c r="B33" s="4">
        <v>32</v>
      </c>
      <c r="D33" s="3" t="str">
        <f>VLOOKUP(A33, SUBQUERY!A:C,3,0)</f>
        <v>Stage 3A</v>
      </c>
      <c r="E33" s="3">
        <f>VLOOKUP($B33, QUERY_RULE!$A:$D, 2, 0)</f>
        <v>633965</v>
      </c>
      <c r="F33" s="3" t="str">
        <f>VLOOKUP($B33, QUERY_RULE!$A:$D,3, 0)</f>
        <v>hierarchy</v>
      </c>
      <c r="G33" s="3" t="str">
        <f>VLOOKUP($E33, CONCEPT!$A:$C,2,0)</f>
        <v>Stage-3A</v>
      </c>
      <c r="H33" s="3" t="str">
        <f>VLOOKUP($E33, CONCEPT!$A:$C,3,0)</f>
        <v xml:space="preserve">Stage 3A               </v>
      </c>
    </row>
    <row r="34" spans="1:8" x14ac:dyDescent="0.2">
      <c r="A34" s="4">
        <v>33</v>
      </c>
      <c r="B34" s="4">
        <v>33</v>
      </c>
      <c r="D34" s="3" t="str">
        <f>VLOOKUP(A34, SUBQUERY!A:C,3,0)</f>
        <v>Stage 3A1</v>
      </c>
      <c r="E34" s="3">
        <f>VLOOKUP($B34, QUERY_RULE!$A:$D, 2, 0)</f>
        <v>635631</v>
      </c>
      <c r="F34" s="3" t="str">
        <f>VLOOKUP($B34, QUERY_RULE!$A:$D,3, 0)</f>
        <v>hierarchy</v>
      </c>
      <c r="G34" s="3" t="str">
        <f>VLOOKUP($E34, CONCEPT!$A:$C,2,0)</f>
        <v>Stage-3A1</v>
      </c>
      <c r="H34" s="3" t="str">
        <f>VLOOKUP($E34, CONCEPT!$A:$C,3,0)</f>
        <v xml:space="preserve">Stage 3A1              </v>
      </c>
    </row>
    <row r="35" spans="1:8" x14ac:dyDescent="0.2">
      <c r="A35" s="4">
        <v>34</v>
      </c>
      <c r="B35" s="4">
        <v>34</v>
      </c>
      <c r="D35" s="3" t="str">
        <f>VLOOKUP(A35, SUBQUERY!A:C,3,0)</f>
        <v>Stage 3A1(I)</v>
      </c>
      <c r="E35" s="3">
        <f>VLOOKUP($B35, QUERY_RULE!$A:$D, 2, 0)</f>
        <v>633953</v>
      </c>
      <c r="F35" s="3" t="str">
        <f>VLOOKUP($B35, QUERY_RULE!$A:$D,3, 0)</f>
        <v>hierarchy</v>
      </c>
      <c r="G35" s="3" t="str">
        <f>VLOOKUP($E35, CONCEPT!$A:$C,2,0)</f>
        <v>Stage-3A1(I)</v>
      </c>
      <c r="H35" s="3" t="str">
        <f>VLOOKUP($E35, CONCEPT!$A:$C,3,0)</f>
        <v xml:space="preserve">Stage 3A1(I)           </v>
      </c>
    </row>
    <row r="36" spans="1:8" x14ac:dyDescent="0.2">
      <c r="A36" s="4">
        <v>35</v>
      </c>
      <c r="B36" s="4">
        <v>35</v>
      </c>
      <c r="D36" s="3" t="str">
        <f>VLOOKUP(A36, SUBQUERY!A:C,3,0)</f>
        <v>Stage 3A1(II)</v>
      </c>
      <c r="E36" s="3">
        <f>VLOOKUP($B36, QUERY_RULE!$A:$D, 2, 0)</f>
        <v>635018</v>
      </c>
      <c r="F36" s="3" t="str">
        <f>VLOOKUP($B36, QUERY_RULE!$A:$D,3, 0)</f>
        <v>hierarchy</v>
      </c>
      <c r="G36" s="3" t="str">
        <f>VLOOKUP($E36, CONCEPT!$A:$C,2,0)</f>
        <v>Stage-3A1(II)</v>
      </c>
      <c r="H36" s="3" t="str">
        <f>VLOOKUP($E36, CONCEPT!$A:$C,3,0)</f>
        <v xml:space="preserve">Stage 3A1(II)          </v>
      </c>
    </row>
    <row r="37" spans="1:8" x14ac:dyDescent="0.2">
      <c r="A37" s="4">
        <v>36</v>
      </c>
      <c r="B37" s="4">
        <v>36</v>
      </c>
      <c r="D37" s="3" t="str">
        <f>VLOOKUP(A37, SUBQUERY!A:C,3,0)</f>
        <v>Stage 3A2</v>
      </c>
      <c r="E37" s="3">
        <f>VLOOKUP($B37, QUERY_RULE!$A:$D, 2, 0)</f>
        <v>635840</v>
      </c>
      <c r="F37" s="3" t="str">
        <f>VLOOKUP($B37, QUERY_RULE!$A:$D,3, 0)</f>
        <v>hierarchy</v>
      </c>
      <c r="G37" s="3" t="str">
        <f>VLOOKUP($E37, CONCEPT!$A:$C,2,0)</f>
        <v>Stage-3A2</v>
      </c>
      <c r="H37" s="3" t="str">
        <f>VLOOKUP($E37, CONCEPT!$A:$C,3,0)</f>
        <v xml:space="preserve">Stage 3A2              </v>
      </c>
    </row>
    <row r="38" spans="1:8" x14ac:dyDescent="0.2">
      <c r="A38" s="4">
        <v>37</v>
      </c>
      <c r="B38" s="4">
        <v>37</v>
      </c>
      <c r="D38" s="3" t="str">
        <f>VLOOKUP(A38, SUBQUERY!A:C,3,0)</f>
        <v>Stage 3B</v>
      </c>
      <c r="E38" s="3">
        <f>VLOOKUP($B38, QUERY_RULE!$A:$D, 2, 0)</f>
        <v>634175</v>
      </c>
      <c r="F38" s="3" t="str">
        <f>VLOOKUP($B38, QUERY_RULE!$A:$D,3, 0)</f>
        <v>hierarchy</v>
      </c>
      <c r="G38" s="3" t="str">
        <f>VLOOKUP($E38, CONCEPT!$A:$C,2,0)</f>
        <v>Stage-3B</v>
      </c>
      <c r="H38" s="3" t="str">
        <f>VLOOKUP($E38, CONCEPT!$A:$C,3,0)</f>
        <v xml:space="preserve">Stage 3B               </v>
      </c>
    </row>
    <row r="39" spans="1:8" x14ac:dyDescent="0.2">
      <c r="A39" s="4">
        <v>38</v>
      </c>
      <c r="B39" s="4">
        <v>38</v>
      </c>
      <c r="D39" s="3" t="str">
        <f>VLOOKUP(A39, SUBQUERY!A:C,3,0)</f>
        <v>Stage 3C</v>
      </c>
      <c r="E39" s="3">
        <f>VLOOKUP($B39, QUERY_RULE!$A:$D, 2, 0)</f>
        <v>635305</v>
      </c>
      <c r="F39" s="3" t="str">
        <f>VLOOKUP($B39, QUERY_RULE!$A:$D,3, 0)</f>
        <v>hierarchy</v>
      </c>
      <c r="G39" s="3" t="str">
        <f>VLOOKUP($E39, CONCEPT!$A:$C,2,0)</f>
        <v>Stage-3C</v>
      </c>
      <c r="H39" s="3" t="str">
        <f>VLOOKUP($E39, CONCEPT!$A:$C,3,0)</f>
        <v xml:space="preserve">Stage 3C               </v>
      </c>
    </row>
    <row r="40" spans="1:8" x14ac:dyDescent="0.2">
      <c r="A40" s="4">
        <v>39</v>
      </c>
      <c r="B40" s="4">
        <v>39</v>
      </c>
      <c r="D40" s="3" t="str">
        <f>VLOOKUP(A40, SUBQUERY!A:C,3,0)</f>
        <v>Stage 3C1</v>
      </c>
      <c r="E40" s="3">
        <f>VLOOKUP($B40, QUERY_RULE!$A:$D, 2, 0)</f>
        <v>634590</v>
      </c>
      <c r="F40" s="3" t="str">
        <f>VLOOKUP($B40, QUERY_RULE!$A:$D,3, 0)</f>
        <v>hierarchy</v>
      </c>
      <c r="G40" s="3" t="str">
        <f>VLOOKUP($E40, CONCEPT!$A:$C,2,0)</f>
        <v>Stage-3C1</v>
      </c>
      <c r="H40" s="3" t="str">
        <f>VLOOKUP($E40, CONCEPT!$A:$C,3,0)</f>
        <v xml:space="preserve">Stage 3C1              </v>
      </c>
    </row>
    <row r="41" spans="1:8" x14ac:dyDescent="0.2">
      <c r="A41" s="4">
        <v>40</v>
      </c>
      <c r="B41" s="4">
        <v>40</v>
      </c>
      <c r="D41" s="3" t="str">
        <f>VLOOKUP(A41, SUBQUERY!A:C,3,0)</f>
        <v>Stage 3C2</v>
      </c>
      <c r="E41" s="3">
        <f>VLOOKUP($B41, QUERY_RULE!$A:$D, 2, 0)</f>
        <v>635612</v>
      </c>
      <c r="F41" s="3" t="str">
        <f>VLOOKUP($B41, QUERY_RULE!$A:$D,3, 0)</f>
        <v>hierarchy</v>
      </c>
      <c r="G41" s="3" t="str">
        <f>VLOOKUP($E41, CONCEPT!$A:$C,2,0)</f>
        <v>Stage-3C2</v>
      </c>
      <c r="H41" s="3" t="str">
        <f>VLOOKUP($E41, CONCEPT!$A:$C,3,0)</f>
        <v xml:space="preserve">Stage 3C2              </v>
      </c>
    </row>
    <row r="42" spans="1:8" x14ac:dyDescent="0.2">
      <c r="A42" s="4">
        <v>41</v>
      </c>
      <c r="B42" s="4">
        <v>41</v>
      </c>
      <c r="D42" s="3" t="str">
        <f>VLOOKUP(A42, SUBQUERY!A:C,3,0)</f>
        <v>Stage 3D</v>
      </c>
      <c r="E42" s="3">
        <f>VLOOKUP($B42, QUERY_RULE!$A:$D, 2, 0)</f>
        <v>633362</v>
      </c>
      <c r="F42" s="3" t="str">
        <f>VLOOKUP($B42, QUERY_RULE!$A:$D,3, 0)</f>
        <v>hierarchy</v>
      </c>
      <c r="G42" s="3" t="str">
        <f>VLOOKUP($E42, CONCEPT!$A:$C,2,0)</f>
        <v>Stage-3D</v>
      </c>
      <c r="H42" s="3" t="str">
        <f>VLOOKUP($E42, CONCEPT!$A:$C,3,0)</f>
        <v xml:space="preserve">Stage 3D               </v>
      </c>
    </row>
    <row r="43" spans="1:8" x14ac:dyDescent="0.2">
      <c r="A43" s="4">
        <v>42</v>
      </c>
      <c r="B43" s="4">
        <v>42</v>
      </c>
      <c r="D43" s="3" t="str">
        <f>VLOOKUP(A43, SUBQUERY!A:C,3,0)</f>
        <v>Stage 3E</v>
      </c>
      <c r="E43" s="3">
        <f>VLOOKUP($B43, QUERY_RULE!$A:$D, 2, 0)</f>
        <v>633356</v>
      </c>
      <c r="F43" s="3" t="str">
        <f>VLOOKUP($B43, QUERY_RULE!$A:$D,3, 0)</f>
        <v>hierarchy</v>
      </c>
      <c r="G43" s="3" t="str">
        <f>VLOOKUP($E43, CONCEPT!$A:$C,2,0)</f>
        <v>Stage-3E</v>
      </c>
      <c r="H43" s="3" t="str">
        <f>VLOOKUP($E43, CONCEPT!$A:$C,3,0)</f>
        <v xml:space="preserve">Stage 3E               </v>
      </c>
    </row>
    <row r="44" spans="1:8" x14ac:dyDescent="0.2">
      <c r="A44" s="4">
        <v>43</v>
      </c>
      <c r="B44" s="4">
        <v>43</v>
      </c>
      <c r="D44" s="3" t="str">
        <f>VLOOKUP(A44, SUBQUERY!A:C,3,0)</f>
        <v>Stage 3ES</v>
      </c>
      <c r="E44" s="3">
        <f>VLOOKUP($B44, QUERY_RULE!$A:$D, 2, 0)</f>
        <v>633878</v>
      </c>
      <c r="F44" s="3" t="str">
        <f>VLOOKUP($B44, QUERY_RULE!$A:$D,3, 0)</f>
        <v>hierarchy</v>
      </c>
      <c r="G44" s="3" t="str">
        <f>VLOOKUP($E44, CONCEPT!$A:$C,2,0)</f>
        <v>Stage-3ES</v>
      </c>
      <c r="H44" s="3" t="str">
        <f>VLOOKUP($E44, CONCEPT!$A:$C,3,0)</f>
        <v xml:space="preserve">Stage 3ES              </v>
      </c>
    </row>
    <row r="45" spans="1:8" x14ac:dyDescent="0.2">
      <c r="A45" s="4">
        <v>44</v>
      </c>
      <c r="B45" s="4">
        <v>44</v>
      </c>
      <c r="D45" s="3" t="str">
        <f>VLOOKUP(A45, SUBQUERY!A:C,3,0)</f>
        <v>Stage 3S</v>
      </c>
      <c r="E45" s="3">
        <f>VLOOKUP($B45, QUERY_RULE!$A:$D, 2, 0)</f>
        <v>635363</v>
      </c>
      <c r="F45" s="3" t="str">
        <f>VLOOKUP($B45, QUERY_RULE!$A:$D,3, 0)</f>
        <v>hierarchy</v>
      </c>
      <c r="G45" s="3" t="str">
        <f>VLOOKUP($E45, CONCEPT!$A:$C,2,0)</f>
        <v>Stage-3S</v>
      </c>
      <c r="H45" s="3" t="str">
        <f>VLOOKUP($E45, CONCEPT!$A:$C,3,0)</f>
        <v xml:space="preserve">Stage 3S               </v>
      </c>
    </row>
    <row r="46" spans="1:8" x14ac:dyDescent="0.2">
      <c r="A46" s="4">
        <v>45</v>
      </c>
      <c r="B46" s="4">
        <v>45</v>
      </c>
      <c r="D46" s="3" t="str">
        <f>VLOOKUP(A46, SUBQUERY!A:C,3,0)</f>
        <v>Stage 4</v>
      </c>
      <c r="E46" s="3">
        <f>VLOOKUP($B46, QUERY_RULE!$A:$D, 2, 0)</f>
        <v>633987</v>
      </c>
      <c r="F46" s="3" t="str">
        <f>VLOOKUP($B46, QUERY_RULE!$A:$D,3, 0)</f>
        <v>hierarchy</v>
      </c>
      <c r="G46" s="3" t="str">
        <f>VLOOKUP($E46, CONCEPT!$A:$C,2,0)</f>
        <v>Stage-4</v>
      </c>
      <c r="H46" s="3" t="str">
        <f>VLOOKUP($E46, CONCEPT!$A:$C,3,0)</f>
        <v xml:space="preserve">Stage 4                </v>
      </c>
    </row>
    <row r="47" spans="1:8" x14ac:dyDescent="0.2">
      <c r="A47" s="4">
        <v>46</v>
      </c>
      <c r="B47" s="4">
        <v>46</v>
      </c>
      <c r="D47" s="3" t="str">
        <f>VLOOKUP(A47, SUBQUERY!A:C,3,0)</f>
        <v>Stage 4A</v>
      </c>
      <c r="E47" s="3">
        <f>VLOOKUP($B47, QUERY_RULE!$A:$D, 2, 0)</f>
        <v>635021</v>
      </c>
      <c r="F47" s="3" t="str">
        <f>VLOOKUP($B47, QUERY_RULE!$A:$D,3, 0)</f>
        <v>hierarchy</v>
      </c>
      <c r="G47" s="3" t="str">
        <f>VLOOKUP($E47, CONCEPT!$A:$C,2,0)</f>
        <v>Stage-4A</v>
      </c>
      <c r="H47" s="3" t="str">
        <f>VLOOKUP($E47, CONCEPT!$A:$C,3,0)</f>
        <v xml:space="preserve">Stage 4A               </v>
      </c>
    </row>
    <row r="48" spans="1:8" x14ac:dyDescent="0.2">
      <c r="A48" s="4">
        <v>47</v>
      </c>
      <c r="B48" s="4">
        <v>47</v>
      </c>
      <c r="D48" s="3" t="str">
        <f>VLOOKUP(A48, SUBQUERY!A:C,3,0)</f>
        <v>Stage 4A1</v>
      </c>
      <c r="E48" s="3">
        <f>VLOOKUP($B48, QUERY_RULE!$A:$D, 2, 0)</f>
        <v>633778</v>
      </c>
      <c r="F48" s="3" t="str">
        <f>VLOOKUP($B48, QUERY_RULE!$A:$D,3, 0)</f>
        <v>hierarchy</v>
      </c>
      <c r="G48" s="3" t="str">
        <f>VLOOKUP($E48, CONCEPT!$A:$C,2,0)</f>
        <v>Stage-4A1</v>
      </c>
      <c r="H48" s="3" t="str">
        <f>VLOOKUP($E48, CONCEPT!$A:$C,3,0)</f>
        <v xml:space="preserve">Stage 4A1              </v>
      </c>
    </row>
    <row r="49" spans="1:8" x14ac:dyDescent="0.2">
      <c r="A49" s="4">
        <v>48</v>
      </c>
      <c r="B49" s="4">
        <v>48</v>
      </c>
      <c r="D49" s="3" t="str">
        <f>VLOOKUP(A49, SUBQUERY!A:C,3,0)</f>
        <v>Stage 4A2</v>
      </c>
      <c r="E49" s="3">
        <f>VLOOKUP($B49, QUERY_RULE!$A:$D, 2, 0)</f>
        <v>633910</v>
      </c>
      <c r="F49" s="3" t="str">
        <f>VLOOKUP($B49, QUERY_RULE!$A:$D,3, 0)</f>
        <v>hierarchy</v>
      </c>
      <c r="G49" s="3" t="str">
        <f>VLOOKUP($E49, CONCEPT!$A:$C,2,0)</f>
        <v>Stage-4A2</v>
      </c>
      <c r="H49" s="3" t="str">
        <f>VLOOKUP($E49, CONCEPT!$A:$C,3,0)</f>
        <v xml:space="preserve">Stage 4A2              </v>
      </c>
    </row>
    <row r="50" spans="1:8" x14ac:dyDescent="0.2">
      <c r="A50" s="4">
        <v>49</v>
      </c>
      <c r="B50" s="4">
        <v>49</v>
      </c>
      <c r="D50" s="3" t="str">
        <f>VLOOKUP(A50, SUBQUERY!A:C,3,0)</f>
        <v>Stage 4B</v>
      </c>
      <c r="E50" s="3">
        <f>VLOOKUP($B50, QUERY_RULE!$A:$D, 2, 0)</f>
        <v>634499</v>
      </c>
      <c r="F50" s="3" t="str">
        <f>VLOOKUP($B50, QUERY_RULE!$A:$D,3, 0)</f>
        <v>hierarchy</v>
      </c>
      <c r="G50" s="3" t="str">
        <f>VLOOKUP($E50, CONCEPT!$A:$C,2,0)</f>
        <v>Stage-4B</v>
      </c>
      <c r="H50" s="3" t="str">
        <f>VLOOKUP($E50, CONCEPT!$A:$C,3,0)</f>
        <v xml:space="preserve">Stage 4B               </v>
      </c>
    </row>
    <row r="51" spans="1:8" x14ac:dyDescent="0.2">
      <c r="A51" s="4">
        <v>50</v>
      </c>
      <c r="B51" s="4">
        <v>50</v>
      </c>
      <c r="D51" s="3" t="str">
        <f>VLOOKUP(A51, SUBQUERY!A:C,3,0)</f>
        <v>Stage 4C</v>
      </c>
      <c r="E51" s="3">
        <f>VLOOKUP($B51, QUERY_RULE!$A:$D, 2, 0)</f>
        <v>634648</v>
      </c>
      <c r="F51" s="3" t="str">
        <f>VLOOKUP($B51, QUERY_RULE!$A:$D,3, 0)</f>
        <v>hierarchy</v>
      </c>
      <c r="G51" s="3" t="str">
        <f>VLOOKUP($E51, CONCEPT!$A:$C,2,0)</f>
        <v>Stage-4C</v>
      </c>
      <c r="H51" s="3" t="str">
        <f>VLOOKUP($E51, CONCEPT!$A:$C,3,0)</f>
        <v xml:space="preserve">Stage 4C               </v>
      </c>
    </row>
    <row r="52" spans="1:8" x14ac:dyDescent="0.2">
      <c r="A52" s="4">
        <v>51</v>
      </c>
      <c r="B52" s="4">
        <v>51</v>
      </c>
      <c r="D52" s="3" t="str">
        <f>VLOOKUP(A52, SUBQUERY!A:C,3,0)</f>
        <v>Stage 4S</v>
      </c>
      <c r="E52" s="3">
        <f>VLOOKUP($B52, QUERY_RULE!$A:$D, 2, 0)</f>
        <v>633373</v>
      </c>
      <c r="F52" s="3" t="str">
        <f>VLOOKUP($B52, QUERY_RULE!$A:$D,3, 0)</f>
        <v>hierarchy</v>
      </c>
      <c r="G52" s="3" t="str">
        <f>VLOOKUP($E52, CONCEPT!$A:$C,2,0)</f>
        <v>Stage-4S</v>
      </c>
      <c r="H52" s="3" t="str">
        <f>VLOOKUP($E52, CONCEPT!$A:$C,3,0)</f>
        <v xml:space="preserve">Stage 4S               </v>
      </c>
    </row>
    <row r="53" spans="1:8" x14ac:dyDescent="0.2">
      <c r="A53" s="4">
        <v>52</v>
      </c>
      <c r="B53" s="4">
        <v>52</v>
      </c>
      <c r="D53" s="3" t="str">
        <f>VLOOKUP(A53, SUBQUERY!A:C,3,0)</f>
        <v>Stage B1</v>
      </c>
      <c r="E53" s="3">
        <f>VLOOKUP($B53, QUERY_RULE!$A:$D, 2, 0)</f>
        <v>634762</v>
      </c>
      <c r="F53" s="3" t="str">
        <f>VLOOKUP($B53, QUERY_RULE!$A:$D,3, 0)</f>
        <v>hierarchy</v>
      </c>
      <c r="G53" s="3" t="str">
        <f>VLOOKUP($E53, CONCEPT!$A:$C,2,0)</f>
        <v>Stage-B1</v>
      </c>
      <c r="H53" s="3" t="str">
        <f>VLOOKUP($E53, CONCEPT!$A:$C,3,0)</f>
        <v xml:space="preserve">Stage B1               </v>
      </c>
    </row>
    <row r="54" spans="1:8" x14ac:dyDescent="0.2">
      <c r="A54" s="4">
        <v>53</v>
      </c>
      <c r="B54" s="4">
        <v>53</v>
      </c>
      <c r="D54" s="3" t="str">
        <f>VLOOKUP(A54, SUBQUERY!A:C,3,0)</f>
        <v>Stage B2</v>
      </c>
      <c r="E54" s="3">
        <f>VLOOKUP($B54, QUERY_RULE!$A:$D, 2, 0)</f>
        <v>635309</v>
      </c>
      <c r="F54" s="3" t="str">
        <f>VLOOKUP($B54, QUERY_RULE!$A:$D,3, 0)</f>
        <v>hierarchy</v>
      </c>
      <c r="G54" s="3" t="str">
        <f>VLOOKUP($E54, CONCEPT!$A:$C,2,0)</f>
        <v>Stage-B2</v>
      </c>
      <c r="H54" s="3" t="str">
        <f>VLOOKUP($E54, CONCEPT!$A:$C,3,0)</f>
        <v xml:space="preserve">Stage B2               </v>
      </c>
    </row>
    <row r="55" spans="1:8" x14ac:dyDescent="0.2">
      <c r="A55" s="4">
        <v>54</v>
      </c>
      <c r="B55" s="4">
        <v>54</v>
      </c>
      <c r="D55" s="3" t="str">
        <f>VLOOKUP(A55, SUBQUERY!A:C,3,0)</f>
        <v>Stage D1</v>
      </c>
      <c r="E55" s="3">
        <f>VLOOKUP($B55, QUERY_RULE!$A:$D, 2, 0)</f>
        <v>634745</v>
      </c>
      <c r="F55" s="3" t="str">
        <f>VLOOKUP($B55, QUERY_RULE!$A:$D,3, 0)</f>
        <v>hierarchy</v>
      </c>
      <c r="G55" s="3" t="str">
        <f>VLOOKUP($E55, CONCEPT!$A:$C,2,0)</f>
        <v>Stage-D1</v>
      </c>
      <c r="H55" s="3" t="str">
        <f>VLOOKUP($E55, CONCEPT!$A:$C,3,0)</f>
        <v xml:space="preserve">Stage D1               </v>
      </c>
    </row>
    <row r="56" spans="1:8" x14ac:dyDescent="0.2">
      <c r="A56" s="4">
        <v>55</v>
      </c>
      <c r="B56" s="4">
        <v>55</v>
      </c>
      <c r="D56" s="3" t="str">
        <f>VLOOKUP(A56, SUBQUERY!A:C,3,0)</f>
        <v>Stage D2</v>
      </c>
      <c r="E56" s="3">
        <f>VLOOKUP($B56, QUERY_RULE!$A:$D, 2, 0)</f>
        <v>634022</v>
      </c>
      <c r="F56" s="3" t="str">
        <f>VLOOKUP($B56, QUERY_RULE!$A:$D,3, 0)</f>
        <v>hierarchy</v>
      </c>
      <c r="G56" s="3" t="str">
        <f>VLOOKUP($E56, CONCEPT!$A:$C,2,0)</f>
        <v>Stage-D2</v>
      </c>
      <c r="H56" s="3" t="str">
        <f>VLOOKUP($E56, CONCEPT!$A:$C,3,0)</f>
        <v xml:space="preserve">Stage D2               </v>
      </c>
    </row>
    <row r="57" spans="1:8" x14ac:dyDescent="0.2">
      <c r="A57" s="4">
        <v>56</v>
      </c>
      <c r="B57" s="4">
        <v>56</v>
      </c>
      <c r="D57" s="3" t="str">
        <f>VLOOKUP(A57, SUBQUERY!A:C,3,0)</f>
        <v>Stage L1</v>
      </c>
      <c r="E57" s="3">
        <f>VLOOKUP($B57, QUERY_RULE!$A:$D, 2, 0)</f>
        <v>634738</v>
      </c>
      <c r="F57" s="3" t="str">
        <f>VLOOKUP($B57, QUERY_RULE!$A:$D,3, 0)</f>
        <v>hierarchy</v>
      </c>
      <c r="G57" s="3" t="str">
        <f>VLOOKUP($E57, CONCEPT!$A:$C,2,0)</f>
        <v>Stage-L1</v>
      </c>
      <c r="H57" s="3" t="str">
        <f>VLOOKUP($E57, CONCEPT!$A:$C,3,0)</f>
        <v xml:space="preserve">Stage L1               </v>
      </c>
    </row>
    <row r="58" spans="1:8" x14ac:dyDescent="0.2">
      <c r="A58" s="4">
        <v>57</v>
      </c>
      <c r="B58" s="4">
        <v>57</v>
      </c>
      <c r="D58" s="3" t="str">
        <f>VLOOKUP(A58, SUBQUERY!A:C,3,0)</f>
        <v>Stage L2</v>
      </c>
      <c r="E58" s="3">
        <f>VLOOKUP($B58, QUERY_RULE!$A:$D, 2, 0)</f>
        <v>633283</v>
      </c>
      <c r="F58" s="3" t="str">
        <f>VLOOKUP($B58, QUERY_RULE!$A:$D,3, 0)</f>
        <v>hierarchy</v>
      </c>
      <c r="G58" s="3" t="str">
        <f>VLOOKUP($E58, CONCEPT!$A:$C,2,0)</f>
        <v>Stage-L2</v>
      </c>
      <c r="H58" s="3" t="str">
        <f>VLOOKUP($E58, CONCEPT!$A:$C,3,0)</f>
        <v xml:space="preserve">Stage L2               </v>
      </c>
    </row>
    <row r="59" spans="1:8" x14ac:dyDescent="0.2">
      <c r="A59" s="4">
        <v>58</v>
      </c>
      <c r="B59" s="4">
        <v>58</v>
      </c>
      <c r="D59" s="3" t="str">
        <f>VLOOKUP(A59, SUBQUERY!A:C,3,0)</f>
        <v xml:space="preserve">Stage M1 </v>
      </c>
      <c r="E59" s="3">
        <f>VLOOKUP($B59, QUERY_RULE!$A:$D, 2, 0)</f>
        <v>633615</v>
      </c>
      <c r="F59" s="3" t="str">
        <f>VLOOKUP($B59, QUERY_RULE!$A:$D,3, 0)</f>
        <v>hierarchy</v>
      </c>
      <c r="G59" s="3" t="str">
        <f>VLOOKUP($E59, CONCEPT!$A:$C,2,0)</f>
        <v xml:space="preserve">Stage-M1 </v>
      </c>
      <c r="H59" s="3" t="str">
        <f>VLOOKUP($E59, CONCEPT!$A:$C,3,0)</f>
        <v xml:space="preserve">Stage M1               </v>
      </c>
    </row>
    <row r="60" spans="1:8" x14ac:dyDescent="0.2">
      <c r="A60" s="4">
        <v>59</v>
      </c>
      <c r="B60" s="4">
        <v>59</v>
      </c>
      <c r="D60" s="3" t="str">
        <f>VLOOKUP(A60, SUBQUERY!A:C,3,0)</f>
        <v>Confirmed pathologic dx</v>
      </c>
      <c r="E60" s="3">
        <f>VLOOKUP($B60, QUERY_RULE!$A:$D, 2, 0)</f>
        <v>1635740</v>
      </c>
      <c r="F60" s="3" t="str">
        <f>VLOOKUP($B60, QUERY_RULE!$A:$D,3, 0)</f>
        <v>hierarchy</v>
      </c>
      <c r="G60" s="3" t="str">
        <f>VLOOKUP($E60, CONCEPT!$A:$C,2,0)</f>
        <v>p-AJCC/UICC-T0</v>
      </c>
      <c r="H60" s="3" t="str">
        <f>VLOOKUP($E60, CONCEPT!$A:$C,3,0)</f>
        <v>AJCC/UICC pathological T0 Category</v>
      </c>
    </row>
    <row r="61" spans="1:8" x14ac:dyDescent="0.2">
      <c r="A61" s="4">
        <v>59</v>
      </c>
      <c r="B61" s="4">
        <v>60</v>
      </c>
      <c r="D61" s="3" t="str">
        <f>VLOOKUP(A61, SUBQUERY!A:C,3,0)</f>
        <v>Confirmed pathologic dx</v>
      </c>
      <c r="E61" s="3">
        <f>VLOOKUP($B61, QUERY_RULE!$A:$D, 2, 0)</f>
        <v>1634004</v>
      </c>
      <c r="F61" s="3" t="str">
        <f>VLOOKUP($B61, QUERY_RULE!$A:$D,3, 0)</f>
        <v>hierarchy</v>
      </c>
      <c r="G61" s="3" t="str">
        <f>VLOOKUP($E61, CONCEPT!$A:$C,2,0)</f>
        <v>p-AJCC/UICC-T1</v>
      </c>
      <c r="H61" s="3" t="str">
        <f>VLOOKUP($E61, CONCEPT!$A:$C,3,0)</f>
        <v>AJCC/UICC pathological T1 Category</v>
      </c>
    </row>
    <row r="62" spans="1:8" x14ac:dyDescent="0.2">
      <c r="A62" s="4">
        <v>59</v>
      </c>
      <c r="B62" s="4">
        <v>61</v>
      </c>
      <c r="D62" s="3" t="str">
        <f>VLOOKUP(A62, SUBQUERY!A:C,3,0)</f>
        <v>Confirmed pathologic dx</v>
      </c>
      <c r="E62" s="3">
        <f>VLOOKUP($B62, QUERY_RULE!$A:$D, 2, 0)</f>
        <v>1633978</v>
      </c>
      <c r="F62" s="3" t="str">
        <f>VLOOKUP($B62, QUERY_RULE!$A:$D,3, 0)</f>
        <v>hierarchy</v>
      </c>
      <c r="G62" s="3" t="str">
        <f>VLOOKUP($E62, CONCEPT!$A:$C,2,0)</f>
        <v>p-AJCC/UICC-T2</v>
      </c>
      <c r="H62" s="3" t="str">
        <f>VLOOKUP($E62, CONCEPT!$A:$C,3,0)</f>
        <v>AJCC/UICC pathological T2 Category</v>
      </c>
    </row>
    <row r="63" spans="1:8" x14ac:dyDescent="0.2">
      <c r="A63" s="4">
        <v>59</v>
      </c>
      <c r="B63" s="4">
        <v>62</v>
      </c>
      <c r="D63" s="3" t="str">
        <f>VLOOKUP(A63, SUBQUERY!A:C,3,0)</f>
        <v>Confirmed pathologic dx</v>
      </c>
      <c r="E63" s="3">
        <f>VLOOKUP($B63, QUERY_RULE!$A:$D, 2, 0)</f>
        <v>1634406</v>
      </c>
      <c r="F63" s="3" t="str">
        <f>VLOOKUP($B63, QUERY_RULE!$A:$D,3, 0)</f>
        <v>hierarchy</v>
      </c>
      <c r="G63" s="3" t="str">
        <f>VLOOKUP($E63, CONCEPT!$A:$C,2,0)</f>
        <v>p-AJCC/UICC-T3</v>
      </c>
      <c r="H63" s="3" t="str">
        <f>VLOOKUP($E63, CONCEPT!$A:$C,3,0)</f>
        <v>AJCC/UICC pathological T3 Category</v>
      </c>
    </row>
    <row r="64" spans="1:8" x14ac:dyDescent="0.2">
      <c r="A64" s="4">
        <v>59</v>
      </c>
      <c r="B64" s="4">
        <v>63</v>
      </c>
      <c r="D64" s="3" t="str">
        <f>VLOOKUP(A64, SUBQUERY!A:C,3,0)</f>
        <v>Confirmed pathologic dx</v>
      </c>
      <c r="E64" s="3">
        <f>VLOOKUP($B64, QUERY_RULE!$A:$D, 2, 0)</f>
        <v>1633943</v>
      </c>
      <c r="F64" s="3" t="str">
        <f>VLOOKUP($B64, QUERY_RULE!$A:$D,3, 0)</f>
        <v>hierarchy</v>
      </c>
      <c r="G64" s="3" t="str">
        <f>VLOOKUP($E64, CONCEPT!$A:$C,2,0)</f>
        <v>p-AJCC/UICC-T4</v>
      </c>
      <c r="H64" s="3" t="str">
        <f>VLOOKUP($E64, CONCEPT!$A:$C,3,0)</f>
        <v>AJCC/UICC pathological T4 Category</v>
      </c>
    </row>
    <row r="65" spans="1:8" x14ac:dyDescent="0.2">
      <c r="A65" s="4">
        <v>59</v>
      </c>
      <c r="B65" s="4">
        <v>64</v>
      </c>
      <c r="D65" s="3" t="str">
        <f>VLOOKUP(A65, SUBQUERY!A:C,3,0)</f>
        <v>Confirmed pathologic dx</v>
      </c>
      <c r="E65" s="3">
        <f>VLOOKUP($B65, QUERY_RULE!$A:$D, 2, 0)</f>
        <v>1633925</v>
      </c>
      <c r="F65" s="3" t="str">
        <f>VLOOKUP($B65, QUERY_RULE!$A:$D,3, 0)</f>
        <v>hierarchy</v>
      </c>
      <c r="G65" s="3" t="str">
        <f>VLOOKUP($E65, CONCEPT!$A:$C,2,0)</f>
        <v>p-AJCC/UICC-TX</v>
      </c>
      <c r="H65" s="3" t="str">
        <f>VLOOKUP($E65, CONCEPT!$A:$C,3,0)</f>
        <v>AJCC/UICC pathological TX Category</v>
      </c>
    </row>
    <row r="66" spans="1:8" x14ac:dyDescent="0.2">
      <c r="A66" s="4">
        <v>59</v>
      </c>
      <c r="B66" s="4">
        <v>65</v>
      </c>
      <c r="D66" s="3" t="str">
        <f>VLOOKUP(A66, SUBQUERY!A:C,3,0)</f>
        <v>Confirmed pathologic dx</v>
      </c>
      <c r="E66" s="3">
        <f>VLOOKUP($B66, QUERY_RULE!$A:$D, 2, 0)</f>
        <v>1635888</v>
      </c>
      <c r="F66" s="3" t="str">
        <f>VLOOKUP($B66, QUERY_RULE!$A:$D,3, 0)</f>
        <v>hierarchy</v>
      </c>
      <c r="G66" s="3" t="str">
        <f>VLOOKUP($E66, CONCEPT!$A:$C,2,0)</f>
        <v>p-AJCC/UICC-Ta</v>
      </c>
      <c r="H66" s="3" t="str">
        <f>VLOOKUP($E66, CONCEPT!$A:$C,3,0)</f>
        <v>AJCC/UICC pathological Ta Category</v>
      </c>
    </row>
    <row r="67" spans="1:8" x14ac:dyDescent="0.2">
      <c r="A67" s="4">
        <v>59</v>
      </c>
      <c r="B67" s="4">
        <v>66</v>
      </c>
      <c r="D67" s="3" t="str">
        <f>VLOOKUP(A67, SUBQUERY!A:C,3,0)</f>
        <v>Confirmed pathologic dx</v>
      </c>
      <c r="E67" s="3">
        <f>VLOOKUP($B67, QUERY_RULE!$A:$D, 2, 0)</f>
        <v>1634581</v>
      </c>
      <c r="F67" s="3" t="str">
        <f>VLOOKUP($B67, QUERY_RULE!$A:$D,3, 0)</f>
        <v>hierarchy</v>
      </c>
      <c r="G67" s="3" t="str">
        <f>VLOOKUP($E67, CONCEPT!$A:$C,2,0)</f>
        <v>p-AJCC/UICC-Tis</v>
      </c>
      <c r="H67" s="3" t="str">
        <f>VLOOKUP($E67, CONCEPT!$A:$C,3,0)</f>
        <v>AJCC/UICC pathological Tis Category</v>
      </c>
    </row>
    <row r="68" spans="1:8" x14ac:dyDescent="0.2">
      <c r="A68" s="4">
        <v>59</v>
      </c>
      <c r="B68" s="4">
        <v>67</v>
      </c>
      <c r="D68" s="3" t="str">
        <f>VLOOKUP(A68, SUBQUERY!A:C,3,0)</f>
        <v>Confirmed pathologic dx</v>
      </c>
      <c r="E68" s="3">
        <f>VLOOKUP($B68, QUERY_RULE!$A:$D, 2, 0)</f>
        <v>1635597</v>
      </c>
      <c r="F68" s="3" t="str">
        <f>VLOOKUP($B68, QUERY_RULE!$A:$D,3, 0)</f>
        <v>hierarchy</v>
      </c>
      <c r="G68" s="3" t="str">
        <f>VLOOKUP($E68, CONCEPT!$A:$C,2,0)</f>
        <v>p-AJCC/UICC-N0</v>
      </c>
      <c r="H68" s="3" t="str">
        <f>VLOOKUP($E68, CONCEPT!$A:$C,3,0)</f>
        <v>AJCC/UICC pathological N0 Category</v>
      </c>
    </row>
    <row r="69" spans="1:8" x14ac:dyDescent="0.2">
      <c r="A69" s="4">
        <v>59</v>
      </c>
      <c r="B69" s="4">
        <v>68</v>
      </c>
      <c r="D69" s="3" t="str">
        <f>VLOOKUP(A69, SUBQUERY!A:C,3,0)</f>
        <v>Confirmed pathologic dx</v>
      </c>
      <c r="E69" s="3">
        <f>VLOOKUP($B69, QUERY_RULE!$A:$D, 2, 0)</f>
        <v>1635613</v>
      </c>
      <c r="F69" s="3" t="str">
        <f>VLOOKUP($B69, QUERY_RULE!$A:$D,3, 0)</f>
        <v>hierarchy</v>
      </c>
      <c r="G69" s="3" t="str">
        <f>VLOOKUP($E69, CONCEPT!$A:$C,2,0)</f>
        <v>p-AJCC/UICC-N1</v>
      </c>
      <c r="H69" s="3" t="str">
        <f>VLOOKUP($E69, CONCEPT!$A:$C,3,0)</f>
        <v>AJCC/UICC pathological N1 Category</v>
      </c>
    </row>
    <row r="70" spans="1:8" x14ac:dyDescent="0.2">
      <c r="A70" s="4">
        <v>59</v>
      </c>
      <c r="B70" s="4">
        <v>69</v>
      </c>
      <c r="D70" s="3" t="str">
        <f>VLOOKUP(A70, SUBQUERY!A:C,3,0)</f>
        <v>Confirmed pathologic dx</v>
      </c>
      <c r="E70" s="3">
        <f>VLOOKUP($B70, QUERY_RULE!$A:$D, 2, 0)</f>
        <v>1633864</v>
      </c>
      <c r="F70" s="3" t="str">
        <f>VLOOKUP($B70, QUERY_RULE!$A:$D,3, 0)</f>
        <v>hierarchy</v>
      </c>
      <c r="G70" s="3" t="str">
        <f>VLOOKUP($E70, CONCEPT!$A:$C,2,0)</f>
        <v>p-AJCC/UICC-N2</v>
      </c>
      <c r="H70" s="3" t="str">
        <f>VLOOKUP($E70, CONCEPT!$A:$C,3,0)</f>
        <v>AJCC/UICC pathological N2 Category</v>
      </c>
    </row>
    <row r="71" spans="1:8" x14ac:dyDescent="0.2">
      <c r="A71" s="4">
        <v>59</v>
      </c>
      <c r="B71" s="4">
        <v>70</v>
      </c>
      <c r="D71" s="3" t="str">
        <f>VLOOKUP(A71, SUBQUERY!A:C,3,0)</f>
        <v>Confirmed pathologic dx</v>
      </c>
      <c r="E71" s="3">
        <f>VLOOKUP($B71, QUERY_RULE!$A:$D, 2, 0)</f>
        <v>1635706</v>
      </c>
      <c r="F71" s="3" t="str">
        <f>VLOOKUP($B71, QUERY_RULE!$A:$D,3, 0)</f>
        <v>hierarchy</v>
      </c>
      <c r="G71" s="3" t="str">
        <f>VLOOKUP($E71, CONCEPT!$A:$C,2,0)</f>
        <v>p-AJCC/UICC-N3</v>
      </c>
      <c r="H71" s="3" t="str">
        <f>VLOOKUP($E71, CONCEPT!$A:$C,3,0)</f>
        <v>AJCC/UICC pathological N3 Category</v>
      </c>
    </row>
    <row r="72" spans="1:8" x14ac:dyDescent="0.2">
      <c r="A72" s="4">
        <v>59</v>
      </c>
      <c r="B72" s="4">
        <v>71</v>
      </c>
      <c r="D72" s="3" t="str">
        <f>VLOOKUP(A72, SUBQUERY!A:C,3,0)</f>
        <v>Confirmed pathologic dx</v>
      </c>
      <c r="E72" s="3">
        <f>VLOOKUP($B72, QUERY_RULE!$A:$D, 2, 0)</f>
        <v>1634916</v>
      </c>
      <c r="F72" s="3" t="str">
        <f>VLOOKUP($B72, QUERY_RULE!$A:$D,3, 0)</f>
        <v>hierarchy</v>
      </c>
      <c r="G72" s="3" t="str">
        <f>VLOOKUP($E72, CONCEPT!$A:$C,2,0)</f>
        <v>p-AJCC/UICC-N4</v>
      </c>
      <c r="H72" s="3" t="str">
        <f>VLOOKUP($E72, CONCEPT!$A:$C,3,0)</f>
        <v>AJCC/UICC pathological N4 Category</v>
      </c>
    </row>
    <row r="73" spans="1:8" x14ac:dyDescent="0.2">
      <c r="A73" s="4">
        <v>59</v>
      </c>
      <c r="B73" s="4">
        <v>72</v>
      </c>
      <c r="D73" s="3" t="str">
        <f>VLOOKUP(A73, SUBQUERY!A:C,3,0)</f>
        <v>Confirmed pathologic dx</v>
      </c>
      <c r="E73" s="3">
        <f>VLOOKUP($B73, QUERY_RULE!$A:$D, 2, 0)</f>
        <v>1635170</v>
      </c>
      <c r="F73" s="3" t="str">
        <f>VLOOKUP($B73, QUERY_RULE!$A:$D,3, 0)</f>
        <v>hierarchy</v>
      </c>
      <c r="G73" s="3" t="str">
        <f>VLOOKUP($E73, CONCEPT!$A:$C,2,0)</f>
        <v>p-AJCC/UICC-Nx</v>
      </c>
      <c r="H73" s="3" t="str">
        <f>VLOOKUP($E73, CONCEPT!$A:$C,3,0)</f>
        <v xml:space="preserve"> AJCC/UICC pathological NX Category</v>
      </c>
    </row>
    <row r="74" spans="1:8" x14ac:dyDescent="0.2">
      <c r="A74" s="4">
        <v>59</v>
      </c>
      <c r="B74" s="4">
        <v>73</v>
      </c>
      <c r="D74" s="3" t="str">
        <f>VLOOKUP(A74, SUBQUERY!A:C,3,0)</f>
        <v>Confirmed pathologic dx</v>
      </c>
      <c r="E74" s="3">
        <f>VLOOKUP($B74, QUERY_RULE!$A:$D, 2, 0)</f>
        <v>1634618</v>
      </c>
      <c r="F74" s="3" t="str">
        <f>VLOOKUP($B74, QUERY_RULE!$A:$D,3, 0)</f>
        <v>hierarchy</v>
      </c>
      <c r="G74" s="3" t="str">
        <f>VLOOKUP($E74, CONCEPT!$A:$C,2,0)</f>
        <v>p-AJCC/UICC-M0</v>
      </c>
      <c r="H74" s="3" t="str">
        <f>VLOOKUP($E74, CONCEPT!$A:$C,3,0)</f>
        <v>AJCC/UICC pathological M0 Category</v>
      </c>
    </row>
    <row r="75" spans="1:8" x14ac:dyDescent="0.2">
      <c r="A75" s="4">
        <v>59</v>
      </c>
      <c r="B75" s="4">
        <v>74</v>
      </c>
      <c r="D75" s="3" t="str">
        <f>VLOOKUP(A75, SUBQUERY!A:C,3,0)</f>
        <v>Confirmed pathologic dx</v>
      </c>
      <c r="E75" s="3">
        <f>VLOOKUP($B75, QUERY_RULE!$A:$D, 2, 0)</f>
        <v>1635505</v>
      </c>
      <c r="F75" s="3" t="str">
        <f>VLOOKUP($B75, QUERY_RULE!$A:$D,3, 0)</f>
        <v>hierarchy</v>
      </c>
      <c r="G75" s="3" t="str">
        <f>VLOOKUP($E75, CONCEPT!$A:$C,2,0)</f>
        <v>p-AJCC/UICC-M1</v>
      </c>
      <c r="H75" s="3" t="str">
        <f>VLOOKUP($E75, CONCEPT!$A:$C,3,0)</f>
        <v>AJCC/UICC pathological M1 Category</v>
      </c>
    </row>
    <row r="76" spans="1:8" x14ac:dyDescent="0.2">
      <c r="A76" s="4">
        <v>59</v>
      </c>
      <c r="B76" s="4">
        <v>75</v>
      </c>
      <c r="D76" s="3" t="str">
        <f>VLOOKUP(A76, SUBQUERY!A:C,3,0)</f>
        <v>Confirmed pathologic dx</v>
      </c>
      <c r="E76" s="3">
        <f>VLOOKUP($B76, QUERY_RULE!$A:$D, 2, 0)</f>
        <v>1633421</v>
      </c>
      <c r="F76" s="3" t="str">
        <f>VLOOKUP($B76, QUERY_RULE!$A:$D,3, 0)</f>
        <v>hierarchy</v>
      </c>
      <c r="G76" s="3" t="str">
        <f>VLOOKUP($E76, CONCEPT!$A:$C,2,0)</f>
        <v>p-AJCC/UICC-MX</v>
      </c>
      <c r="H76" s="3" t="str">
        <f>VLOOKUP($E76, CONCEPT!$A:$C,3,0)</f>
        <v>AJCC/UICC pathological MX Category</v>
      </c>
    </row>
    <row r="77" spans="1:8" x14ac:dyDescent="0.2">
      <c r="A77" s="4">
        <v>60</v>
      </c>
      <c r="B77" s="4">
        <v>76</v>
      </c>
      <c r="D77" s="3" t="str">
        <f>VLOOKUP(A77, SUBQUERY!A:C,3,0)</f>
        <v>T Stage</v>
      </c>
      <c r="E77" s="3">
        <f>VLOOKUP($B77, QUERY_RULE!$A:$D, 2, 0)</f>
        <v>1635682</v>
      </c>
      <c r="F77" s="3" t="str">
        <f>VLOOKUP($B77, QUERY_RULE!$A:$D,3, 0)</f>
        <v>hierarchy</v>
      </c>
      <c r="G77" s="3" t="str">
        <f>VLOOKUP($E77, CONCEPT!$A:$C,2,0)</f>
        <v>AJCC/UICC-TX</v>
      </c>
      <c r="H77" s="3" t="str">
        <f>VLOOKUP($E77, CONCEPT!$A:$C,3,0)</f>
        <v>AJCC/UICC TX Category</v>
      </c>
    </row>
    <row r="78" spans="1:8" x14ac:dyDescent="0.2">
      <c r="A78" s="4">
        <v>60</v>
      </c>
      <c r="B78" s="4">
        <v>77</v>
      </c>
      <c r="D78" s="3" t="str">
        <f>VLOOKUP(A78, SUBQUERY!A:C,3,0)</f>
        <v>T Stage</v>
      </c>
      <c r="E78" s="3">
        <f>VLOOKUP($B78, QUERY_RULE!$A:$D, 2, 0)</f>
        <v>1634654</v>
      </c>
      <c r="F78" s="3" t="str">
        <f>VLOOKUP($B78, QUERY_RULE!$A:$D,3, 0)</f>
        <v>hierarchy</v>
      </c>
      <c r="G78" s="3" t="str">
        <f>VLOOKUP($E78, CONCEPT!$A:$C,2,0)</f>
        <v>AJCC/UICC-T4</v>
      </c>
      <c r="H78" s="3" t="str">
        <f>VLOOKUP($E78, CONCEPT!$A:$C,3,0)</f>
        <v>AJCC/UICC T4 Category</v>
      </c>
    </row>
    <row r="79" spans="1:8" x14ac:dyDescent="0.2">
      <c r="A79" s="4">
        <v>60</v>
      </c>
      <c r="B79" s="4">
        <v>78</v>
      </c>
      <c r="D79" s="3" t="str">
        <f>VLOOKUP(A79, SUBQUERY!A:C,3,0)</f>
        <v>T Stage</v>
      </c>
      <c r="E79" s="3">
        <f>VLOOKUP($B79, QUERY_RULE!$A:$D, 2, 0)</f>
        <v>1634376</v>
      </c>
      <c r="F79" s="3" t="str">
        <f>VLOOKUP($B79, QUERY_RULE!$A:$D,3, 0)</f>
        <v>hierarchy</v>
      </c>
      <c r="G79" s="3" t="str">
        <f>VLOOKUP($E79, CONCEPT!$A:$C,2,0)</f>
        <v>AJCC/UICC-T3</v>
      </c>
      <c r="H79" s="3" t="str">
        <f>VLOOKUP($E79, CONCEPT!$A:$C,3,0)</f>
        <v>AJCC/UICC T3 Category</v>
      </c>
    </row>
    <row r="80" spans="1:8" x14ac:dyDescent="0.2">
      <c r="A80" s="4">
        <v>60</v>
      </c>
      <c r="B80" s="4">
        <v>79</v>
      </c>
      <c r="D80" s="3" t="str">
        <f>VLOOKUP(A80, SUBQUERY!A:C,3,0)</f>
        <v>T Stage</v>
      </c>
      <c r="E80" s="3">
        <f>VLOOKUP($B80, QUERY_RULE!$A:$D, 2, 0)</f>
        <v>1635562</v>
      </c>
      <c r="F80" s="3" t="str">
        <f>VLOOKUP($B80, QUERY_RULE!$A:$D,3, 0)</f>
        <v>hierarchy</v>
      </c>
      <c r="G80" s="3" t="str">
        <f>VLOOKUP($E80, CONCEPT!$A:$C,2,0)</f>
        <v>AJCC/UICC-T2</v>
      </c>
      <c r="H80" s="3" t="str">
        <f>VLOOKUP($E80, CONCEPT!$A:$C,3,0)</f>
        <v>AJCC/UICC T2 Category</v>
      </c>
    </row>
    <row r="81" spans="1:8" x14ac:dyDescent="0.2">
      <c r="A81" s="4">
        <v>60</v>
      </c>
      <c r="B81" s="4">
        <v>80</v>
      </c>
      <c r="D81" s="3" t="str">
        <f>VLOOKUP(A81, SUBQUERY!A:C,3,0)</f>
        <v>T Stage</v>
      </c>
      <c r="E81" s="3">
        <f>VLOOKUP($B81, QUERY_RULE!$A:$D, 2, 0)</f>
        <v>1635564</v>
      </c>
      <c r="F81" s="3" t="str">
        <f>VLOOKUP($B81, QUERY_RULE!$A:$D,3, 0)</f>
        <v>hierarchy</v>
      </c>
      <c r="G81" s="3" t="str">
        <f>VLOOKUP($E81, CONCEPT!$A:$C,2,0)</f>
        <v>AJCC/UICC-T1</v>
      </c>
      <c r="H81" s="3" t="str">
        <f>VLOOKUP($E81, CONCEPT!$A:$C,3,0)</f>
        <v>AJCC/UICC T1 Category</v>
      </c>
    </row>
    <row r="82" spans="1:8" x14ac:dyDescent="0.2">
      <c r="A82" s="4">
        <v>60</v>
      </c>
      <c r="B82" s="4">
        <v>81</v>
      </c>
      <c r="D82" s="3" t="str">
        <f>VLOOKUP(A82, SUBQUERY!A:C,3,0)</f>
        <v>T Stage</v>
      </c>
      <c r="E82" s="3">
        <f>VLOOKUP($B82, QUERY_RULE!$A:$D, 2, 0)</f>
        <v>1634213</v>
      </c>
      <c r="F82" s="3" t="str">
        <f>VLOOKUP($B82, QUERY_RULE!$A:$D,3, 0)</f>
        <v>hierarchy</v>
      </c>
      <c r="G82" s="3" t="str">
        <f>VLOOKUP($E82, CONCEPT!$A:$C,2,0)</f>
        <v>AJCC/UICC-T0</v>
      </c>
      <c r="H82" s="3" t="str">
        <f>VLOOKUP($E82, CONCEPT!$A:$C,3,0)</f>
        <v>AJCC/UICC T0 Category</v>
      </c>
    </row>
    <row r="83" spans="1:8" x14ac:dyDescent="0.2">
      <c r="A83" s="4">
        <v>61</v>
      </c>
      <c r="B83" s="4">
        <v>82</v>
      </c>
      <c r="D83" s="3" t="str">
        <f>VLOOKUP(A83, SUBQUERY!A:C,3,0)</f>
        <v>N Stage</v>
      </c>
      <c r="E83" s="3">
        <f>VLOOKUP($B83, QUERY_RULE!$A:$D, 2, 0)</f>
        <v>1633885</v>
      </c>
      <c r="F83" s="3" t="str">
        <f>VLOOKUP($B83, QUERY_RULE!$A:$D,3, 0)</f>
        <v>hierarchy</v>
      </c>
      <c r="G83" s="3" t="str">
        <f>VLOOKUP($E83, CONCEPT!$A:$C,2,0)</f>
        <v>AJCC/UICC-NX</v>
      </c>
      <c r="H83" s="3" t="str">
        <f>VLOOKUP($E83, CONCEPT!$A:$C,3,0)</f>
        <v>AJCC/UICC NX Category</v>
      </c>
    </row>
    <row r="84" spans="1:8" x14ac:dyDescent="0.2">
      <c r="A84" s="4">
        <v>61</v>
      </c>
      <c r="B84" s="4">
        <v>83</v>
      </c>
      <c r="D84" s="3" t="str">
        <f>VLOOKUP(A84, SUBQUERY!A:C,3,0)</f>
        <v>N Stage</v>
      </c>
      <c r="E84" s="3">
        <f>VLOOKUP($B84, QUERY_RULE!$A:$D, 2, 0)</f>
        <v>1635445</v>
      </c>
      <c r="F84" s="3" t="str">
        <f>VLOOKUP($B84, QUERY_RULE!$A:$D,3, 0)</f>
        <v>hierarchy</v>
      </c>
      <c r="G84" s="3" t="str">
        <f>VLOOKUP($E84, CONCEPT!$A:$C,2,0)</f>
        <v>AJCC/UICC-N4</v>
      </c>
      <c r="H84" s="3" t="str">
        <f>VLOOKUP($E84, CONCEPT!$A:$C,3,0)</f>
        <v>AJCC/UICC N4 Category</v>
      </c>
    </row>
    <row r="85" spans="1:8" x14ac:dyDescent="0.2">
      <c r="A85" s="4">
        <v>61</v>
      </c>
      <c r="B85" s="4">
        <v>84</v>
      </c>
      <c r="D85" s="3" t="str">
        <f>VLOOKUP(A85, SUBQUERY!A:C,3,0)</f>
        <v>N Stage</v>
      </c>
      <c r="E85" s="3">
        <f>VLOOKUP($B85, QUERY_RULE!$A:$D, 2, 0)</f>
        <v>1635320</v>
      </c>
      <c r="F85" s="3" t="str">
        <f>VLOOKUP($B85, QUERY_RULE!$A:$D,3, 0)</f>
        <v>hierarchy</v>
      </c>
      <c r="G85" s="3" t="str">
        <f>VLOOKUP($E85, CONCEPT!$A:$C,2,0)</f>
        <v>AJCC/UICC-N3</v>
      </c>
      <c r="H85" s="3" t="str">
        <f>VLOOKUP($E85, CONCEPT!$A:$C,3,0)</f>
        <v>AJCC/UICC N3 Category</v>
      </c>
    </row>
    <row r="86" spans="1:8" x14ac:dyDescent="0.2">
      <c r="A86" s="4">
        <v>61</v>
      </c>
      <c r="B86" s="4">
        <v>85</v>
      </c>
      <c r="D86" s="3" t="str">
        <f>VLOOKUP(A86, SUBQUERY!A:C,3,0)</f>
        <v>N Stage</v>
      </c>
      <c r="E86" s="3">
        <f>VLOOKUP($B86, QUERY_RULE!$A:$D, 2, 0)</f>
        <v>1634119</v>
      </c>
      <c r="F86" s="3" t="str">
        <f>VLOOKUP($B86, QUERY_RULE!$A:$D,3, 0)</f>
        <v>hierarchy</v>
      </c>
      <c r="G86" s="3" t="str">
        <f>VLOOKUP($E86, CONCEPT!$A:$C,2,0)</f>
        <v>AJCC/UICC-N2</v>
      </c>
      <c r="H86" s="3" t="str">
        <f>VLOOKUP($E86, CONCEPT!$A:$C,3,0)</f>
        <v>AJCC/UICC N2 Category</v>
      </c>
    </row>
    <row r="87" spans="1:8" x14ac:dyDescent="0.2">
      <c r="A87" s="4">
        <v>61</v>
      </c>
      <c r="B87" s="4">
        <v>86</v>
      </c>
      <c r="D87" s="3" t="str">
        <f>VLOOKUP(A87, SUBQUERY!A:C,3,0)</f>
        <v>N Stage</v>
      </c>
      <c r="E87" s="3">
        <f>VLOOKUP($B87, QUERY_RULE!$A:$D, 2, 0)</f>
        <v>1634434</v>
      </c>
      <c r="F87" s="3" t="str">
        <f>VLOOKUP($B87, QUERY_RULE!$A:$D,3, 0)</f>
        <v>hierarchy</v>
      </c>
      <c r="G87" s="3" t="str">
        <f>VLOOKUP($E87, CONCEPT!$A:$C,2,0)</f>
        <v>AJCC/UICC-N1</v>
      </c>
      <c r="H87" s="3" t="str">
        <f>VLOOKUP($E87, CONCEPT!$A:$C,3,0)</f>
        <v>AJCC/UICC N1 Category</v>
      </c>
    </row>
    <row r="88" spans="1:8" x14ac:dyDescent="0.2">
      <c r="A88" s="4">
        <v>61</v>
      </c>
      <c r="B88" s="4">
        <v>87</v>
      </c>
      <c r="D88" s="3" t="str">
        <f>VLOOKUP(A88, SUBQUERY!A:C,3,0)</f>
        <v>N Stage</v>
      </c>
      <c r="E88" s="3">
        <f>VLOOKUP($B88, QUERY_RULE!$A:$D, 2, 0)</f>
        <v>1633440</v>
      </c>
      <c r="F88" s="3" t="str">
        <f>VLOOKUP($B88, QUERY_RULE!$A:$D,3, 0)</f>
        <v>hierarchy</v>
      </c>
      <c r="G88" s="3" t="str">
        <f>VLOOKUP($E88, CONCEPT!$A:$C,2,0)</f>
        <v>AJCC/UICC-N0</v>
      </c>
      <c r="H88" s="3" t="str">
        <f>VLOOKUP($E88, CONCEPT!$A:$C,3,0)</f>
        <v>AJCC/UICC N0 Category</v>
      </c>
    </row>
    <row r="89" spans="1:8" x14ac:dyDescent="0.2">
      <c r="A89" s="4">
        <v>62</v>
      </c>
      <c r="B89" s="4">
        <v>88</v>
      </c>
      <c r="D89" s="3" t="str">
        <f>VLOOKUP(A89, SUBQUERY!A:C,3,0)</f>
        <v>M Stage</v>
      </c>
      <c r="E89" s="3">
        <f>VLOOKUP($B89, QUERY_RULE!$A:$D, 2, 0)</f>
        <v>1633547</v>
      </c>
      <c r="F89" s="3" t="str">
        <f>VLOOKUP($B89, QUERY_RULE!$A:$D,3, 0)</f>
        <v>hierarchy</v>
      </c>
      <c r="G89" s="3" t="str">
        <f>VLOOKUP($E89, CONCEPT!$A:$C,2,0)</f>
        <v>AJCC/UICC-MX</v>
      </c>
      <c r="H89" s="3" t="str">
        <f>VLOOKUP($E89, CONCEPT!$A:$C,3,0)</f>
        <v>AJCC/UICC MX Category</v>
      </c>
    </row>
    <row r="90" spans="1:8" x14ac:dyDescent="0.2">
      <c r="A90" s="4">
        <v>62</v>
      </c>
      <c r="B90" s="4">
        <v>89</v>
      </c>
      <c r="D90" s="3" t="str">
        <f>VLOOKUP(A90, SUBQUERY!A:C,3,0)</f>
        <v>M Stage</v>
      </c>
      <c r="E90" s="3">
        <f>VLOOKUP($B90, QUERY_RULE!$A:$D, 2, 0)</f>
        <v>1635142</v>
      </c>
      <c r="F90" s="3" t="str">
        <f>VLOOKUP($B90, QUERY_RULE!$A:$D,3, 0)</f>
        <v>hierarchy</v>
      </c>
      <c r="G90" s="3" t="str">
        <f>VLOOKUP($E90, CONCEPT!$A:$C,2,0)</f>
        <v>AJCC/UICC-M1</v>
      </c>
      <c r="H90" s="3" t="str">
        <f>VLOOKUP($E90, CONCEPT!$A:$C,3,0)</f>
        <v>AJCC/UICC M1 Category</v>
      </c>
    </row>
    <row r="91" spans="1:8" x14ac:dyDescent="0.2">
      <c r="A91" s="4">
        <v>62</v>
      </c>
      <c r="B91" s="4">
        <v>90</v>
      </c>
      <c r="D91" s="3" t="str">
        <f>VLOOKUP(A91, SUBQUERY!A:C,3,0)</f>
        <v>M Stage</v>
      </c>
      <c r="E91" s="3">
        <f>VLOOKUP($B91, QUERY_RULE!$A:$D, 2, 0)</f>
        <v>1635624</v>
      </c>
      <c r="F91" s="3" t="str">
        <f>VLOOKUP($B91, QUERY_RULE!$A:$D,3, 0)</f>
        <v>hierarchy</v>
      </c>
      <c r="G91" s="3" t="str">
        <f>VLOOKUP($E91, CONCEPT!$A:$C,2,0)</f>
        <v>AJCC/UICC-M0</v>
      </c>
      <c r="H91" s="3" t="str">
        <f>VLOOKUP($E91, CONCEPT!$A:$C,3,0)</f>
        <v>AJCC/UICC M0 Category</v>
      </c>
    </row>
    <row r="92" spans="1:8" x14ac:dyDescent="0.2">
      <c r="A92" s="4">
        <v>63</v>
      </c>
      <c r="B92" s="4">
        <v>91</v>
      </c>
      <c r="D92" s="3" t="str">
        <f>VLOOKUP(A92, SUBQUERY!A:C,3,0)</f>
        <v>TX Stage</v>
      </c>
      <c r="E92" s="3">
        <f>VLOOKUP($B92, QUERY_RULE!$A:$D, 2, 0)</f>
        <v>1635682</v>
      </c>
      <c r="F92" s="3" t="str">
        <f>VLOOKUP($B92, QUERY_RULE!$A:$D,3, 0)</f>
        <v>hierarchy</v>
      </c>
      <c r="G92" s="3" t="str">
        <f>VLOOKUP($E92, CONCEPT!$A:$C,2,0)</f>
        <v>AJCC/UICC-TX</v>
      </c>
      <c r="H92" s="3" t="str">
        <f>VLOOKUP($E92, CONCEPT!$A:$C,3,0)</f>
        <v>AJCC/UICC TX Category</v>
      </c>
    </row>
    <row r="93" spans="1:8" x14ac:dyDescent="0.2">
      <c r="A93" s="4">
        <v>64</v>
      </c>
      <c r="B93" s="4">
        <v>92</v>
      </c>
      <c r="D93" s="3" t="str">
        <f>VLOOKUP(A93, SUBQUERY!A:C,3,0)</f>
        <v>T4 Stage</v>
      </c>
      <c r="E93" s="3">
        <f>VLOOKUP($B93, QUERY_RULE!$A:$D, 2, 0)</f>
        <v>1634654</v>
      </c>
      <c r="F93" s="3" t="str">
        <f>VLOOKUP($B93, QUERY_RULE!$A:$D,3, 0)</f>
        <v>hierarchy</v>
      </c>
      <c r="G93" s="3" t="str">
        <f>VLOOKUP($E93, CONCEPT!$A:$C,2,0)</f>
        <v>AJCC/UICC-T4</v>
      </c>
      <c r="H93" s="3" t="str">
        <f>VLOOKUP($E93, CONCEPT!$A:$C,3,0)</f>
        <v>AJCC/UICC T4 Category</v>
      </c>
    </row>
    <row r="94" spans="1:8" x14ac:dyDescent="0.2">
      <c r="A94" s="4">
        <v>65</v>
      </c>
      <c r="B94" s="4">
        <v>93</v>
      </c>
      <c r="D94" s="3" t="str">
        <f>VLOOKUP(A94, SUBQUERY!A:C,3,0)</f>
        <v>T3 Stage</v>
      </c>
      <c r="E94" s="3">
        <f>VLOOKUP($B94, QUERY_RULE!$A:$D, 2, 0)</f>
        <v>1634376</v>
      </c>
      <c r="F94" s="3" t="str">
        <f>VLOOKUP($B94, QUERY_RULE!$A:$D,3, 0)</f>
        <v>hierarchy</v>
      </c>
      <c r="G94" s="3" t="str">
        <f>VLOOKUP($E94, CONCEPT!$A:$C,2,0)</f>
        <v>AJCC/UICC-T3</v>
      </c>
      <c r="H94" s="3" t="str">
        <f>VLOOKUP($E94, CONCEPT!$A:$C,3,0)</f>
        <v>AJCC/UICC T3 Category</v>
      </c>
    </row>
    <row r="95" spans="1:8" x14ac:dyDescent="0.2">
      <c r="A95" s="4">
        <v>66</v>
      </c>
      <c r="B95" s="4">
        <v>94</v>
      </c>
      <c r="D95" s="3" t="str">
        <f>VLOOKUP(A95, SUBQUERY!A:C,3,0)</f>
        <v>T2 Stage</v>
      </c>
      <c r="E95" s="3">
        <f>VLOOKUP($B95, QUERY_RULE!$A:$D, 2, 0)</f>
        <v>1635562</v>
      </c>
      <c r="F95" s="3" t="str">
        <f>VLOOKUP($B95, QUERY_RULE!$A:$D,3, 0)</f>
        <v>hierarchy</v>
      </c>
      <c r="G95" s="3" t="str">
        <f>VLOOKUP($E95, CONCEPT!$A:$C,2,0)</f>
        <v>AJCC/UICC-T2</v>
      </c>
      <c r="H95" s="3" t="str">
        <f>VLOOKUP($E95, CONCEPT!$A:$C,3,0)</f>
        <v>AJCC/UICC T2 Category</v>
      </c>
    </row>
    <row r="96" spans="1:8" x14ac:dyDescent="0.2">
      <c r="A96" s="4">
        <v>67</v>
      </c>
      <c r="B96" s="4">
        <v>95</v>
      </c>
      <c r="D96" s="3" t="str">
        <f>VLOOKUP(A96, SUBQUERY!A:C,3,0)</f>
        <v>T1 Stage</v>
      </c>
      <c r="E96" s="3">
        <f>VLOOKUP($B96, QUERY_RULE!$A:$D, 2, 0)</f>
        <v>1635564</v>
      </c>
      <c r="F96" s="3" t="str">
        <f>VLOOKUP($B96, QUERY_RULE!$A:$D,3, 0)</f>
        <v>hierarchy</v>
      </c>
      <c r="G96" s="3" t="str">
        <f>VLOOKUP($E96, CONCEPT!$A:$C,2,0)</f>
        <v>AJCC/UICC-T1</v>
      </c>
      <c r="H96" s="3" t="str">
        <f>VLOOKUP($E96, CONCEPT!$A:$C,3,0)</f>
        <v>AJCC/UICC T1 Category</v>
      </c>
    </row>
    <row r="97" spans="1:8" x14ac:dyDescent="0.2">
      <c r="A97" s="4">
        <v>68</v>
      </c>
      <c r="B97" s="4">
        <v>96</v>
      </c>
      <c r="D97" s="3" t="str">
        <f>VLOOKUP(A97, SUBQUERY!A:C,3,0)</f>
        <v>T0 Stage</v>
      </c>
      <c r="E97" s="3">
        <f>VLOOKUP($B97, QUERY_RULE!$A:$D, 2, 0)</f>
        <v>1634213</v>
      </c>
      <c r="F97" s="3" t="str">
        <f>VLOOKUP($B97, QUERY_RULE!$A:$D,3, 0)</f>
        <v>hierarchy</v>
      </c>
      <c r="G97" s="3" t="str">
        <f>VLOOKUP($E97, CONCEPT!$A:$C,2,0)</f>
        <v>AJCC/UICC-T0</v>
      </c>
      <c r="H97" s="3" t="str">
        <f>VLOOKUP($E97, CONCEPT!$A:$C,3,0)</f>
        <v>AJCC/UICC T0 Category</v>
      </c>
    </row>
    <row r="98" spans="1:8" x14ac:dyDescent="0.2">
      <c r="A98" s="4">
        <v>69</v>
      </c>
      <c r="B98" s="4">
        <v>97</v>
      </c>
      <c r="D98" s="3" t="str">
        <f>VLOOKUP(A98, SUBQUERY!A:C,3,0)</f>
        <v>NX Stage</v>
      </c>
      <c r="E98" s="3">
        <f>VLOOKUP($B98, QUERY_RULE!$A:$D, 2, 0)</f>
        <v>1633885</v>
      </c>
      <c r="F98" s="3" t="str">
        <f>VLOOKUP($B98, QUERY_RULE!$A:$D,3, 0)</f>
        <v>hierarchy</v>
      </c>
      <c r="G98" s="3" t="str">
        <f>VLOOKUP($E98, CONCEPT!$A:$C,2,0)</f>
        <v>AJCC/UICC-NX</v>
      </c>
      <c r="H98" s="3" t="str">
        <f>VLOOKUP($E98, CONCEPT!$A:$C,3,0)</f>
        <v>AJCC/UICC NX Category</v>
      </c>
    </row>
    <row r="99" spans="1:8" x14ac:dyDescent="0.2">
      <c r="A99" s="4">
        <v>70</v>
      </c>
      <c r="B99" s="4">
        <v>98</v>
      </c>
      <c r="D99" s="3" t="str">
        <f>VLOOKUP(A99, SUBQUERY!A:C,3,0)</f>
        <v>N4 Stage</v>
      </c>
      <c r="E99" s="3">
        <f>VLOOKUP($B99, QUERY_RULE!$A:$D, 2, 0)</f>
        <v>1635445</v>
      </c>
      <c r="F99" s="3" t="str">
        <f>VLOOKUP($B99, QUERY_RULE!$A:$D,3, 0)</f>
        <v>hierarchy</v>
      </c>
      <c r="G99" s="3" t="str">
        <f>VLOOKUP($E99, CONCEPT!$A:$C,2,0)</f>
        <v>AJCC/UICC-N4</v>
      </c>
      <c r="H99" s="3" t="str">
        <f>VLOOKUP($E99, CONCEPT!$A:$C,3,0)</f>
        <v>AJCC/UICC N4 Category</v>
      </c>
    </row>
    <row r="100" spans="1:8" x14ac:dyDescent="0.2">
      <c r="A100" s="4">
        <v>71</v>
      </c>
      <c r="B100" s="4">
        <v>99</v>
      </c>
      <c r="D100" s="3" t="str">
        <f>VLOOKUP(A100, SUBQUERY!A:C,3,0)</f>
        <v>N3 Stage</v>
      </c>
      <c r="E100" s="3">
        <f>VLOOKUP($B100, QUERY_RULE!$A:$D, 2, 0)</f>
        <v>1635320</v>
      </c>
      <c r="F100" s="3" t="str">
        <f>VLOOKUP($B100, QUERY_RULE!$A:$D,3, 0)</f>
        <v>hierarchy</v>
      </c>
      <c r="G100" s="3" t="str">
        <f>VLOOKUP($E100, CONCEPT!$A:$C,2,0)</f>
        <v>AJCC/UICC-N3</v>
      </c>
      <c r="H100" s="3" t="str">
        <f>VLOOKUP($E100, CONCEPT!$A:$C,3,0)</f>
        <v>AJCC/UICC N3 Category</v>
      </c>
    </row>
    <row r="101" spans="1:8" x14ac:dyDescent="0.2">
      <c r="A101" s="4">
        <v>72</v>
      </c>
      <c r="B101" s="4">
        <v>100</v>
      </c>
      <c r="D101" s="3" t="str">
        <f>VLOOKUP(A101, SUBQUERY!A:C,3,0)</f>
        <v>N2 Stage</v>
      </c>
      <c r="E101" s="3">
        <f>VLOOKUP($B101, QUERY_RULE!$A:$D, 2, 0)</f>
        <v>1634119</v>
      </c>
      <c r="F101" s="3" t="str">
        <f>VLOOKUP($B101, QUERY_RULE!$A:$D,3, 0)</f>
        <v>hierarchy</v>
      </c>
      <c r="G101" s="3" t="str">
        <f>VLOOKUP($E101, CONCEPT!$A:$C,2,0)</f>
        <v>AJCC/UICC-N2</v>
      </c>
      <c r="H101" s="3" t="str">
        <f>VLOOKUP($E101, CONCEPT!$A:$C,3,0)</f>
        <v>AJCC/UICC N2 Category</v>
      </c>
    </row>
    <row r="102" spans="1:8" x14ac:dyDescent="0.2">
      <c r="A102" s="4">
        <v>73</v>
      </c>
      <c r="B102" s="4">
        <v>101</v>
      </c>
      <c r="D102" s="3" t="str">
        <f>VLOOKUP(A102, SUBQUERY!A:C,3,0)</f>
        <v>N1 Stage</v>
      </c>
      <c r="E102" s="3">
        <f>VLOOKUP($B102, QUERY_RULE!$A:$D, 2, 0)</f>
        <v>1634434</v>
      </c>
      <c r="F102" s="3" t="str">
        <f>VLOOKUP($B102, QUERY_RULE!$A:$D,3, 0)</f>
        <v>hierarchy</v>
      </c>
      <c r="G102" s="3" t="str">
        <f>VLOOKUP($E102, CONCEPT!$A:$C,2,0)</f>
        <v>AJCC/UICC-N1</v>
      </c>
      <c r="H102" s="3" t="str">
        <f>VLOOKUP($E102, CONCEPT!$A:$C,3,0)</f>
        <v>AJCC/UICC N1 Category</v>
      </c>
    </row>
    <row r="103" spans="1:8" x14ac:dyDescent="0.2">
      <c r="A103" s="4">
        <v>74</v>
      </c>
      <c r="B103" s="4">
        <v>102</v>
      </c>
      <c r="D103" s="3" t="str">
        <f>VLOOKUP(A103, SUBQUERY!A:C,3,0)</f>
        <v>N0 Stage</v>
      </c>
      <c r="E103" s="3">
        <f>VLOOKUP($B103, QUERY_RULE!$A:$D, 2, 0)</f>
        <v>1633440</v>
      </c>
      <c r="F103" s="3" t="str">
        <f>VLOOKUP($B103, QUERY_RULE!$A:$D,3, 0)</f>
        <v>hierarchy</v>
      </c>
      <c r="G103" s="3" t="str">
        <f>VLOOKUP($E103, CONCEPT!$A:$C,2,0)</f>
        <v>AJCC/UICC-N0</v>
      </c>
      <c r="H103" s="3" t="str">
        <f>VLOOKUP($E103, CONCEPT!$A:$C,3,0)</f>
        <v>AJCC/UICC N0 Category</v>
      </c>
    </row>
    <row r="104" spans="1:8" x14ac:dyDescent="0.2">
      <c r="A104" s="4">
        <v>75</v>
      </c>
      <c r="B104" s="4">
        <v>103</v>
      </c>
      <c r="D104" s="3" t="str">
        <f>VLOOKUP(A104, SUBQUERY!A:C,3,0)</f>
        <v>MX Stage</v>
      </c>
      <c r="E104" s="3">
        <f>VLOOKUP($B104, QUERY_RULE!$A:$D, 2, 0)</f>
        <v>1633547</v>
      </c>
      <c r="F104" s="3" t="str">
        <f>VLOOKUP($B104, QUERY_RULE!$A:$D,3, 0)</f>
        <v>hierarchy</v>
      </c>
      <c r="G104" s="3" t="str">
        <f>VLOOKUP($E104, CONCEPT!$A:$C,2,0)</f>
        <v>AJCC/UICC-MX</v>
      </c>
      <c r="H104" s="3" t="str">
        <f>VLOOKUP($E104, CONCEPT!$A:$C,3,0)</f>
        <v>AJCC/UICC MX Category</v>
      </c>
    </row>
    <row r="105" spans="1:8" x14ac:dyDescent="0.2">
      <c r="A105" s="4">
        <v>76</v>
      </c>
      <c r="B105" s="4">
        <v>104</v>
      </c>
      <c r="D105" s="3" t="str">
        <f>VLOOKUP(A105, SUBQUERY!A:C,3,0)</f>
        <v>M1 Stage</v>
      </c>
      <c r="E105" s="3">
        <f>VLOOKUP($B105, QUERY_RULE!$A:$D, 2, 0)</f>
        <v>1635142</v>
      </c>
      <c r="F105" s="3" t="str">
        <f>VLOOKUP($B105, QUERY_RULE!$A:$D,3, 0)</f>
        <v>hierarchy</v>
      </c>
      <c r="G105" s="3" t="str">
        <f>VLOOKUP($E105, CONCEPT!$A:$C,2,0)</f>
        <v>AJCC/UICC-M1</v>
      </c>
      <c r="H105" s="3" t="str">
        <f>VLOOKUP($E105, CONCEPT!$A:$C,3,0)</f>
        <v>AJCC/UICC M1 Category</v>
      </c>
    </row>
    <row r="106" spans="1:8" x14ac:dyDescent="0.2">
      <c r="A106" s="4">
        <v>77</v>
      </c>
      <c r="B106" s="4">
        <v>105</v>
      </c>
      <c r="D106" s="3" t="str">
        <f>VLOOKUP(A106, SUBQUERY!A:C,3,0)</f>
        <v>M0 Stage</v>
      </c>
      <c r="E106" s="3">
        <f>VLOOKUP($B106, QUERY_RULE!$A:$D, 2, 0)</f>
        <v>1635624</v>
      </c>
      <c r="F106" s="3" t="str">
        <f>VLOOKUP($B106, QUERY_RULE!$A:$D,3, 0)</f>
        <v>hierarchy</v>
      </c>
      <c r="G106" s="3" t="str">
        <f>VLOOKUP($E106, CONCEPT!$A:$C,2,0)</f>
        <v>AJCC/UICC-M0</v>
      </c>
      <c r="H106" s="3" t="str">
        <f>VLOOKUP($E106, CONCEPT!$A:$C,3,0)</f>
        <v>AJCC/UICC M0 Category</v>
      </c>
    </row>
    <row r="107" spans="1:8" x14ac:dyDescent="0.2">
      <c r="A107" s="4">
        <v>78</v>
      </c>
      <c r="B107" s="4">
        <v>106</v>
      </c>
      <c r="D107" s="3" t="str">
        <f>VLOOKUP(A107, SUBQUERY!A:C,3,0)</f>
        <v>Male</v>
      </c>
      <c r="E107" s="3">
        <f>VLOOKUP($B107, QUERY_RULE!$A:$D, 2, 0)</f>
        <v>8507</v>
      </c>
      <c r="F107" s="3" t="str">
        <f>VLOOKUP($B107, QUERY_RULE!$A:$D,3, 0)</f>
        <v>exact</v>
      </c>
      <c r="G107" s="3" t="str">
        <f>VLOOKUP($E107, CONCEPT!$A:$C,2,0)</f>
        <v>M</v>
      </c>
      <c r="H107" s="3" t="str">
        <f>VLOOKUP($E107, CONCEPT!$A:$C,3,0)</f>
        <v>MALE</v>
      </c>
    </row>
    <row r="108" spans="1:8" x14ac:dyDescent="0.2">
      <c r="A108" s="4">
        <v>79</v>
      </c>
      <c r="B108" s="4">
        <v>107</v>
      </c>
      <c r="D108" s="3" t="str">
        <f>VLOOKUP(A108, SUBQUERY!A:C,3,0)</f>
        <v>Female</v>
      </c>
      <c r="E108" s="3">
        <f>VLOOKUP($B108, QUERY_RULE!$A:$D, 2, 0)</f>
        <v>8532</v>
      </c>
      <c r="F108" s="3" t="str">
        <f>VLOOKUP($B108, QUERY_RULE!$A:$D,3, 0)</f>
        <v>exact</v>
      </c>
      <c r="G108" s="3" t="str">
        <f>VLOOKUP($E108, CONCEPT!$A:$C,2,0)</f>
        <v>F</v>
      </c>
      <c r="H108" s="3" t="str">
        <f>VLOOKUP($E108, CONCEPT!$A:$C,3,0)</f>
        <v>FEMALE</v>
      </c>
    </row>
    <row r="109" spans="1:8" x14ac:dyDescent="0.2">
      <c r="A109" s="4">
        <v>80</v>
      </c>
      <c r="B109" s="4">
        <v>108</v>
      </c>
      <c r="D109" s="3" t="str">
        <f>VLOOKUP(A109, SUBQUERY!A:C,3,0)</f>
        <v>Sex unknown</v>
      </c>
      <c r="E109" s="3" t="str">
        <f>VLOOKUP($B109, QUERY_RULE!$A:$D, 2, 0)</f>
        <v>null</v>
      </c>
      <c r="F109" s="3" t="str">
        <f>VLOOKUP($B109, QUERY_RULE!$A:$D,3, 0)</f>
        <v>absence</v>
      </c>
      <c r="G109" s="3" t="str">
        <f>VLOOKUP($E109, CONCEPT!$A:$C,2,0)</f>
        <v>null</v>
      </c>
      <c r="H109" s="3" t="str">
        <f>VLOOKUP($E109, CONCEPT!$A:$C,3,0)</f>
        <v>null</v>
      </c>
    </row>
    <row r="110" spans="1:8" x14ac:dyDescent="0.2">
      <c r="A110" s="4">
        <v>81</v>
      </c>
      <c r="B110" s="4">
        <v>109</v>
      </c>
      <c r="D110" s="3" t="str">
        <f>VLOOKUP(A110, SUBQUERY!A:C,3,0)</f>
        <v>Death</v>
      </c>
      <c r="E110" s="3" t="str">
        <f>VLOOKUP($B110, QUERY_RULE!$A:$D, 2, 0)</f>
        <v>null</v>
      </c>
      <c r="F110" s="3" t="str">
        <f>VLOOKUP($B110, QUERY_RULE!$A:$D,3, 0)</f>
        <v>presence</v>
      </c>
      <c r="G110" s="3" t="str">
        <f>VLOOKUP($E110, CONCEPT!$A:$C,2,0)</f>
        <v>null</v>
      </c>
      <c r="H110" s="3" t="str">
        <f>VLOOKUP($E110, CONCEPT!$A:$C,3,0)</f>
        <v>null</v>
      </c>
    </row>
    <row r="111" spans="1:8" x14ac:dyDescent="0.2">
      <c r="A111" s="4">
        <v>82</v>
      </c>
      <c r="B111" s="4">
        <v>110</v>
      </c>
      <c r="D111" s="3" t="str">
        <f>VLOOKUP(A111, SUBQUERY!A:C,3,0)</f>
        <v>Curative Rx</v>
      </c>
      <c r="E111" s="16"/>
      <c r="F111" s="16"/>
      <c r="G111" s="16"/>
      <c r="H111" s="16"/>
    </row>
    <row r="112" spans="1:8" x14ac:dyDescent="0.2">
      <c r="A112" s="4">
        <v>83</v>
      </c>
      <c r="B112" s="4">
        <v>111</v>
      </c>
      <c r="D112" s="3" t="str">
        <f>VLOOKUP(A112, SUBQUERY!A:C,3,0)</f>
        <v>Surgery</v>
      </c>
      <c r="E112" s="16"/>
      <c r="F112" s="16"/>
      <c r="G112" s="16"/>
      <c r="H112" s="16"/>
    </row>
    <row r="113" spans="1:8" x14ac:dyDescent="0.2">
      <c r="A113" s="4">
        <v>84</v>
      </c>
      <c r="B113" s="4">
        <v>112</v>
      </c>
      <c r="D113" s="3" t="str">
        <f>VLOOKUP(A113, SUBQUERY!A:C,3,0)</f>
        <v>No surgery</v>
      </c>
      <c r="E113" s="16"/>
      <c r="F113" s="16"/>
      <c r="G113" s="16"/>
      <c r="H113" s="16"/>
    </row>
    <row r="114" spans="1:8" x14ac:dyDescent="0.2">
      <c r="A114" s="4">
        <v>85</v>
      </c>
      <c r="B114" s="4">
        <v>113</v>
      </c>
      <c r="D114" s="3" t="str">
        <f>VLOOKUP(A114, SUBQUERY!A:C,3,0)</f>
        <v>Curative RT</v>
      </c>
      <c r="E114" s="16"/>
      <c r="F114" s="16"/>
      <c r="G114" s="16"/>
      <c r="H114" s="16"/>
    </row>
    <row r="115" spans="1:8" x14ac:dyDescent="0.2">
      <c r="A115" s="4">
        <v>86</v>
      </c>
      <c r="B115" s="4">
        <v>114</v>
      </c>
      <c r="D115" s="3" t="str">
        <f>VLOOKUP(A115, SUBQUERY!A:C,3,0)</f>
        <v>Any systemic therapy</v>
      </c>
      <c r="E115" s="16"/>
      <c r="F115" s="16"/>
      <c r="G115" s="16"/>
      <c r="H115" s="16"/>
    </row>
    <row r="116" spans="1:8" x14ac:dyDescent="0.2">
      <c r="A116" s="4">
        <v>87</v>
      </c>
      <c r="B116" s="4">
        <v>115</v>
      </c>
      <c r="D116" s="3" t="str">
        <f>VLOOKUP(A116, SUBQUERY!A:C,3,0)</f>
        <v>Concurrent chemoRT</v>
      </c>
      <c r="E116" s="16"/>
      <c r="F116" s="16"/>
      <c r="G116" s="16"/>
      <c r="H116" s="16"/>
    </row>
    <row r="117" spans="1:8" x14ac:dyDescent="0.2">
      <c r="A117" s="4">
        <v>88</v>
      </c>
      <c r="B117" s="4">
        <v>116</v>
      </c>
      <c r="D117" s="3" t="str">
        <f>VLOOKUP(A117, SUBQUERY!A:C,3,0)</f>
        <v>Any treatment</v>
      </c>
      <c r="E117" s="16"/>
      <c r="F117" s="16"/>
      <c r="G117" s="16"/>
      <c r="H117" s="16"/>
    </row>
    <row r="118" spans="1:8" x14ac:dyDescent="0.2">
      <c r="A118" s="4">
        <v>89</v>
      </c>
      <c r="B118" s="4">
        <v>117</v>
      </c>
      <c r="D118" s="3" t="str">
        <f>VLOOKUP(A118, SUBQUERY!A:C,3,0)</f>
        <v>Non small cell lung cancer</v>
      </c>
      <c r="E118" s="3" t="str">
        <f>VLOOKUP($B118, QUERY_RULE!$A:$D, 2, 0)</f>
        <v>6403188</v>
      </c>
      <c r="F118" s="3" t="str">
        <f>VLOOKUP($B118, QUERY_RULE!$A:$D,3, 0)</f>
        <v>substring</v>
      </c>
      <c r="G118" s="3" t="str">
        <f>VLOOKUP($E118, CONCEPT!$A:$C,2,0)</f>
        <v xml:space="preserve">8046/2       </v>
      </c>
      <c r="H118" s="3" t="str">
        <f>VLOOKUP($E118, CONCEPT!$A:$C,3,0)</f>
        <v>Non-small cell carcinoma in situ (C34._)</v>
      </c>
    </row>
    <row r="119" spans="1:8" x14ac:dyDescent="0.2">
      <c r="A119" s="4">
        <v>89</v>
      </c>
      <c r="B119" s="4">
        <v>118</v>
      </c>
      <c r="D119" s="3" t="str">
        <f>VLOOKUP(A119, SUBQUERY!A:C,3,0)</f>
        <v>Non small cell lung cancer</v>
      </c>
      <c r="E119" s="3" t="str">
        <f>VLOOKUP($B119, QUERY_RULE!$A:$D, 2, 0)</f>
        <v>4498676</v>
      </c>
      <c r="F119" s="3" t="str">
        <f>VLOOKUP($B119, QUERY_RULE!$A:$D,3, 0)</f>
        <v>substring</v>
      </c>
      <c r="G119" s="3" t="str">
        <f>VLOOKUP($E119, CONCEPT!$A:$C,2,0)</f>
        <v xml:space="preserve">8046/3       </v>
      </c>
      <c r="H119" s="3" t="str">
        <f>VLOOKUP($E119, CONCEPT!$A:$C,3,0)</f>
        <v>Non-small cell carcinoma</v>
      </c>
    </row>
    <row r="120" spans="1:8" x14ac:dyDescent="0.2">
      <c r="A120" s="4">
        <v>90</v>
      </c>
      <c r="B120" s="4">
        <v>119</v>
      </c>
      <c r="D120" s="3" t="str">
        <f>VLOOKUP(A120, SUBQUERY!A:C,3,0)</f>
        <v>Small cell lung cancer</v>
      </c>
      <c r="E120" s="3" t="str">
        <f>VLOOKUP($B120, QUERY_RULE!$A:$D, 2, 0)</f>
        <v>4498007</v>
      </c>
      <c r="F120" s="3" t="str">
        <f>VLOOKUP($B120, QUERY_RULE!$A:$D,3, 0)</f>
        <v>substring</v>
      </c>
      <c r="G120" s="3" t="str">
        <f>VLOOKUP($E120, CONCEPT!$A:$C,2,0)</f>
        <v xml:space="preserve">8002/3       </v>
      </c>
      <c r="H120" s="3" t="str">
        <f>VLOOKUP($E120, CONCEPT!$A:$C,3,0)</f>
        <v>Malignant tumor, small cell type</v>
      </c>
    </row>
    <row r="121" spans="1:8" x14ac:dyDescent="0.2">
      <c r="A121" s="4">
        <v>90</v>
      </c>
      <c r="B121" s="4">
        <v>120</v>
      </c>
      <c r="D121" s="3" t="str">
        <f>VLOOKUP(A121, SUBQUERY!A:C,3,0)</f>
        <v>Small cell lung cancer</v>
      </c>
      <c r="E121" s="3" t="str">
        <f>VLOOKUP($B121, QUERY_RULE!$A:$D, 2, 0)</f>
        <v>6402200</v>
      </c>
      <c r="F121" s="3" t="str">
        <f>VLOOKUP($B121, QUERY_RULE!$A:$D,3, 0)</f>
        <v>substring</v>
      </c>
      <c r="G121" s="3" t="str">
        <f>VLOOKUP($E121, CONCEPT!$A:$C,2,0)</f>
        <v xml:space="preserve">8041/2       </v>
      </c>
      <c r="H121" s="3" t="str">
        <f>VLOOKUP($E121, CONCEPT!$A:$C,3,0)</f>
        <v>Small cell carcinoma, in situ</v>
      </c>
    </row>
    <row r="122" spans="1:8" x14ac:dyDescent="0.2">
      <c r="A122" s="4">
        <v>90</v>
      </c>
      <c r="B122" s="4">
        <v>121</v>
      </c>
      <c r="D122" s="3" t="str">
        <f>VLOOKUP(A122, SUBQUERY!A:C,3,0)</f>
        <v>Small cell lung cancer</v>
      </c>
      <c r="E122" s="3" t="str">
        <f>VLOOKUP($B122, QUERY_RULE!$A:$D, 2, 0)</f>
        <v>4498671</v>
      </c>
      <c r="F122" s="3" t="str">
        <f>VLOOKUP($B122, QUERY_RULE!$A:$D,3, 0)</f>
        <v>substring</v>
      </c>
      <c r="G122" s="3" t="str">
        <f>VLOOKUP($E122, CONCEPT!$A:$C,2,0)</f>
        <v xml:space="preserve">8041/3       </v>
      </c>
      <c r="H122" s="3" t="str">
        <f>VLOOKUP($E122, CONCEPT!$A:$C,3,0)</f>
        <v>Small cell carcinoma, NOS</v>
      </c>
    </row>
    <row r="123" spans="1:8" x14ac:dyDescent="0.2">
      <c r="A123" s="4">
        <v>90</v>
      </c>
      <c r="B123" s="4">
        <v>122</v>
      </c>
      <c r="D123" s="3" t="str">
        <f>VLOOKUP(A123, SUBQUERY!A:C,3,0)</f>
        <v>Small cell lung cancer</v>
      </c>
      <c r="E123" s="3" t="str">
        <f>VLOOKUP($B123, QUERY_RULE!$A:$D, 2, 0)</f>
        <v>6402322</v>
      </c>
      <c r="F123" s="3" t="str">
        <f>VLOOKUP($B123, QUERY_RULE!$A:$D,3, 0)</f>
        <v>substring</v>
      </c>
      <c r="G123" s="3" t="str">
        <f>VLOOKUP($E123, CONCEPT!$A:$C,2,0)</f>
        <v xml:space="preserve">8041/6       </v>
      </c>
      <c r="H123" s="3" t="str">
        <f>VLOOKUP($E123, CONCEPT!$A:$C,3,0)</f>
        <v>Small cell carcinoma, metastatic site</v>
      </c>
    </row>
    <row r="124" spans="1:8" x14ac:dyDescent="0.2">
      <c r="A124" s="4">
        <v>90</v>
      </c>
      <c r="B124" s="4">
        <v>123</v>
      </c>
      <c r="D124" s="3" t="str">
        <f>VLOOKUP(A124, SUBQUERY!A:C,3,0)</f>
        <v>Small cell lung cancer</v>
      </c>
      <c r="E124" s="3" t="str">
        <f>VLOOKUP($B124, QUERY_RULE!$A:$D, 2, 0)</f>
        <v>4498673</v>
      </c>
      <c r="F124" s="3" t="str">
        <f>VLOOKUP($B124, QUERY_RULE!$A:$D,3, 0)</f>
        <v>substring</v>
      </c>
      <c r="G124" s="3" t="str">
        <f>VLOOKUP($E124, CONCEPT!$A:$C,2,0)</f>
        <v xml:space="preserve">8043/3       </v>
      </c>
      <c r="H124" s="3" t="str">
        <f>VLOOKUP($E124, CONCEPT!$A:$C,3,0)</f>
        <v>Small cell carcinoma, fusiform cell</v>
      </c>
    </row>
    <row r="125" spans="1:8" x14ac:dyDescent="0.2">
      <c r="A125" s="4">
        <v>90</v>
      </c>
      <c r="B125" s="4">
        <v>124</v>
      </c>
      <c r="D125" s="3" t="str">
        <f>VLOOKUP(A125, SUBQUERY!A:C,3,0)</f>
        <v>Small cell lung cancer</v>
      </c>
      <c r="E125" s="3" t="str">
        <f>VLOOKUP($B125, QUERY_RULE!$A:$D, 2, 0)</f>
        <v>4498674</v>
      </c>
      <c r="F125" s="3" t="str">
        <f>VLOOKUP($B125, QUERY_RULE!$A:$D,3, 0)</f>
        <v>substring</v>
      </c>
      <c r="G125" s="3" t="str">
        <f>VLOOKUP($E125, CONCEPT!$A:$C,2,0)</f>
        <v xml:space="preserve">8044/3       </v>
      </c>
      <c r="H125" s="3" t="str">
        <f>VLOOKUP($E125, CONCEPT!$A:$C,3,0)</f>
        <v>Small cell carcinoma, intermediate cell</v>
      </c>
    </row>
    <row r="126" spans="1:8" x14ac:dyDescent="0.2">
      <c r="A126" s="4">
        <v>90</v>
      </c>
      <c r="B126" s="4">
        <v>125</v>
      </c>
      <c r="D126" s="3" t="str">
        <f>VLOOKUP(A126, SUBQUERY!A:C,3,0)</f>
        <v>Small cell lung cancer</v>
      </c>
      <c r="E126" s="3" t="str">
        <f>VLOOKUP($B126, QUERY_RULE!$A:$D, 2, 0)</f>
        <v>4498675</v>
      </c>
      <c r="F126" s="3" t="str">
        <f>VLOOKUP($B126, QUERY_RULE!$A:$D,3, 0)</f>
        <v>substring</v>
      </c>
      <c r="G126" s="3" t="str">
        <f>VLOOKUP($E126, CONCEPT!$A:$C,2,0)</f>
        <v xml:space="preserve">8045/3       </v>
      </c>
      <c r="H126" s="3" t="str">
        <f>VLOOKUP($E126, CONCEPT!$A:$C,3,0)</f>
        <v>Combined small cell carcinoma</v>
      </c>
    </row>
    <row r="127" spans="1:8" x14ac:dyDescent="0.2">
      <c r="A127" s="4">
        <v>90</v>
      </c>
      <c r="B127" s="4">
        <v>126</v>
      </c>
      <c r="D127" s="3" t="str">
        <f>VLOOKUP(A127, SUBQUERY!A:C,3,0)</f>
        <v>Small cell lung cancer</v>
      </c>
      <c r="E127" s="3" t="str">
        <f>VLOOKUP($B127, QUERY_RULE!$A:$D, 2, 0)</f>
        <v>4498443</v>
      </c>
      <c r="F127" s="3" t="str">
        <f>VLOOKUP($B127, QUERY_RULE!$A:$D,3, 0)</f>
        <v>substring</v>
      </c>
      <c r="G127" s="3" t="str">
        <f>VLOOKUP($E127, CONCEPT!$A:$C,2,0)</f>
        <v xml:space="preserve">8803/3       </v>
      </c>
      <c r="H127" s="3" t="str">
        <f>VLOOKUP($E127, CONCEPT!$A:$C,3,0)</f>
        <v>Small cell sarcoma</v>
      </c>
    </row>
    <row r="128" spans="1:8" x14ac:dyDescent="0.2">
      <c r="A128" s="4">
        <v>91</v>
      </c>
      <c r="B128" s="4">
        <v>127</v>
      </c>
      <c r="D128" s="3" t="str">
        <f>VLOOKUP(A128, SUBQUERY!A:C,3,0)</f>
        <v>Non-squamous non-small-cell lung cancer</v>
      </c>
      <c r="E128" s="16"/>
      <c r="F128" s="16"/>
      <c r="G128" s="16"/>
      <c r="H128" s="16"/>
    </row>
    <row r="129" spans="1:8" x14ac:dyDescent="0.2">
      <c r="A129" s="4">
        <v>92</v>
      </c>
      <c r="B129" s="4">
        <v>128</v>
      </c>
      <c r="D129" s="3" t="str">
        <f>VLOOKUP(A129, SUBQUERY!A:C,3,0)</f>
        <v>ECOG 0</v>
      </c>
      <c r="E129" s="3">
        <f>VLOOKUP($B129, QUERY_RULE!$A:$D, 2, 0)</f>
        <v>4175026</v>
      </c>
      <c r="F129" s="3" t="str">
        <f>VLOOKUP($B129, QUERY_RULE!$A:$D,3, 0)</f>
        <v>exact</v>
      </c>
      <c r="G129" s="3">
        <f>VLOOKUP($E129, CONCEPT!$A:$C,2,0)</f>
        <v>425389002</v>
      </c>
      <c r="H129" s="3" t="str">
        <f>VLOOKUP($E129, CONCEPT!$A:$C,3,0)</f>
        <v>ECOG performance status - grade 0</v>
      </c>
    </row>
    <row r="130" spans="1:8" x14ac:dyDescent="0.2">
      <c r="A130" s="4">
        <v>93</v>
      </c>
      <c r="B130" s="4">
        <v>129</v>
      </c>
      <c r="D130" s="3" t="str">
        <f>VLOOKUP(A130, SUBQUERY!A:C,3,0)</f>
        <v>ECOG 1</v>
      </c>
      <c r="E130" s="3">
        <f>VLOOKUP($B130, QUERY_RULE!$A:$D, 2, 0)</f>
        <v>4173614</v>
      </c>
      <c r="F130" s="3" t="str">
        <f>VLOOKUP($B130, QUERY_RULE!$A:$D,3, 0)</f>
        <v>exact</v>
      </c>
      <c r="G130" s="3">
        <f>VLOOKUP($E130, CONCEPT!$A:$C,2,0)</f>
        <v>422512005</v>
      </c>
      <c r="H130" s="3" t="str">
        <f>VLOOKUP($E130, CONCEPT!$A:$C,3,0)</f>
        <v>ECOG performance status - grade 1</v>
      </c>
    </row>
    <row r="131" spans="1:8" x14ac:dyDescent="0.2">
      <c r="A131" s="4">
        <v>94</v>
      </c>
      <c r="B131" s="4">
        <v>130</v>
      </c>
      <c r="D131" s="3" t="str">
        <f>VLOOKUP(A131, SUBQUERY!A:C,3,0)</f>
        <v>ECOG 2</v>
      </c>
      <c r="E131" s="3">
        <f>VLOOKUP($B131, QUERY_RULE!$A:$D, 2, 0)</f>
        <v>4172043</v>
      </c>
      <c r="F131" s="3" t="str">
        <f>VLOOKUP($B131, QUERY_RULE!$A:$D,3, 0)</f>
        <v>exact</v>
      </c>
      <c r="G131" s="3">
        <f>VLOOKUP($E131, CONCEPT!$A:$C,2,0)</f>
        <v>422894000</v>
      </c>
      <c r="H131" s="3" t="str">
        <f>VLOOKUP($E131, CONCEPT!$A:$C,3,0)</f>
        <v>ECOG performance status - grade 2</v>
      </c>
    </row>
    <row r="132" spans="1:8" x14ac:dyDescent="0.2">
      <c r="A132" s="4">
        <v>95</v>
      </c>
      <c r="B132" s="4">
        <v>131</v>
      </c>
      <c r="D132" s="3" t="str">
        <f>VLOOKUP(A132, SUBQUERY!A:C,3,0)</f>
        <v>ECOG 3</v>
      </c>
      <c r="E132" s="3">
        <f>VLOOKUP($B132, QUERY_RULE!$A:$D, 2, 0)</f>
        <v>4174241</v>
      </c>
      <c r="F132" s="3" t="str">
        <f>VLOOKUP($B132, QUERY_RULE!$A:$D,3, 0)</f>
        <v>exact</v>
      </c>
      <c r="G132" s="3">
        <f>VLOOKUP($E132, CONCEPT!$A:$C,2,0)</f>
        <v>423053003</v>
      </c>
      <c r="H132" s="3" t="str">
        <f>VLOOKUP($E132, CONCEPT!$A:$C,3,0)</f>
        <v>ECOG performance status - grade 3</v>
      </c>
    </row>
    <row r="133" spans="1:8" x14ac:dyDescent="0.2">
      <c r="A133" s="4">
        <v>96</v>
      </c>
      <c r="B133" s="4">
        <v>132</v>
      </c>
      <c r="D133" s="3" t="str">
        <f>VLOOKUP(A133, SUBQUERY!A:C,3,0)</f>
        <v>ECOG 4</v>
      </c>
      <c r="E133" s="3">
        <f>VLOOKUP($B133, QUERY_RULE!$A:$D, 2, 0)</f>
        <v>4174251</v>
      </c>
      <c r="F133" s="3" t="str">
        <f>VLOOKUP($B133, QUERY_RULE!$A:$D,3, 0)</f>
        <v>exact</v>
      </c>
      <c r="G133" s="3">
        <f>VLOOKUP($E133, CONCEPT!$A:$C,2,0)</f>
        <v>423237006</v>
      </c>
      <c r="H133" s="3" t="str">
        <f>VLOOKUP($E133, CONCEPT!$A:$C,3,0)</f>
        <v>ECOG performance status - grade 4</v>
      </c>
    </row>
    <row r="134" spans="1:8" x14ac:dyDescent="0.2">
      <c r="A134" s="4">
        <v>97</v>
      </c>
      <c r="B134" s="4">
        <v>133</v>
      </c>
      <c r="D134" s="3" t="str">
        <f>VLOOKUP(A134, SUBQUERY!A:C,3,0)</f>
        <v>ECOG 5</v>
      </c>
      <c r="E134" s="3">
        <f>VLOOKUP($B134, QUERY_RULE!$A:$D, 2, 0)</f>
        <v>4173456</v>
      </c>
      <c r="F134" s="3" t="str">
        <f>VLOOKUP($B134, QUERY_RULE!$A:$D,3, 0)</f>
        <v>exact</v>
      </c>
      <c r="G134" s="3">
        <f>VLOOKUP($E134, CONCEPT!$A:$C,2,0)</f>
        <v>423409001</v>
      </c>
      <c r="H134" s="3" t="str">
        <f>VLOOKUP($E134, CONCEPT!$A:$C,3,0)</f>
        <v>ECOG performance status - grade 5</v>
      </c>
    </row>
    <row r="135" spans="1:8" x14ac:dyDescent="0.2">
      <c r="A135" s="4">
        <v>98</v>
      </c>
      <c r="B135" s="4">
        <v>134</v>
      </c>
      <c r="D135" s="3" t="str">
        <f>VLOOKUP(A135, SUBQUERY!A:C,3,0)</f>
        <v>Documented ECOG</v>
      </c>
      <c r="E135" s="3">
        <f>VLOOKUP($B135, QUERY_RULE!$A:$D, 2, 0)</f>
        <v>4308014</v>
      </c>
      <c r="F135" s="3" t="str">
        <f>VLOOKUP($B135, QUERY_RULE!$A:$D,3, 0)</f>
        <v>exact</v>
      </c>
      <c r="G135" s="3">
        <f>VLOOKUP($E135, CONCEPT!$A:$C,2,0)</f>
        <v>423740007</v>
      </c>
      <c r="H135" s="3" t="str">
        <f>VLOOKUP($E135, CONCEPT!$A:$C,3,0)</f>
        <v>ECOG performance status</v>
      </c>
    </row>
    <row r="136" spans="1:8" x14ac:dyDescent="0.2">
      <c r="A136" s="4">
        <v>99</v>
      </c>
      <c r="B136" s="4">
        <v>135</v>
      </c>
      <c r="D136" s="3" t="str">
        <f>VLOOKUP(A136, SUBQUERY!A:C,3,0)</f>
        <v>Documented smoking status</v>
      </c>
      <c r="E136" s="16"/>
      <c r="F136" s="16"/>
      <c r="G136" s="16"/>
      <c r="H136" s="16"/>
    </row>
    <row r="137" spans="1:8" x14ac:dyDescent="0.2">
      <c r="A137" s="4">
        <v>100</v>
      </c>
      <c r="B137" s="4">
        <v>136</v>
      </c>
      <c r="D137" s="3" t="str">
        <f>VLOOKUP(A137, SUBQUERY!A:C,3,0)</f>
        <v>Pulmonary function</v>
      </c>
      <c r="E137" s="3">
        <f>VLOOKUP($B137, QUERY_RULE!$A:$D, 2, 0)</f>
        <v>3024653</v>
      </c>
      <c r="F137" s="3" t="str">
        <f>VLOOKUP($B137, QUERY_RULE!$A:$D,3, 0)</f>
        <v>exact</v>
      </c>
      <c r="G137" s="3" t="str">
        <f>VLOOKUP($E137, CONCEPT!$A:$C,2,0)</f>
        <v>20150-9</v>
      </c>
      <c r="H137" s="3" t="str">
        <f>VLOOKUP($E137, CONCEPT!$A:$C,3,0)</f>
        <v xml:space="preserve"> 
FEV1</v>
      </c>
    </row>
    <row r="138" spans="1:8" x14ac:dyDescent="0.2">
      <c r="A138" s="4">
        <v>101</v>
      </c>
      <c r="B138" s="4">
        <v>137</v>
      </c>
      <c r="D138" s="3" t="str">
        <f>VLOOKUP(A138, SUBQUERY!A:C,3,0)</f>
        <v>Molecular testing</v>
      </c>
      <c r="E138" s="16"/>
      <c r="F138" s="16"/>
      <c r="G138" s="16"/>
      <c r="H138" s="16"/>
    </row>
    <row r="139" spans="1:8" x14ac:dyDescent="0.2">
      <c r="A139" s="4">
        <v>102</v>
      </c>
      <c r="B139" s="4">
        <v>138</v>
      </c>
      <c r="D139" s="3" t="str">
        <f>VLOOKUP(A139, SUBQUERY!A:C,3,0)</f>
        <v>Discussed at MDT</v>
      </c>
      <c r="E139" s="3">
        <f>VLOOKUP($B139, QUERY_RULE!$A:$D, 2, 0)</f>
        <v>44790273</v>
      </c>
      <c r="F139" s="3" t="str">
        <f>VLOOKUP($B139, QUERY_RULE!$A:$D,3, 0)</f>
        <v>exact</v>
      </c>
      <c r="G139" s="3">
        <f>VLOOKUP($E139, CONCEPT!$A:$C,2,0)</f>
        <v>231611000000102</v>
      </c>
      <c r="H139" s="3" t="str">
        <f>VLOOKUP($E139, CONCEPT!$A:$C,3,0)</f>
        <v>Assessment by multidisciplinary team</v>
      </c>
    </row>
    <row r="140" spans="1:8" x14ac:dyDescent="0.2">
      <c r="A140" s="4">
        <v>103</v>
      </c>
      <c r="B140" s="4">
        <v>139</v>
      </c>
      <c r="D140" s="3" t="str">
        <f>VLOOKUP(A140, SUBQUERY!A:C,3,0)</f>
        <v>Palliative care referral</v>
      </c>
      <c r="E140" s="3">
        <f>VLOOKUP($B140, QUERY_RULE!$A:$D, 2, 0)</f>
        <v>4127745</v>
      </c>
      <c r="F140" s="3" t="str">
        <f>VLOOKUP($B140, QUERY_RULE!$A:$D,3, 0)</f>
        <v>exact</v>
      </c>
      <c r="G140" s="3">
        <f>VLOOKUP($E140, CONCEPT!$A:$C,2,0)</f>
        <v>306237005</v>
      </c>
      <c r="H140" s="3" t="str">
        <f>VLOOKUP($E140, CONCEPT!$A:$C,3,0)</f>
        <v>Referral to palliative care service</v>
      </c>
    </row>
    <row r="141" spans="1:8" x14ac:dyDescent="0.2">
      <c r="A141" s="4">
        <v>104</v>
      </c>
      <c r="B141" s="4">
        <v>140</v>
      </c>
      <c r="D141" s="3" t="str">
        <f>VLOOKUP(A141, SUBQUERY!A:C,3,0)</f>
        <v>Seen by specialist lung cancer nurse</v>
      </c>
      <c r="E141" s="3">
        <f>VLOOKUP($B141, QUERY_RULE!$A:$D, 2, 0)</f>
        <v>4139871</v>
      </c>
      <c r="F141" s="3" t="str">
        <f>VLOOKUP($B141, QUERY_RULE!$A:$D,3, 0)</f>
        <v>exact</v>
      </c>
      <c r="G141" s="3">
        <f>VLOOKUP($E141, CONCEPT!$A:$C,2,0)</f>
        <v>305748008</v>
      </c>
      <c r="H141" s="3" t="str">
        <f>VLOOKUP($E141, CONCEPT!$A:$C,3,0)</f>
        <v>Seen by oncology nurse</v>
      </c>
    </row>
    <row r="142" spans="1:8" x14ac:dyDescent="0.2">
      <c r="A142" s="4">
        <v>105</v>
      </c>
      <c r="B142" s="4">
        <v>141</v>
      </c>
      <c r="D142" s="3" t="str">
        <f>VLOOKUP(A142, SUBQUERY!A:C,3,0)</f>
        <v>GP referral</v>
      </c>
      <c r="E142" s="3">
        <f>VLOOKUP($B142, QUERY_RULE!$A:$D, 2, 0)</f>
        <v>4084352</v>
      </c>
      <c r="F142" s="3" t="str">
        <f>VLOOKUP($B142, QUERY_RULE!$A:$D,3, 0)</f>
        <v>exact</v>
      </c>
      <c r="G142" s="3">
        <f>VLOOKUP($E142, CONCEPT!$A:$C,2,0)</f>
        <v>183529009</v>
      </c>
      <c r="H142" s="3" t="str">
        <f>VLOOKUP($E142, CONCEPT!$A:$C,3,0)</f>
        <v>Referral to oncologist</v>
      </c>
    </row>
    <row r="143" spans="1:8" x14ac:dyDescent="0.2">
      <c r="A143" s="4">
        <v>106</v>
      </c>
      <c r="B143" s="4">
        <v>142</v>
      </c>
      <c r="D143" s="3" t="str">
        <f>VLOOKUP(A143, SUBQUERY!A:C,3,0)</f>
        <v>First specialist seen</v>
      </c>
      <c r="E143" s="3">
        <f>VLOOKUP($B143, QUERY_RULE!$A:$D, 2, 0)</f>
        <v>4139715</v>
      </c>
      <c r="F143" s="3" t="str">
        <f>VLOOKUP($B143, QUERY_RULE!$A:$D,3, 0)</f>
        <v>exact</v>
      </c>
      <c r="G143" s="3">
        <f>VLOOKUP($E143, CONCEPT!$A:$C,2,0)</f>
        <v>305635003</v>
      </c>
      <c r="H143" s="3" t="str">
        <f>VLOOKUP($E143, CONCEPT!$A:$C,3,0)</f>
        <v>Seen by clinical oncologist</v>
      </c>
    </row>
    <row r="144" spans="1:8" x14ac:dyDescent="0.2">
      <c r="A144" s="4">
        <v>106</v>
      </c>
      <c r="B144" s="4">
        <v>143</v>
      </c>
      <c r="D144" s="3" t="str">
        <f>VLOOKUP(A144, SUBQUERY!A:C,3,0)</f>
        <v>First specialist seen</v>
      </c>
      <c r="E144" s="3">
        <f>VLOOKUP($B144, QUERY_RULE!$A:$D, 2, 0)</f>
        <v>4147722</v>
      </c>
      <c r="F144" s="3" t="str">
        <f>VLOOKUP($B144, QUERY_RULE!$A:$D,3, 0)</f>
        <v>exact</v>
      </c>
      <c r="G144" s="3">
        <f>VLOOKUP($E144, CONCEPT!$A:$C,2,0)</f>
        <v>310516003</v>
      </c>
      <c r="H144" s="3" t="str">
        <f>VLOOKUP($E144, CONCEPT!$A:$C,3,0)</f>
        <v>Seen by medical oncologist</v>
      </c>
    </row>
    <row r="145" spans="1:8" x14ac:dyDescent="0.2">
      <c r="A145" s="4">
        <v>107</v>
      </c>
      <c r="B145" s="4">
        <v>144</v>
      </c>
      <c r="D145" s="3" t="str">
        <f>VLOOKUP(A145, SUBQUERY!A:C,3,0)</f>
        <v>Lung cancer</v>
      </c>
      <c r="E145" s="3">
        <f>VLOOKUP($B145, QUERY_RULE!$A:$D, 2, 0)</f>
        <v>44498181</v>
      </c>
      <c r="F145" s="3" t="str">
        <f>VLOOKUP($B145, QUERY_RULE!$A:$D,3, 0)</f>
        <v>substring</v>
      </c>
      <c r="G145" s="3" t="str">
        <f>VLOOKUP($E145, CONCEPT!$A:$C,2,0)</f>
        <v xml:space="preserve">C34          </v>
      </c>
      <c r="H145" s="3" t="str">
        <f>VLOOKUP($E145, CONCEPT!$A:$C,3,0)</f>
        <v>Bronchus and lung</v>
      </c>
    </row>
    <row r="146" spans="1:8" x14ac:dyDescent="0.2">
      <c r="A146" s="4">
        <v>107</v>
      </c>
      <c r="B146" s="4">
        <v>145</v>
      </c>
      <c r="D146" s="3" t="str">
        <f>VLOOKUP(A146, SUBQUERY!A:C,3,0)</f>
        <v>Lung cancer</v>
      </c>
      <c r="E146" s="3">
        <f>VLOOKUP($B146, QUERY_RULE!$A:$D, 2, 0)</f>
        <v>44498182</v>
      </c>
      <c r="F146" s="3" t="str">
        <f>VLOOKUP($B146, QUERY_RULE!$A:$D,3, 0)</f>
        <v>substring</v>
      </c>
      <c r="G146" s="3" t="str">
        <f>VLOOKUP($E146, CONCEPT!$A:$C,2,0)</f>
        <v xml:space="preserve">C34.0        </v>
      </c>
      <c r="H146" s="3" t="str">
        <f>VLOOKUP($E146, CONCEPT!$A:$C,3,0)</f>
        <v>Main bronchus</v>
      </c>
    </row>
    <row r="147" spans="1:8" x14ac:dyDescent="0.2">
      <c r="A147" s="4">
        <v>107</v>
      </c>
      <c r="B147" s="4">
        <v>146</v>
      </c>
      <c r="D147" s="3" t="str">
        <f>VLOOKUP(A147, SUBQUERY!A:C,3,0)</f>
        <v>Lung cancer</v>
      </c>
      <c r="E147" s="3">
        <f>VLOOKUP($B147, QUERY_RULE!$A:$D, 2, 0)</f>
        <v>44498183</v>
      </c>
      <c r="F147" s="3" t="str">
        <f>VLOOKUP($B147, QUERY_RULE!$A:$D,3, 0)</f>
        <v>substring</v>
      </c>
      <c r="G147" s="3" t="str">
        <f>VLOOKUP($E147, CONCEPT!$A:$C,2,0)</f>
        <v xml:space="preserve">C34.1        </v>
      </c>
      <c r="H147" s="3" t="str">
        <f>VLOOKUP($E147, CONCEPT!$A:$C,3,0)</f>
        <v>Upper lobe, lung</v>
      </c>
    </row>
    <row r="148" spans="1:8" x14ac:dyDescent="0.2">
      <c r="A148" s="4">
        <v>107</v>
      </c>
      <c r="B148" s="4">
        <v>147</v>
      </c>
      <c r="D148" s="3" t="str">
        <f>VLOOKUP(A148, SUBQUERY!A:C,3,0)</f>
        <v>Lung cancer</v>
      </c>
      <c r="E148" s="3">
        <f>VLOOKUP($B148, QUERY_RULE!$A:$D, 2, 0)</f>
        <v>44498184</v>
      </c>
      <c r="F148" s="3" t="str">
        <f>VLOOKUP($B148, QUERY_RULE!$A:$D,3, 0)</f>
        <v>substring</v>
      </c>
      <c r="G148" s="3" t="str">
        <f>VLOOKUP($E148, CONCEPT!$A:$C,2,0)</f>
        <v xml:space="preserve">C34.2        </v>
      </c>
      <c r="H148" s="3" t="str">
        <f>VLOOKUP($E148, CONCEPT!$A:$C,3,0)</f>
        <v>Middle lobe, lung</v>
      </c>
    </row>
    <row r="149" spans="1:8" x14ac:dyDescent="0.2">
      <c r="A149" s="4">
        <v>107</v>
      </c>
      <c r="B149" s="4">
        <v>148</v>
      </c>
      <c r="D149" s="3" t="str">
        <f>VLOOKUP(A149, SUBQUERY!A:C,3,0)</f>
        <v>Lung cancer</v>
      </c>
      <c r="E149" s="3">
        <f>VLOOKUP($B149, QUERY_RULE!$A:$D, 2, 0)</f>
        <v>44498185</v>
      </c>
      <c r="F149" s="3" t="str">
        <f>VLOOKUP($B149, QUERY_RULE!$A:$D,3, 0)</f>
        <v>substring</v>
      </c>
      <c r="G149" s="3" t="str">
        <f>VLOOKUP($E149, CONCEPT!$A:$C,2,0)</f>
        <v xml:space="preserve">C34.3        </v>
      </c>
      <c r="H149" s="3" t="str">
        <f>VLOOKUP($E149, CONCEPT!$A:$C,3,0)</f>
        <v>Lower lobe, lung</v>
      </c>
    </row>
    <row r="150" spans="1:8" x14ac:dyDescent="0.2">
      <c r="A150" s="4">
        <v>107</v>
      </c>
      <c r="B150" s="4">
        <v>149</v>
      </c>
      <c r="D150" s="3" t="str">
        <f>VLOOKUP(A150, SUBQUERY!A:C,3,0)</f>
        <v>Lung cancer</v>
      </c>
      <c r="E150" s="3">
        <f>VLOOKUP($B150, QUERY_RULE!$A:$D, 2, 0)</f>
        <v>44498186</v>
      </c>
      <c r="F150" s="3" t="str">
        <f>VLOOKUP($B150, QUERY_RULE!$A:$D,3, 0)</f>
        <v>substring</v>
      </c>
      <c r="G150" s="3" t="str">
        <f>VLOOKUP($E150, CONCEPT!$A:$C,2,0)</f>
        <v xml:space="preserve">C34.8        </v>
      </c>
      <c r="H150" s="3" t="str">
        <f>VLOOKUP($E150, CONCEPT!$A:$C,3,0)</f>
        <v>Overlapping lesion of lung</v>
      </c>
    </row>
    <row r="151" spans="1:8" x14ac:dyDescent="0.2">
      <c r="A151" s="4">
        <v>107</v>
      </c>
      <c r="B151" s="4">
        <v>150</v>
      </c>
      <c r="D151" s="3" t="str">
        <f>VLOOKUP(A151, SUBQUERY!A:C,3,0)</f>
        <v>Lung cancer</v>
      </c>
      <c r="E151" s="3">
        <f>VLOOKUP($B151, QUERY_RULE!$A:$D, 2, 0)</f>
        <v>44498187</v>
      </c>
      <c r="F151" s="3" t="str">
        <f>VLOOKUP($B151, QUERY_RULE!$A:$D,3, 0)</f>
        <v>substring</v>
      </c>
      <c r="G151" s="3" t="str">
        <f>VLOOKUP($E151, CONCEPT!$A:$C,2,0)</f>
        <v xml:space="preserve">C34.9        </v>
      </c>
      <c r="H151" s="3" t="str">
        <f>VLOOKUP($E151, CONCEPT!$A:$C,3,0)</f>
        <v>Lung, NOS</v>
      </c>
    </row>
    <row r="152" spans="1:8" x14ac:dyDescent="0.2">
      <c r="A152" s="4">
        <v>108</v>
      </c>
      <c r="B152" s="4">
        <v>151</v>
      </c>
      <c r="D152" s="3" t="str">
        <f>VLOOKUP(A152, SUBQUERY!A:C,3,0)</f>
        <v>Mesothelioma</v>
      </c>
      <c r="E152" s="3">
        <f>VLOOKUP($B152, QUERY_RULE!$A:$D, 2, 0)</f>
        <v>44499065</v>
      </c>
      <c r="F152" s="3" t="str">
        <f>VLOOKUP($B152, QUERY_RULE!$A:$D,3, 0)</f>
        <v>substring</v>
      </c>
      <c r="G152" s="3" t="str">
        <f>VLOOKUP($E152, CONCEPT!$A:$C,2,0)</f>
        <v xml:space="preserve"> 9050/3</v>
      </c>
      <c r="H152" s="3" t="str">
        <f>VLOOKUP($E152, CONCEPT!$A:$C,3,0)</f>
        <v>Mesothelioma, malignant</v>
      </c>
    </row>
    <row r="153" spans="1:8" x14ac:dyDescent="0.2">
      <c r="A153" s="4">
        <v>108</v>
      </c>
      <c r="B153" s="4">
        <v>152</v>
      </c>
      <c r="D153" s="3" t="str">
        <f>VLOOKUP(A153, SUBQUERY!A:C,3,0)</f>
        <v>Mesothelioma</v>
      </c>
      <c r="E153" s="3">
        <f>VLOOKUP($B153, QUERY_RULE!$A:$D, 2, 0)</f>
        <v>44499069</v>
      </c>
      <c r="F153" s="3" t="str">
        <f>VLOOKUP($B153, QUERY_RULE!$A:$D,3, 0)</f>
        <v>substring</v>
      </c>
      <c r="G153" s="3" t="str">
        <f>VLOOKUP($E153, CONCEPT!$A:$C,2,0)</f>
        <v xml:space="preserve"> 9051/3</v>
      </c>
      <c r="H153" s="3" t="str">
        <f>VLOOKUP($E153, CONCEPT!$A:$C,3,0)</f>
        <v>Fibrous mesothelioma, malignant</v>
      </c>
    </row>
    <row r="154" spans="1:8" x14ac:dyDescent="0.2">
      <c r="A154" s="4">
        <v>108</v>
      </c>
      <c r="B154" s="4">
        <v>153</v>
      </c>
      <c r="D154" s="3" t="str">
        <f>VLOOKUP(A154, SUBQUERY!A:C,3,0)</f>
        <v>Mesothelioma</v>
      </c>
      <c r="E154" s="3">
        <f>VLOOKUP($B154, QUERY_RULE!$A:$D, 2, 0)</f>
        <v>44499067</v>
      </c>
      <c r="F154" s="3" t="str">
        <f>VLOOKUP($B154, QUERY_RULE!$A:$D,3, 0)</f>
        <v>substring</v>
      </c>
      <c r="G154" s="3" t="str">
        <f>VLOOKUP($E154, CONCEPT!$A:$C,2,0)</f>
        <v xml:space="preserve"> 9052/3</v>
      </c>
      <c r="H154" s="3" t="str">
        <f>VLOOKUP($E154, CONCEPT!$A:$C,3,0)</f>
        <v>Epithelioid mesothelioma, malignant</v>
      </c>
    </row>
    <row r="155" spans="1:8" x14ac:dyDescent="0.2">
      <c r="A155" s="4">
        <v>108</v>
      </c>
      <c r="B155" s="4">
        <v>154</v>
      </c>
      <c r="D155" s="3" t="str">
        <f>VLOOKUP(A155, SUBQUERY!A:C,3,0)</f>
        <v>Mesothelioma</v>
      </c>
      <c r="E155" s="3">
        <f>VLOOKUP($B155, QUERY_RULE!$A:$D, 2, 0)</f>
        <v>44499070</v>
      </c>
      <c r="F155" s="3" t="str">
        <f>VLOOKUP($B155, QUERY_RULE!$A:$D,3, 0)</f>
        <v>substring</v>
      </c>
      <c r="G155" s="3" t="str">
        <f>VLOOKUP($E155, CONCEPT!$A:$C,2,0)</f>
        <v xml:space="preserve"> 9053/3</v>
      </c>
      <c r="H155" s="3" t="str">
        <f>VLOOKUP($E155, CONCEPT!$A:$C,3,0)</f>
        <v>Mesothelioma, biphasic, malignant</v>
      </c>
    </row>
    <row r="156" spans="1:8" x14ac:dyDescent="0.2">
      <c r="A156" s="4">
        <v>109</v>
      </c>
      <c r="B156" s="4">
        <v>155</v>
      </c>
      <c r="D156" s="3" t="str">
        <f>VLOOKUP(A156, SUBQUERY!A:C,3,0)</f>
        <v>Mets to lung</v>
      </c>
      <c r="E156" s="3">
        <f>VLOOKUP($B156, QUERY_RULE!$A:$D, 2, 0)</f>
        <v>36768083</v>
      </c>
      <c r="F156" s="3" t="str">
        <f>VLOOKUP($B156, QUERY_RULE!$A:$D,3, 0)</f>
        <v>exact</v>
      </c>
      <c r="G156" s="3" t="str">
        <f>VLOOKUP($E156, CONCEPT!$A:$C,2,0)</f>
        <v xml:space="preserve"> OMOP4997758  </v>
      </c>
      <c r="H156" s="3" t="str">
        <f>VLOOKUP($E156, CONCEPT!$A:$C,3,0)</f>
        <v>Metastasis to same lobe of lung</v>
      </c>
    </row>
    <row r="157" spans="1:8" x14ac:dyDescent="0.2">
      <c r="A157" s="4">
        <v>109</v>
      </c>
      <c r="B157" s="4">
        <v>156</v>
      </c>
      <c r="D157" s="3" t="str">
        <f>VLOOKUP(A157, SUBQUERY!A:C,3,0)</f>
        <v>Mets to lung</v>
      </c>
      <c r="E157" s="3">
        <f>VLOOKUP($B157, QUERY_RULE!$A:$D, 2, 0)</f>
        <v>36768171</v>
      </c>
      <c r="F157" s="3" t="str">
        <f>VLOOKUP($B157, QUERY_RULE!$A:$D,3, 0)</f>
        <v>exact</v>
      </c>
      <c r="G157" s="3" t="str">
        <f>VLOOKUP($E157, CONCEPT!$A:$C,2,0)</f>
        <v xml:space="preserve"> OMOP4997846  </v>
      </c>
      <c r="H157" s="3" t="str">
        <f>VLOOKUP($E157, CONCEPT!$A:$C,3,0)</f>
        <v>Metastasis to a different ipsilateral lobe of lung</v>
      </c>
    </row>
    <row r="158" spans="1:8" x14ac:dyDescent="0.2">
      <c r="A158" s="4">
        <v>109</v>
      </c>
      <c r="B158" s="4">
        <v>157</v>
      </c>
      <c r="D158" s="3" t="str">
        <f>VLOOKUP(A158, SUBQUERY!A:C,3,0)</f>
        <v>Mets to lung</v>
      </c>
      <c r="E158" s="3">
        <f>VLOOKUP($B158, QUERY_RULE!$A:$D, 2, 0)</f>
        <v>36769532</v>
      </c>
      <c r="F158" s="3" t="str">
        <f>VLOOKUP($B158, QUERY_RULE!$A:$D,3, 0)</f>
        <v>exact</v>
      </c>
      <c r="G158" s="3" t="str">
        <f>VLOOKUP($E158, CONCEPT!$A:$C,2,0)</f>
        <v xml:space="preserve"> OMOP4999209  </v>
      </c>
      <c r="H158" s="3" t="str">
        <f>VLOOKUP($E158, CONCEPT!$A:$C,3,0)</f>
        <v>Metastasis to ipsilateral lung</v>
      </c>
    </row>
    <row r="159" spans="1:8" x14ac:dyDescent="0.2">
      <c r="A159" s="4">
        <v>109</v>
      </c>
      <c r="B159" s="4">
        <v>158</v>
      </c>
      <c r="D159" s="3" t="str">
        <f>VLOOKUP(A159, SUBQUERY!A:C,3,0)</f>
        <v>Mets to lung</v>
      </c>
      <c r="E159" s="3">
        <f>VLOOKUP($B159, QUERY_RULE!$A:$D, 2, 0)</f>
        <v>36770091</v>
      </c>
      <c r="F159" s="3" t="str">
        <f>VLOOKUP($B159, QUERY_RULE!$A:$D,3, 0)</f>
        <v>exact</v>
      </c>
      <c r="G159" s="3" t="str">
        <f>VLOOKUP($E159, CONCEPT!$A:$C,2,0)</f>
        <v xml:space="preserve"> OMOP4999769  </v>
      </c>
      <c r="H159" s="3" t="str">
        <f>VLOOKUP($E159, CONCEPT!$A:$C,3,0)</f>
        <v>Metastasis to contralateral lobe of lung</v>
      </c>
    </row>
    <row r="160" spans="1:8" x14ac:dyDescent="0.2">
      <c r="A160" s="4">
        <v>109</v>
      </c>
      <c r="B160" s="4">
        <v>159</v>
      </c>
      <c r="D160" s="3" t="str">
        <f>VLOOKUP(A160, SUBQUERY!A:C,3,0)</f>
        <v>Mets to lung</v>
      </c>
      <c r="E160" s="3">
        <f>VLOOKUP($B160, QUERY_RULE!$A:$D, 2, 0)</f>
        <v>36770283</v>
      </c>
      <c r="F160" s="3" t="str">
        <f>VLOOKUP($B160, QUERY_RULE!$A:$D,3, 0)</f>
        <v>exact</v>
      </c>
      <c r="G160" s="3" t="str">
        <f>VLOOKUP($E160, CONCEPT!$A:$C,2,0)</f>
        <v xml:space="preserve"> OMOP4999962  </v>
      </c>
      <c r="H160" s="3" t="str">
        <f>VLOOKUP($E160, CONCEPT!$A:$C,3,0)</f>
        <v>Metastasis to lung</v>
      </c>
    </row>
    <row r="161" spans="1:8" x14ac:dyDescent="0.2">
      <c r="A161" s="4">
        <v>109</v>
      </c>
      <c r="B161" s="4">
        <v>160</v>
      </c>
      <c r="D161" s="3" t="str">
        <f>VLOOKUP(A161, SUBQUERY!A:C,3,0)</f>
        <v>Mets to lung</v>
      </c>
      <c r="E161" s="3">
        <f>VLOOKUP($B161, QUERY_RULE!$A:$D, 2, 0)</f>
        <v>35226169</v>
      </c>
      <c r="F161" s="3" t="str">
        <f>VLOOKUP($B161, QUERY_RULE!$A:$D,3, 0)</f>
        <v>exact</v>
      </c>
      <c r="G161" s="3" t="str">
        <f>VLOOKUP($E161, CONCEPT!$A:$C,2,0)</f>
        <v xml:space="preserve"> OMOP5031648  </v>
      </c>
      <c r="H161" s="3" t="str">
        <f>VLOOKUP($E161, CONCEPT!$A:$C,3,0)</f>
        <v>Metastasis to both lungs</v>
      </c>
    </row>
    <row r="162" spans="1:8" x14ac:dyDescent="0.2">
      <c r="A162" s="4">
        <v>109</v>
      </c>
      <c r="B162" s="4">
        <v>161</v>
      </c>
      <c r="D162" s="3" t="str">
        <f>VLOOKUP(A162, SUBQUERY!A:C,3,0)</f>
        <v>Mets to lung</v>
      </c>
      <c r="E162" s="3">
        <f>VLOOKUP($B162, QUERY_RULE!$A:$D, 2, 0)</f>
        <v>35225629</v>
      </c>
      <c r="F162" s="3" t="str">
        <f>VLOOKUP($B162, QUERY_RULE!$A:$D,3, 0)</f>
        <v>exact</v>
      </c>
      <c r="G162" s="3" t="str">
        <f>VLOOKUP($E162, CONCEPT!$A:$C,2,0)</f>
        <v xml:space="preserve"> OMOP5031693  </v>
      </c>
      <c r="H162" s="3" t="str">
        <f>VLOOKUP($E162, CONCEPT!$A:$C,3,0)</f>
        <v>Metastasis to left lower lobe of lung</v>
      </c>
    </row>
    <row r="163" spans="1:8" x14ac:dyDescent="0.2">
      <c r="A163" s="4">
        <v>109</v>
      </c>
      <c r="B163" s="4">
        <v>162</v>
      </c>
      <c r="D163" s="3" t="str">
        <f>VLOOKUP(A163, SUBQUERY!A:C,3,0)</f>
        <v>Mets to lung</v>
      </c>
      <c r="E163" s="3">
        <f>VLOOKUP($B163, QUERY_RULE!$A:$D, 2, 0)</f>
        <v>35225630</v>
      </c>
      <c r="F163" s="3" t="str">
        <f>VLOOKUP($B163, QUERY_RULE!$A:$D,3, 0)</f>
        <v>exact</v>
      </c>
      <c r="G163" s="3" t="str">
        <f>VLOOKUP($E163, CONCEPT!$A:$C,2,0)</f>
        <v xml:space="preserve"> OMOP5031694  </v>
      </c>
      <c r="H163" s="3" t="str">
        <f>VLOOKUP($E163, CONCEPT!$A:$C,3,0)</f>
        <v>Metastasis to left lung</v>
      </c>
    </row>
    <row r="164" spans="1:8" x14ac:dyDescent="0.2">
      <c r="A164" s="4">
        <v>109</v>
      </c>
      <c r="B164" s="4">
        <v>163</v>
      </c>
      <c r="D164" s="3" t="str">
        <f>VLOOKUP(A164, SUBQUERY!A:C,3,0)</f>
        <v>Mets to lung</v>
      </c>
      <c r="E164" s="3">
        <f>VLOOKUP($B164, QUERY_RULE!$A:$D, 2, 0)</f>
        <v>35225632</v>
      </c>
      <c r="F164" s="3" t="str">
        <f>VLOOKUP($B164, QUERY_RULE!$A:$D,3, 0)</f>
        <v>exact</v>
      </c>
      <c r="G164" s="3" t="str">
        <f>VLOOKUP($E164, CONCEPT!$A:$C,2,0)</f>
        <v xml:space="preserve"> OMOP5031696  </v>
      </c>
      <c r="H164" s="3" t="str">
        <f>VLOOKUP($E164, CONCEPT!$A:$C,3,0)</f>
        <v>Metastasis to left upper lobe of lung</v>
      </c>
    </row>
    <row r="165" spans="1:8" x14ac:dyDescent="0.2">
      <c r="A165" s="4">
        <v>109</v>
      </c>
      <c r="B165" s="4">
        <v>164</v>
      </c>
      <c r="D165" s="3" t="str">
        <f>VLOOKUP(A165, SUBQUERY!A:C,3,0)</f>
        <v>Mets to lung</v>
      </c>
      <c r="E165" s="3">
        <f>VLOOKUP($B165, QUERY_RULE!$A:$D, 2, 0)</f>
        <v>35226291</v>
      </c>
      <c r="F165" s="3" t="str">
        <f>VLOOKUP($B165, QUERY_RULE!$A:$D,3, 0)</f>
        <v>exact</v>
      </c>
      <c r="G165" s="3" t="str">
        <f>VLOOKUP($E165, CONCEPT!$A:$C,2,0)</f>
        <v xml:space="preserve"> OMOP5031845  </v>
      </c>
      <c r="H165" s="3" t="str">
        <f>VLOOKUP($E165, CONCEPT!$A:$C,3,0)</f>
        <v>Metastasis to right lower lobe of lung</v>
      </c>
    </row>
    <row r="166" spans="1:8" x14ac:dyDescent="0.2">
      <c r="A166" s="4">
        <v>109</v>
      </c>
      <c r="B166" s="4">
        <v>165</v>
      </c>
      <c r="D166" s="3" t="str">
        <f>VLOOKUP(A166, SUBQUERY!A:C,3,0)</f>
        <v>Mets to lung</v>
      </c>
      <c r="E166" s="3">
        <f>VLOOKUP($B166, QUERY_RULE!$A:$D, 2, 0)</f>
        <v>35226292</v>
      </c>
      <c r="F166" s="3" t="str">
        <f>VLOOKUP($B166, QUERY_RULE!$A:$D,3, 0)</f>
        <v>exact</v>
      </c>
      <c r="G166" s="3" t="str">
        <f>VLOOKUP($E166, CONCEPT!$A:$C,2,0)</f>
        <v xml:space="preserve"> OMOP5031846  </v>
      </c>
      <c r="H166" s="3" t="str">
        <f>VLOOKUP($E166, CONCEPT!$A:$C,3,0)</f>
        <v>Metastasis to right lung</v>
      </c>
    </row>
    <row r="167" spans="1:8" x14ac:dyDescent="0.2">
      <c r="A167" s="4">
        <v>109</v>
      </c>
      <c r="B167" s="4">
        <v>166</v>
      </c>
      <c r="D167" s="3" t="str">
        <f>VLOOKUP(A167, SUBQUERY!A:C,3,0)</f>
        <v>Mets to lung</v>
      </c>
      <c r="E167" s="3">
        <f>VLOOKUP($B167, QUERY_RULE!$A:$D, 2, 0)</f>
        <v>35226293</v>
      </c>
      <c r="F167" s="3" t="str">
        <f>VLOOKUP($B167, QUERY_RULE!$A:$D,3, 0)</f>
        <v>exact</v>
      </c>
      <c r="G167" s="3" t="str">
        <f>VLOOKUP($E167, CONCEPT!$A:$C,2,0)</f>
        <v xml:space="preserve"> OMOP5031847  </v>
      </c>
      <c r="H167" s="3" t="str">
        <f>VLOOKUP($E167, CONCEPT!$A:$C,3,0)</f>
        <v>Metastasis to right middle lobe of lung</v>
      </c>
    </row>
    <row r="168" spans="1:8" x14ac:dyDescent="0.2">
      <c r="A168" s="4">
        <v>109</v>
      </c>
      <c r="B168" s="4">
        <v>167</v>
      </c>
      <c r="D168" s="3" t="str">
        <f>VLOOKUP(A168, SUBQUERY!A:C,3,0)</f>
        <v>Mets to lung</v>
      </c>
      <c r="E168" s="3">
        <f>VLOOKUP($B168, QUERY_RULE!$A:$D, 2, 0)</f>
        <v>35225657</v>
      </c>
      <c r="F168" s="3" t="str">
        <f>VLOOKUP($B168, QUERY_RULE!$A:$D,3, 0)</f>
        <v>exact</v>
      </c>
      <c r="G168" s="3" t="str">
        <f>VLOOKUP($E168, CONCEPT!$A:$C,2,0)</f>
        <v xml:space="preserve"> OMOP5031849  </v>
      </c>
      <c r="H168" s="3" t="str">
        <f>VLOOKUP($E168, CONCEPT!$A:$C,3,0)</f>
        <v>Metastasis to right upper lobe of lung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8"/>
  <sheetViews>
    <sheetView topLeftCell="A129" workbookViewId="0">
      <selection activeCell="B156" sqref="B156"/>
    </sheetView>
  </sheetViews>
  <sheetFormatPr baseColWidth="10" defaultColWidth="8.83203125" defaultRowHeight="15" x14ac:dyDescent="0.2"/>
  <cols>
    <col min="1" max="1" width="10.6640625" style="4" bestFit="1" customWidth="1"/>
    <col min="2" max="2" width="12.1640625" style="4" bestFit="1" customWidth="1"/>
    <col min="3" max="3" width="12.5" style="3" bestFit="1" customWidth="1"/>
    <col min="4" max="4" width="22.1640625" style="3" bestFit="1" customWidth="1"/>
    <col min="5" max="5" width="72.5" style="3" bestFit="1" customWidth="1"/>
  </cols>
  <sheetData>
    <row r="1" spans="1:5" x14ac:dyDescent="0.2">
      <c r="A1" s="2" t="s">
        <v>483</v>
      </c>
      <c r="B1" s="2" t="s">
        <v>489</v>
      </c>
      <c r="C1" s="1" t="s">
        <v>490</v>
      </c>
      <c r="D1" s="1" t="s">
        <v>511</v>
      </c>
      <c r="E1" s="1" t="s">
        <v>497</v>
      </c>
    </row>
    <row r="2" spans="1:5" x14ac:dyDescent="0.2">
      <c r="A2" s="4">
        <v>1</v>
      </c>
      <c r="B2" s="4">
        <v>634946</v>
      </c>
      <c r="C2" s="3" t="s">
        <v>66</v>
      </c>
      <c r="D2" s="4" t="s">
        <v>619</v>
      </c>
    </row>
    <row r="3" spans="1:5" x14ac:dyDescent="0.2">
      <c r="A3" s="4">
        <v>2</v>
      </c>
      <c r="B3" s="4">
        <v>634242</v>
      </c>
      <c r="C3" s="3" t="s">
        <v>66</v>
      </c>
      <c r="D3" s="4" t="s">
        <v>619</v>
      </c>
    </row>
    <row r="4" spans="1:5" x14ac:dyDescent="0.2">
      <c r="A4" s="4">
        <v>3</v>
      </c>
      <c r="B4" s="4">
        <v>635657</v>
      </c>
      <c r="C4" s="3" t="s">
        <v>66</v>
      </c>
      <c r="D4" s="4" t="s">
        <v>619</v>
      </c>
    </row>
    <row r="5" spans="1:5" x14ac:dyDescent="0.2">
      <c r="A5" s="4">
        <v>4</v>
      </c>
      <c r="B5" s="4">
        <v>635838</v>
      </c>
      <c r="C5" s="3" t="s">
        <v>66</v>
      </c>
      <c r="D5" s="4" t="s">
        <v>619</v>
      </c>
    </row>
    <row r="6" spans="1:5" x14ac:dyDescent="0.2">
      <c r="A6" s="4">
        <v>5</v>
      </c>
      <c r="B6" s="4">
        <v>633544</v>
      </c>
      <c r="C6" s="3" t="s">
        <v>66</v>
      </c>
      <c r="D6" s="4" t="s">
        <v>619</v>
      </c>
    </row>
    <row r="7" spans="1:5" x14ac:dyDescent="0.2">
      <c r="A7" s="4">
        <v>6</v>
      </c>
      <c r="B7" s="4">
        <v>633843</v>
      </c>
      <c r="C7" s="3" t="s">
        <v>66</v>
      </c>
      <c r="D7" s="4" t="s">
        <v>619</v>
      </c>
    </row>
    <row r="8" spans="1:5" x14ac:dyDescent="0.2">
      <c r="A8" s="4">
        <v>7</v>
      </c>
      <c r="B8" s="4">
        <v>634275</v>
      </c>
      <c r="C8" s="3" t="s">
        <v>66</v>
      </c>
      <c r="D8" s="4" t="s">
        <v>619</v>
      </c>
    </row>
    <row r="9" spans="1:5" x14ac:dyDescent="0.2">
      <c r="A9" s="4">
        <v>8</v>
      </c>
      <c r="B9" s="4">
        <v>633775</v>
      </c>
      <c r="C9" s="3" t="s">
        <v>66</v>
      </c>
      <c r="D9" s="4" t="s">
        <v>619</v>
      </c>
    </row>
    <row r="10" spans="1:5" x14ac:dyDescent="0.2">
      <c r="A10" s="4">
        <v>9</v>
      </c>
      <c r="B10" s="4">
        <v>635041</v>
      </c>
      <c r="C10" s="3" t="s">
        <v>66</v>
      </c>
      <c r="D10" s="4" t="s">
        <v>619</v>
      </c>
    </row>
    <row r="11" spans="1:5" x14ac:dyDescent="0.2">
      <c r="A11" s="4">
        <v>10</v>
      </c>
      <c r="B11" s="4">
        <v>635378</v>
      </c>
      <c r="C11" s="3" t="s">
        <v>66</v>
      </c>
      <c r="D11" s="4" t="s">
        <v>619</v>
      </c>
    </row>
    <row r="12" spans="1:5" x14ac:dyDescent="0.2">
      <c r="A12" s="4">
        <v>11</v>
      </c>
      <c r="B12" s="4">
        <v>634558</v>
      </c>
      <c r="C12" s="3" t="s">
        <v>66</v>
      </c>
      <c r="D12" s="4" t="s">
        <v>619</v>
      </c>
    </row>
    <row r="13" spans="1:5" x14ac:dyDescent="0.2">
      <c r="A13" s="4">
        <v>12</v>
      </c>
      <c r="B13" s="4">
        <v>633369</v>
      </c>
      <c r="C13" s="3" t="s">
        <v>66</v>
      </c>
      <c r="D13" s="4" t="s">
        <v>619</v>
      </c>
    </row>
    <row r="14" spans="1:5" x14ac:dyDescent="0.2">
      <c r="A14" s="4">
        <v>13</v>
      </c>
      <c r="B14" s="4">
        <v>634567</v>
      </c>
      <c r="C14" s="3" t="s">
        <v>66</v>
      </c>
      <c r="D14" s="4" t="s">
        <v>619</v>
      </c>
    </row>
    <row r="15" spans="1:5" x14ac:dyDescent="0.2">
      <c r="A15" s="4">
        <v>14</v>
      </c>
      <c r="B15" s="4">
        <v>633950</v>
      </c>
      <c r="C15" s="3" t="s">
        <v>66</v>
      </c>
      <c r="D15" s="4" t="s">
        <v>619</v>
      </c>
    </row>
    <row r="16" spans="1:5" x14ac:dyDescent="0.2">
      <c r="A16" s="4">
        <v>15</v>
      </c>
      <c r="B16" s="4">
        <v>633634</v>
      </c>
      <c r="C16" s="3" t="s">
        <v>66</v>
      </c>
      <c r="D16" s="4" t="s">
        <v>619</v>
      </c>
    </row>
    <row r="17" spans="1:4" x14ac:dyDescent="0.2">
      <c r="A17" s="4">
        <v>16</v>
      </c>
      <c r="B17" s="4">
        <v>634286</v>
      </c>
      <c r="C17" s="3" t="s">
        <v>66</v>
      </c>
      <c r="D17" s="4" t="s">
        <v>619</v>
      </c>
    </row>
    <row r="18" spans="1:4" x14ac:dyDescent="0.2">
      <c r="A18" s="4">
        <v>17</v>
      </c>
      <c r="B18" s="4">
        <v>635593</v>
      </c>
      <c r="C18" s="3" t="s">
        <v>66</v>
      </c>
      <c r="D18" s="4" t="s">
        <v>619</v>
      </c>
    </row>
    <row r="19" spans="1:4" x14ac:dyDescent="0.2">
      <c r="A19" s="4">
        <v>18</v>
      </c>
      <c r="B19" s="4">
        <v>633908</v>
      </c>
      <c r="C19" s="3" t="s">
        <v>66</v>
      </c>
      <c r="D19" s="4" t="s">
        <v>619</v>
      </c>
    </row>
    <row r="20" spans="1:4" x14ac:dyDescent="0.2">
      <c r="A20" s="4">
        <v>19</v>
      </c>
      <c r="B20" s="4">
        <v>633633</v>
      </c>
      <c r="C20" s="3" t="s">
        <v>66</v>
      </c>
      <c r="D20" s="4" t="s">
        <v>619</v>
      </c>
    </row>
    <row r="21" spans="1:4" x14ac:dyDescent="0.2">
      <c r="A21" s="4">
        <v>20</v>
      </c>
      <c r="B21" s="4">
        <v>635131</v>
      </c>
      <c r="C21" s="3" t="s">
        <v>66</v>
      </c>
      <c r="D21" s="4" t="s">
        <v>619</v>
      </c>
    </row>
    <row r="22" spans="1:4" x14ac:dyDescent="0.2">
      <c r="A22" s="4">
        <v>21</v>
      </c>
      <c r="B22" s="4">
        <v>634370</v>
      </c>
      <c r="C22" s="3" t="s">
        <v>66</v>
      </c>
      <c r="D22" s="4" t="s">
        <v>619</v>
      </c>
    </row>
    <row r="23" spans="1:4" x14ac:dyDescent="0.2">
      <c r="A23" s="4">
        <v>22</v>
      </c>
      <c r="B23" s="4">
        <v>634086</v>
      </c>
      <c r="C23" s="3" t="s">
        <v>66</v>
      </c>
      <c r="D23" s="4" t="s">
        <v>619</v>
      </c>
    </row>
    <row r="24" spans="1:4" x14ac:dyDescent="0.2">
      <c r="A24" s="4">
        <v>23</v>
      </c>
      <c r="B24" s="4">
        <v>634632</v>
      </c>
      <c r="C24" s="3" t="s">
        <v>66</v>
      </c>
      <c r="D24" s="4" t="s">
        <v>619</v>
      </c>
    </row>
    <row r="25" spans="1:4" x14ac:dyDescent="0.2">
      <c r="A25" s="4">
        <v>24</v>
      </c>
      <c r="B25" s="4">
        <v>634764</v>
      </c>
      <c r="C25" s="3" t="s">
        <v>66</v>
      </c>
      <c r="D25" s="4" t="s">
        <v>619</v>
      </c>
    </row>
    <row r="26" spans="1:4" x14ac:dyDescent="0.2">
      <c r="A26" s="4">
        <v>25</v>
      </c>
      <c r="B26" s="4">
        <v>633907</v>
      </c>
      <c r="C26" s="3" t="s">
        <v>66</v>
      </c>
      <c r="D26" s="4" t="s">
        <v>619</v>
      </c>
    </row>
    <row r="27" spans="1:4" x14ac:dyDescent="0.2">
      <c r="A27" s="4">
        <v>26</v>
      </c>
      <c r="B27" s="4">
        <v>635388</v>
      </c>
      <c r="C27" s="3" t="s">
        <v>66</v>
      </c>
      <c r="D27" s="4" t="s">
        <v>619</v>
      </c>
    </row>
    <row r="28" spans="1:4" x14ac:dyDescent="0.2">
      <c r="A28" s="4">
        <v>27</v>
      </c>
      <c r="B28" s="4">
        <v>634453</v>
      </c>
      <c r="C28" s="3" t="s">
        <v>66</v>
      </c>
      <c r="D28" s="4" t="s">
        <v>619</v>
      </c>
    </row>
    <row r="29" spans="1:4" x14ac:dyDescent="0.2">
      <c r="A29" s="4">
        <v>28</v>
      </c>
      <c r="B29" s="4">
        <v>634124</v>
      </c>
      <c r="C29" s="3" t="s">
        <v>66</v>
      </c>
      <c r="D29" s="4" t="s">
        <v>619</v>
      </c>
    </row>
    <row r="30" spans="1:4" x14ac:dyDescent="0.2">
      <c r="A30" s="4">
        <v>29</v>
      </c>
      <c r="B30" s="4">
        <v>634191</v>
      </c>
      <c r="C30" s="3" t="s">
        <v>66</v>
      </c>
      <c r="D30" s="4" t="s">
        <v>619</v>
      </c>
    </row>
    <row r="31" spans="1:4" x14ac:dyDescent="0.2">
      <c r="A31" s="4">
        <v>30</v>
      </c>
      <c r="B31" s="4">
        <v>634072</v>
      </c>
      <c r="C31" s="3" t="s">
        <v>66</v>
      </c>
      <c r="D31" s="4" t="s">
        <v>619</v>
      </c>
    </row>
    <row r="32" spans="1:4" x14ac:dyDescent="0.2">
      <c r="A32" s="4">
        <v>31</v>
      </c>
      <c r="B32" s="4">
        <v>634308</v>
      </c>
      <c r="C32" s="3" t="s">
        <v>66</v>
      </c>
      <c r="D32" s="4" t="s">
        <v>619</v>
      </c>
    </row>
    <row r="33" spans="1:4" x14ac:dyDescent="0.2">
      <c r="A33" s="4">
        <v>32</v>
      </c>
      <c r="B33" s="4">
        <v>633965</v>
      </c>
      <c r="C33" s="3" t="s">
        <v>66</v>
      </c>
      <c r="D33" s="4" t="s">
        <v>619</v>
      </c>
    </row>
    <row r="34" spans="1:4" x14ac:dyDescent="0.2">
      <c r="A34" s="4">
        <v>33</v>
      </c>
      <c r="B34" s="4">
        <v>635631</v>
      </c>
      <c r="C34" s="3" t="s">
        <v>66</v>
      </c>
      <c r="D34" s="4" t="s">
        <v>619</v>
      </c>
    </row>
    <row r="35" spans="1:4" x14ac:dyDescent="0.2">
      <c r="A35" s="4">
        <v>34</v>
      </c>
      <c r="B35" s="4">
        <v>633953</v>
      </c>
      <c r="C35" s="3" t="s">
        <v>66</v>
      </c>
      <c r="D35" s="4" t="s">
        <v>619</v>
      </c>
    </row>
    <row r="36" spans="1:4" x14ac:dyDescent="0.2">
      <c r="A36" s="4">
        <v>35</v>
      </c>
      <c r="B36" s="4">
        <v>635018</v>
      </c>
      <c r="C36" s="3" t="s">
        <v>66</v>
      </c>
      <c r="D36" s="4" t="s">
        <v>619</v>
      </c>
    </row>
    <row r="37" spans="1:4" x14ac:dyDescent="0.2">
      <c r="A37" s="4">
        <v>36</v>
      </c>
      <c r="B37" s="4">
        <v>635840</v>
      </c>
      <c r="C37" s="3" t="s">
        <v>66</v>
      </c>
      <c r="D37" s="4" t="s">
        <v>619</v>
      </c>
    </row>
    <row r="38" spans="1:4" x14ac:dyDescent="0.2">
      <c r="A38" s="4">
        <v>37</v>
      </c>
      <c r="B38" s="4">
        <v>634175</v>
      </c>
      <c r="C38" s="3" t="s">
        <v>66</v>
      </c>
      <c r="D38" s="4" t="s">
        <v>619</v>
      </c>
    </row>
    <row r="39" spans="1:4" x14ac:dyDescent="0.2">
      <c r="A39" s="4">
        <v>38</v>
      </c>
      <c r="B39" s="4">
        <v>635305</v>
      </c>
      <c r="C39" s="3" t="s">
        <v>66</v>
      </c>
      <c r="D39" s="4" t="s">
        <v>619</v>
      </c>
    </row>
    <row r="40" spans="1:4" x14ac:dyDescent="0.2">
      <c r="A40" s="4">
        <v>39</v>
      </c>
      <c r="B40" s="4">
        <v>634590</v>
      </c>
      <c r="C40" s="3" t="s">
        <v>66</v>
      </c>
      <c r="D40" s="4" t="s">
        <v>619</v>
      </c>
    </row>
    <row r="41" spans="1:4" x14ac:dyDescent="0.2">
      <c r="A41" s="4">
        <v>40</v>
      </c>
      <c r="B41" s="4">
        <v>635612</v>
      </c>
      <c r="C41" s="3" t="s">
        <v>66</v>
      </c>
      <c r="D41" s="4" t="s">
        <v>619</v>
      </c>
    </row>
    <row r="42" spans="1:4" x14ac:dyDescent="0.2">
      <c r="A42" s="4">
        <v>41</v>
      </c>
      <c r="B42" s="4">
        <v>633362</v>
      </c>
      <c r="C42" s="3" t="s">
        <v>66</v>
      </c>
      <c r="D42" s="4" t="s">
        <v>619</v>
      </c>
    </row>
    <row r="43" spans="1:4" x14ac:dyDescent="0.2">
      <c r="A43" s="4">
        <v>42</v>
      </c>
      <c r="B43" s="4">
        <v>633356</v>
      </c>
      <c r="C43" s="3" t="s">
        <v>66</v>
      </c>
      <c r="D43" s="4" t="s">
        <v>619</v>
      </c>
    </row>
    <row r="44" spans="1:4" x14ac:dyDescent="0.2">
      <c r="A44" s="4">
        <v>43</v>
      </c>
      <c r="B44" s="4">
        <v>633878</v>
      </c>
      <c r="C44" s="3" t="s">
        <v>66</v>
      </c>
      <c r="D44" s="4" t="s">
        <v>619</v>
      </c>
    </row>
    <row r="45" spans="1:4" x14ac:dyDescent="0.2">
      <c r="A45" s="4">
        <v>44</v>
      </c>
      <c r="B45" s="4">
        <v>635363</v>
      </c>
      <c r="C45" s="3" t="s">
        <v>66</v>
      </c>
      <c r="D45" s="4" t="s">
        <v>619</v>
      </c>
    </row>
    <row r="46" spans="1:4" x14ac:dyDescent="0.2">
      <c r="A46" s="4">
        <v>45</v>
      </c>
      <c r="B46" s="4">
        <v>633987</v>
      </c>
      <c r="C46" s="3" t="s">
        <v>66</v>
      </c>
      <c r="D46" s="4" t="s">
        <v>619</v>
      </c>
    </row>
    <row r="47" spans="1:4" x14ac:dyDescent="0.2">
      <c r="A47" s="4">
        <v>46</v>
      </c>
      <c r="B47" s="4">
        <v>635021</v>
      </c>
      <c r="C47" s="3" t="s">
        <v>66</v>
      </c>
      <c r="D47" s="4" t="s">
        <v>619</v>
      </c>
    </row>
    <row r="48" spans="1:4" x14ac:dyDescent="0.2">
      <c r="A48" s="4">
        <v>47</v>
      </c>
      <c r="B48" s="4">
        <v>633778</v>
      </c>
      <c r="C48" s="3" t="s">
        <v>66</v>
      </c>
      <c r="D48" s="4" t="s">
        <v>619</v>
      </c>
    </row>
    <row r="49" spans="1:5" x14ac:dyDescent="0.2">
      <c r="A49" s="4">
        <v>48</v>
      </c>
      <c r="B49" s="4">
        <v>633910</v>
      </c>
      <c r="C49" s="3" t="s">
        <v>66</v>
      </c>
      <c r="D49" s="4" t="s">
        <v>619</v>
      </c>
    </row>
    <row r="50" spans="1:5" x14ac:dyDescent="0.2">
      <c r="A50" s="4">
        <v>49</v>
      </c>
      <c r="B50" s="4">
        <v>634499</v>
      </c>
      <c r="C50" s="3" t="s">
        <v>66</v>
      </c>
      <c r="D50" s="4" t="s">
        <v>619</v>
      </c>
    </row>
    <row r="51" spans="1:5" x14ac:dyDescent="0.2">
      <c r="A51" s="4">
        <v>50</v>
      </c>
      <c r="B51" s="4">
        <v>634648</v>
      </c>
      <c r="C51" s="3" t="s">
        <v>66</v>
      </c>
      <c r="D51" s="4" t="s">
        <v>619</v>
      </c>
    </row>
    <row r="52" spans="1:5" x14ac:dyDescent="0.2">
      <c r="A52" s="4">
        <v>51</v>
      </c>
      <c r="B52" s="4">
        <v>633373</v>
      </c>
      <c r="C52" s="3" t="s">
        <v>66</v>
      </c>
      <c r="D52" s="4" t="s">
        <v>619</v>
      </c>
    </row>
    <row r="53" spans="1:5" x14ac:dyDescent="0.2">
      <c r="A53" s="4">
        <v>52</v>
      </c>
      <c r="B53" s="4">
        <v>634762</v>
      </c>
      <c r="C53" s="3" t="s">
        <v>66</v>
      </c>
      <c r="D53" s="4" t="s">
        <v>619</v>
      </c>
    </row>
    <row r="54" spans="1:5" x14ac:dyDescent="0.2">
      <c r="A54" s="4">
        <v>53</v>
      </c>
      <c r="B54" s="4">
        <v>635309</v>
      </c>
      <c r="C54" s="3" t="s">
        <v>66</v>
      </c>
      <c r="D54" s="4" t="s">
        <v>619</v>
      </c>
    </row>
    <row r="55" spans="1:5" x14ac:dyDescent="0.2">
      <c r="A55" s="4">
        <v>54</v>
      </c>
      <c r="B55" s="4">
        <v>634745</v>
      </c>
      <c r="C55" s="3" t="s">
        <v>66</v>
      </c>
      <c r="D55" s="4" t="s">
        <v>619</v>
      </c>
    </row>
    <row r="56" spans="1:5" x14ac:dyDescent="0.2">
      <c r="A56" s="4">
        <v>55</v>
      </c>
      <c r="B56" s="4">
        <v>634022</v>
      </c>
      <c r="C56" s="3" t="s">
        <v>66</v>
      </c>
      <c r="D56" s="4" t="s">
        <v>619</v>
      </c>
    </row>
    <row r="57" spans="1:5" x14ac:dyDescent="0.2">
      <c r="A57" s="4">
        <v>56</v>
      </c>
      <c r="B57" s="4">
        <v>634738</v>
      </c>
      <c r="C57" s="3" t="s">
        <v>66</v>
      </c>
      <c r="D57" s="4" t="s">
        <v>619</v>
      </c>
    </row>
    <row r="58" spans="1:5" x14ac:dyDescent="0.2">
      <c r="A58" s="4">
        <v>57</v>
      </c>
      <c r="B58" s="4">
        <v>633283</v>
      </c>
      <c r="C58" s="3" t="s">
        <v>66</v>
      </c>
      <c r="D58" s="4" t="s">
        <v>619</v>
      </c>
    </row>
    <row r="59" spans="1:5" x14ac:dyDescent="0.2">
      <c r="A59" s="4">
        <v>58</v>
      </c>
      <c r="B59" s="4">
        <v>633615</v>
      </c>
      <c r="C59" s="3" t="s">
        <v>66</v>
      </c>
      <c r="D59" s="4" t="s">
        <v>619</v>
      </c>
    </row>
    <row r="60" spans="1:5" x14ac:dyDescent="0.2">
      <c r="A60" s="4">
        <v>59</v>
      </c>
      <c r="B60" s="4">
        <v>1635740</v>
      </c>
      <c r="C60" s="3" t="s">
        <v>66</v>
      </c>
      <c r="D60" s="4" t="s">
        <v>619</v>
      </c>
      <c r="E60" s="3" t="s">
        <v>80</v>
      </c>
    </row>
    <row r="61" spans="1:5" x14ac:dyDescent="0.2">
      <c r="A61" s="4">
        <v>60</v>
      </c>
      <c r="B61" s="4">
        <v>1634004</v>
      </c>
      <c r="C61" s="3" t="s">
        <v>66</v>
      </c>
      <c r="D61" s="4" t="s">
        <v>619</v>
      </c>
    </row>
    <row r="62" spans="1:5" x14ac:dyDescent="0.2">
      <c r="A62" s="4">
        <v>61</v>
      </c>
      <c r="B62" s="4">
        <v>1633978</v>
      </c>
      <c r="C62" s="3" t="s">
        <v>66</v>
      </c>
      <c r="D62" s="4" t="s">
        <v>619</v>
      </c>
    </row>
    <row r="63" spans="1:5" x14ac:dyDescent="0.2">
      <c r="A63" s="4">
        <v>62</v>
      </c>
      <c r="B63" s="4">
        <v>1634406</v>
      </c>
      <c r="C63" s="3" t="s">
        <v>66</v>
      </c>
      <c r="D63" s="4" t="s">
        <v>619</v>
      </c>
    </row>
    <row r="64" spans="1:5" x14ac:dyDescent="0.2">
      <c r="A64" s="4">
        <v>63</v>
      </c>
      <c r="B64" s="4">
        <v>1633943</v>
      </c>
      <c r="C64" s="3" t="s">
        <v>66</v>
      </c>
      <c r="D64" s="4" t="s">
        <v>619</v>
      </c>
    </row>
    <row r="65" spans="1:4" x14ac:dyDescent="0.2">
      <c r="A65" s="4">
        <v>64</v>
      </c>
      <c r="B65" s="4">
        <v>1633925</v>
      </c>
      <c r="C65" s="3" t="s">
        <v>66</v>
      </c>
      <c r="D65" s="4" t="s">
        <v>619</v>
      </c>
    </row>
    <row r="66" spans="1:4" x14ac:dyDescent="0.2">
      <c r="A66" s="4">
        <v>65</v>
      </c>
      <c r="B66" s="4">
        <v>1635888</v>
      </c>
      <c r="C66" s="3" t="s">
        <v>66</v>
      </c>
      <c r="D66" s="4" t="s">
        <v>619</v>
      </c>
    </row>
    <row r="67" spans="1:4" x14ac:dyDescent="0.2">
      <c r="A67" s="4">
        <v>66</v>
      </c>
      <c r="B67" s="4">
        <v>1634581</v>
      </c>
      <c r="C67" s="3" t="s">
        <v>66</v>
      </c>
      <c r="D67" s="4" t="s">
        <v>619</v>
      </c>
    </row>
    <row r="68" spans="1:4" x14ac:dyDescent="0.2">
      <c r="A68" s="4">
        <v>67</v>
      </c>
      <c r="B68" s="4">
        <v>1635597</v>
      </c>
      <c r="C68" s="3" t="s">
        <v>66</v>
      </c>
      <c r="D68" s="4" t="s">
        <v>619</v>
      </c>
    </row>
    <row r="69" spans="1:4" x14ac:dyDescent="0.2">
      <c r="A69" s="4">
        <v>68</v>
      </c>
      <c r="B69" s="4">
        <v>1635613</v>
      </c>
      <c r="C69" s="3" t="s">
        <v>66</v>
      </c>
      <c r="D69" s="4" t="s">
        <v>619</v>
      </c>
    </row>
    <row r="70" spans="1:4" x14ac:dyDescent="0.2">
      <c r="A70" s="4">
        <v>69</v>
      </c>
      <c r="B70" s="4">
        <v>1633864</v>
      </c>
      <c r="C70" s="3" t="s">
        <v>66</v>
      </c>
      <c r="D70" s="4" t="s">
        <v>619</v>
      </c>
    </row>
    <row r="71" spans="1:4" x14ac:dyDescent="0.2">
      <c r="A71" s="4">
        <v>70</v>
      </c>
      <c r="B71" s="4">
        <v>1635706</v>
      </c>
      <c r="C71" s="3" t="s">
        <v>66</v>
      </c>
      <c r="D71" s="4" t="s">
        <v>619</v>
      </c>
    </row>
    <row r="72" spans="1:4" x14ac:dyDescent="0.2">
      <c r="A72" s="4">
        <v>71</v>
      </c>
      <c r="B72" s="4">
        <v>1634916</v>
      </c>
      <c r="C72" s="3" t="s">
        <v>66</v>
      </c>
      <c r="D72" s="4" t="s">
        <v>619</v>
      </c>
    </row>
    <row r="73" spans="1:4" x14ac:dyDescent="0.2">
      <c r="A73" s="4">
        <v>72</v>
      </c>
      <c r="B73" s="4">
        <v>1635170</v>
      </c>
      <c r="C73" s="3" t="s">
        <v>66</v>
      </c>
      <c r="D73" s="4" t="s">
        <v>619</v>
      </c>
    </row>
    <row r="74" spans="1:4" x14ac:dyDescent="0.2">
      <c r="A74" s="4">
        <v>73</v>
      </c>
      <c r="B74" s="4">
        <v>1634618</v>
      </c>
      <c r="C74" s="3" t="s">
        <v>66</v>
      </c>
      <c r="D74" s="4" t="s">
        <v>619</v>
      </c>
    </row>
    <row r="75" spans="1:4" x14ac:dyDescent="0.2">
      <c r="A75" s="4">
        <v>74</v>
      </c>
      <c r="B75" s="4">
        <v>1635505</v>
      </c>
      <c r="C75" s="3" t="s">
        <v>66</v>
      </c>
      <c r="D75" s="4" t="s">
        <v>619</v>
      </c>
    </row>
    <row r="76" spans="1:4" x14ac:dyDescent="0.2">
      <c r="A76" s="4">
        <v>75</v>
      </c>
      <c r="B76" s="4">
        <v>1633421</v>
      </c>
      <c r="C76" s="3" t="s">
        <v>66</v>
      </c>
      <c r="D76" s="4" t="s">
        <v>619</v>
      </c>
    </row>
    <row r="77" spans="1:4" x14ac:dyDescent="0.2">
      <c r="A77" s="4">
        <v>76</v>
      </c>
      <c r="B77" s="4">
        <v>1635682</v>
      </c>
      <c r="C77" s="3" t="s">
        <v>66</v>
      </c>
      <c r="D77" s="4" t="s">
        <v>619</v>
      </c>
    </row>
    <row r="78" spans="1:4" x14ac:dyDescent="0.2">
      <c r="A78" s="4">
        <v>77</v>
      </c>
      <c r="B78" s="4">
        <v>1634654</v>
      </c>
      <c r="C78" s="3" t="s">
        <v>66</v>
      </c>
      <c r="D78" s="4" t="s">
        <v>619</v>
      </c>
    </row>
    <row r="79" spans="1:4" x14ac:dyDescent="0.2">
      <c r="A79" s="4">
        <v>78</v>
      </c>
      <c r="B79" s="4">
        <v>1634376</v>
      </c>
      <c r="C79" s="3" t="s">
        <v>66</v>
      </c>
      <c r="D79" s="4" t="s">
        <v>619</v>
      </c>
    </row>
    <row r="80" spans="1:4" x14ac:dyDescent="0.2">
      <c r="A80" s="4">
        <v>79</v>
      </c>
      <c r="B80" s="4">
        <v>1635562</v>
      </c>
      <c r="C80" s="3" t="s">
        <v>66</v>
      </c>
      <c r="D80" s="4" t="s">
        <v>619</v>
      </c>
    </row>
    <row r="81" spans="1:4" x14ac:dyDescent="0.2">
      <c r="A81" s="4">
        <v>80</v>
      </c>
      <c r="B81" s="4">
        <v>1635564</v>
      </c>
      <c r="C81" s="3" t="s">
        <v>66</v>
      </c>
      <c r="D81" s="4" t="s">
        <v>619</v>
      </c>
    </row>
    <row r="82" spans="1:4" x14ac:dyDescent="0.2">
      <c r="A82" s="4">
        <v>81</v>
      </c>
      <c r="B82" s="4">
        <v>1634213</v>
      </c>
      <c r="C82" s="3" t="s">
        <v>66</v>
      </c>
      <c r="D82" s="4" t="s">
        <v>619</v>
      </c>
    </row>
    <row r="83" spans="1:4" x14ac:dyDescent="0.2">
      <c r="A83" s="4">
        <v>82</v>
      </c>
      <c r="B83" s="4">
        <v>1633885</v>
      </c>
      <c r="C83" s="3" t="s">
        <v>66</v>
      </c>
      <c r="D83" s="4" t="s">
        <v>619</v>
      </c>
    </row>
    <row r="84" spans="1:4" x14ac:dyDescent="0.2">
      <c r="A84" s="4">
        <v>83</v>
      </c>
      <c r="B84" s="4">
        <v>1635445</v>
      </c>
      <c r="C84" s="3" t="s">
        <v>66</v>
      </c>
      <c r="D84" s="4" t="s">
        <v>619</v>
      </c>
    </row>
    <row r="85" spans="1:4" x14ac:dyDescent="0.2">
      <c r="A85" s="4">
        <v>84</v>
      </c>
      <c r="B85" s="4">
        <v>1635320</v>
      </c>
      <c r="C85" s="3" t="s">
        <v>66</v>
      </c>
      <c r="D85" s="4" t="s">
        <v>619</v>
      </c>
    </row>
    <row r="86" spans="1:4" x14ac:dyDescent="0.2">
      <c r="A86" s="4">
        <v>85</v>
      </c>
      <c r="B86" s="4">
        <v>1634119</v>
      </c>
      <c r="C86" s="3" t="s">
        <v>66</v>
      </c>
      <c r="D86" s="4" t="s">
        <v>619</v>
      </c>
    </row>
    <row r="87" spans="1:4" x14ac:dyDescent="0.2">
      <c r="A87" s="4">
        <v>86</v>
      </c>
      <c r="B87" s="4">
        <v>1634434</v>
      </c>
      <c r="C87" s="3" t="s">
        <v>66</v>
      </c>
      <c r="D87" s="4" t="s">
        <v>619</v>
      </c>
    </row>
    <row r="88" spans="1:4" x14ac:dyDescent="0.2">
      <c r="A88" s="4">
        <v>87</v>
      </c>
      <c r="B88" s="4">
        <v>1633440</v>
      </c>
      <c r="C88" s="3" t="s">
        <v>66</v>
      </c>
      <c r="D88" s="4" t="s">
        <v>619</v>
      </c>
    </row>
    <row r="89" spans="1:4" x14ac:dyDescent="0.2">
      <c r="A89" s="4">
        <v>88</v>
      </c>
      <c r="B89" s="4">
        <v>1633547</v>
      </c>
      <c r="C89" s="3" t="s">
        <v>66</v>
      </c>
      <c r="D89" s="4" t="s">
        <v>619</v>
      </c>
    </row>
    <row r="90" spans="1:4" x14ac:dyDescent="0.2">
      <c r="A90" s="4">
        <v>89</v>
      </c>
      <c r="B90" s="4">
        <v>1635142</v>
      </c>
      <c r="C90" s="3" t="s">
        <v>66</v>
      </c>
      <c r="D90" s="4" t="s">
        <v>619</v>
      </c>
    </row>
    <row r="91" spans="1:4" x14ac:dyDescent="0.2">
      <c r="A91" s="4">
        <v>90</v>
      </c>
      <c r="B91" s="4">
        <v>1635624</v>
      </c>
      <c r="C91" s="3" t="s">
        <v>66</v>
      </c>
      <c r="D91" s="4" t="s">
        <v>619</v>
      </c>
    </row>
    <row r="92" spans="1:4" x14ac:dyDescent="0.2">
      <c r="A92" s="4">
        <v>91</v>
      </c>
      <c r="B92" s="4">
        <v>1635682</v>
      </c>
      <c r="C92" s="3" t="s">
        <v>66</v>
      </c>
      <c r="D92" s="4" t="s">
        <v>619</v>
      </c>
    </row>
    <row r="93" spans="1:4" x14ac:dyDescent="0.2">
      <c r="A93" s="4">
        <v>92</v>
      </c>
      <c r="B93" s="4">
        <v>1634654</v>
      </c>
      <c r="C93" s="3" t="s">
        <v>66</v>
      </c>
      <c r="D93" s="4" t="s">
        <v>619</v>
      </c>
    </row>
    <row r="94" spans="1:4" x14ac:dyDescent="0.2">
      <c r="A94" s="4">
        <v>93</v>
      </c>
      <c r="B94" s="4">
        <v>1634376</v>
      </c>
      <c r="C94" s="3" t="s">
        <v>66</v>
      </c>
      <c r="D94" s="4" t="s">
        <v>619</v>
      </c>
    </row>
    <row r="95" spans="1:4" x14ac:dyDescent="0.2">
      <c r="A95" s="4">
        <v>94</v>
      </c>
      <c r="B95" s="4">
        <v>1635562</v>
      </c>
      <c r="C95" s="3" t="s">
        <v>66</v>
      </c>
      <c r="D95" s="4" t="s">
        <v>619</v>
      </c>
    </row>
    <row r="96" spans="1:4" x14ac:dyDescent="0.2">
      <c r="A96" s="4">
        <v>95</v>
      </c>
      <c r="B96" s="4">
        <v>1635564</v>
      </c>
      <c r="C96" s="3" t="s">
        <v>66</v>
      </c>
      <c r="D96" s="4" t="s">
        <v>619</v>
      </c>
    </row>
    <row r="97" spans="1:4" x14ac:dyDescent="0.2">
      <c r="A97" s="4">
        <v>96</v>
      </c>
      <c r="B97" s="4">
        <v>1634213</v>
      </c>
      <c r="C97" s="3" t="s">
        <v>66</v>
      </c>
      <c r="D97" s="4" t="s">
        <v>619</v>
      </c>
    </row>
    <row r="98" spans="1:4" x14ac:dyDescent="0.2">
      <c r="A98" s="4">
        <v>97</v>
      </c>
      <c r="B98" s="4">
        <v>1633885</v>
      </c>
      <c r="C98" s="3" t="s">
        <v>66</v>
      </c>
      <c r="D98" s="4" t="s">
        <v>619</v>
      </c>
    </row>
    <row r="99" spans="1:4" x14ac:dyDescent="0.2">
      <c r="A99" s="4">
        <v>98</v>
      </c>
      <c r="B99" s="4">
        <v>1635445</v>
      </c>
      <c r="C99" s="3" t="s">
        <v>66</v>
      </c>
      <c r="D99" s="4" t="s">
        <v>619</v>
      </c>
    </row>
    <row r="100" spans="1:4" x14ac:dyDescent="0.2">
      <c r="A100" s="4">
        <v>99</v>
      </c>
      <c r="B100" s="4">
        <v>1635320</v>
      </c>
      <c r="C100" s="3" t="s">
        <v>66</v>
      </c>
      <c r="D100" s="4" t="s">
        <v>619</v>
      </c>
    </row>
    <row r="101" spans="1:4" x14ac:dyDescent="0.2">
      <c r="A101" s="4">
        <v>100</v>
      </c>
      <c r="B101" s="4">
        <v>1634119</v>
      </c>
      <c r="C101" s="3" t="s">
        <v>66</v>
      </c>
      <c r="D101" s="4" t="s">
        <v>619</v>
      </c>
    </row>
    <row r="102" spans="1:4" x14ac:dyDescent="0.2">
      <c r="A102" s="4">
        <v>101</v>
      </c>
      <c r="B102" s="4">
        <v>1634434</v>
      </c>
      <c r="C102" s="3" t="s">
        <v>66</v>
      </c>
      <c r="D102" s="4" t="s">
        <v>619</v>
      </c>
    </row>
    <row r="103" spans="1:4" x14ac:dyDescent="0.2">
      <c r="A103" s="4">
        <v>102</v>
      </c>
      <c r="B103" s="4">
        <v>1633440</v>
      </c>
      <c r="C103" s="3" t="s">
        <v>66</v>
      </c>
      <c r="D103" s="4" t="s">
        <v>619</v>
      </c>
    </row>
    <row r="104" spans="1:4" x14ac:dyDescent="0.2">
      <c r="A104" s="4">
        <v>103</v>
      </c>
      <c r="B104" s="4">
        <v>1633547</v>
      </c>
      <c r="C104" s="3" t="s">
        <v>66</v>
      </c>
      <c r="D104" s="4" t="s">
        <v>619</v>
      </c>
    </row>
    <row r="105" spans="1:4" x14ac:dyDescent="0.2">
      <c r="A105" s="4">
        <v>104</v>
      </c>
      <c r="B105" s="4">
        <v>1635142</v>
      </c>
      <c r="C105" s="3" t="s">
        <v>66</v>
      </c>
      <c r="D105" s="4" t="s">
        <v>619</v>
      </c>
    </row>
    <row r="106" spans="1:4" x14ac:dyDescent="0.2">
      <c r="A106" s="4">
        <v>105</v>
      </c>
      <c r="B106" s="4">
        <v>1635624</v>
      </c>
      <c r="C106" s="3" t="s">
        <v>66</v>
      </c>
      <c r="D106" s="4" t="s">
        <v>619</v>
      </c>
    </row>
    <row r="107" spans="1:4" x14ac:dyDescent="0.2">
      <c r="A107" s="4">
        <v>106</v>
      </c>
      <c r="B107" s="4">
        <v>8507</v>
      </c>
      <c r="C107" s="3" t="s">
        <v>21</v>
      </c>
      <c r="D107" s="4"/>
    </row>
    <row r="108" spans="1:4" x14ac:dyDescent="0.2">
      <c r="A108" s="4">
        <v>107</v>
      </c>
      <c r="B108" s="4">
        <v>8532</v>
      </c>
      <c r="C108" s="3" t="s">
        <v>21</v>
      </c>
      <c r="D108" s="4"/>
    </row>
    <row r="109" spans="1:4" x14ac:dyDescent="0.2">
      <c r="A109" s="4">
        <v>108</v>
      </c>
      <c r="B109" s="4" t="s">
        <v>512</v>
      </c>
      <c r="C109" s="3" t="s">
        <v>507</v>
      </c>
      <c r="D109" s="4"/>
    </row>
    <row r="110" spans="1:4" x14ac:dyDescent="0.2">
      <c r="A110" s="4">
        <v>109</v>
      </c>
      <c r="B110" s="4" t="s">
        <v>512</v>
      </c>
      <c r="C110" s="3" t="s">
        <v>510</v>
      </c>
      <c r="D110" s="4" t="s">
        <v>620</v>
      </c>
    </row>
    <row r="111" spans="1:4" x14ac:dyDescent="0.2">
      <c r="A111" s="4">
        <v>110</v>
      </c>
      <c r="B111" s="10"/>
      <c r="C111" s="12"/>
      <c r="D111" s="4" t="s">
        <v>621</v>
      </c>
    </row>
    <row r="112" spans="1:4" x14ac:dyDescent="0.2">
      <c r="A112" s="4">
        <v>111</v>
      </c>
      <c r="B112" s="10"/>
      <c r="C112" s="12"/>
      <c r="D112" s="4" t="s">
        <v>621</v>
      </c>
    </row>
    <row r="113" spans="1:5" x14ac:dyDescent="0.2">
      <c r="A113" s="4">
        <v>112</v>
      </c>
      <c r="B113" s="10"/>
      <c r="C113" s="12"/>
      <c r="D113" s="4" t="s">
        <v>621</v>
      </c>
    </row>
    <row r="114" spans="1:5" x14ac:dyDescent="0.2">
      <c r="A114" s="4">
        <v>113</v>
      </c>
      <c r="B114" s="10"/>
      <c r="C114" s="12"/>
      <c r="D114" s="4" t="s">
        <v>621</v>
      </c>
    </row>
    <row r="115" spans="1:5" x14ac:dyDescent="0.2">
      <c r="A115" s="4">
        <v>114</v>
      </c>
      <c r="B115" s="10"/>
      <c r="C115" s="12"/>
      <c r="D115" s="4" t="s">
        <v>621</v>
      </c>
    </row>
    <row r="116" spans="1:5" x14ac:dyDescent="0.2">
      <c r="A116" s="4">
        <v>115</v>
      </c>
      <c r="B116" s="10"/>
      <c r="C116" s="12"/>
      <c r="D116" s="4" t="s">
        <v>621</v>
      </c>
    </row>
    <row r="117" spans="1:5" x14ac:dyDescent="0.2">
      <c r="A117" s="4">
        <v>116</v>
      </c>
      <c r="B117" s="10"/>
      <c r="C117" s="12"/>
      <c r="D117" s="4" t="s">
        <v>621</v>
      </c>
    </row>
    <row r="118" spans="1:5" x14ac:dyDescent="0.2">
      <c r="A118" s="4">
        <v>117</v>
      </c>
      <c r="B118" s="5" t="s">
        <v>35</v>
      </c>
      <c r="C118" s="3" t="s">
        <v>2</v>
      </c>
      <c r="D118" s="4" t="s">
        <v>619</v>
      </c>
      <c r="E118"/>
    </row>
    <row r="119" spans="1:5" x14ac:dyDescent="0.2">
      <c r="A119" s="4">
        <v>118</v>
      </c>
      <c r="B119" s="5" t="s">
        <v>38</v>
      </c>
      <c r="C119" s="3" t="s">
        <v>2</v>
      </c>
      <c r="D119" s="4" t="s">
        <v>619</v>
      </c>
      <c r="E119"/>
    </row>
    <row r="120" spans="1:5" x14ac:dyDescent="0.2">
      <c r="A120" s="4">
        <v>119</v>
      </c>
      <c r="B120" s="5" t="s">
        <v>41</v>
      </c>
      <c r="C120" s="3" t="s">
        <v>2</v>
      </c>
      <c r="D120" s="4" t="s">
        <v>619</v>
      </c>
      <c r="E120"/>
    </row>
    <row r="121" spans="1:5" x14ac:dyDescent="0.2">
      <c r="A121" s="4">
        <v>120</v>
      </c>
      <c r="B121" s="5" t="s">
        <v>44</v>
      </c>
      <c r="C121" s="3" t="s">
        <v>2</v>
      </c>
      <c r="D121" s="4" t="s">
        <v>619</v>
      </c>
      <c r="E121"/>
    </row>
    <row r="122" spans="1:5" x14ac:dyDescent="0.2">
      <c r="A122" s="4">
        <v>121</v>
      </c>
      <c r="B122" s="5" t="s">
        <v>47</v>
      </c>
      <c r="C122" s="3" t="s">
        <v>2</v>
      </c>
      <c r="D122" s="4" t="s">
        <v>619</v>
      </c>
      <c r="E122"/>
    </row>
    <row r="123" spans="1:5" x14ac:dyDescent="0.2">
      <c r="A123" s="4">
        <v>122</v>
      </c>
      <c r="B123" s="5" t="s">
        <v>50</v>
      </c>
      <c r="C123" s="3" t="s">
        <v>2</v>
      </c>
      <c r="D123" s="4" t="s">
        <v>619</v>
      </c>
      <c r="E123"/>
    </row>
    <row r="124" spans="1:5" x14ac:dyDescent="0.2">
      <c r="A124" s="4">
        <v>123</v>
      </c>
      <c r="B124" s="5" t="s">
        <v>53</v>
      </c>
      <c r="C124" s="3" t="s">
        <v>2</v>
      </c>
      <c r="D124" s="4" t="s">
        <v>619</v>
      </c>
      <c r="E124"/>
    </row>
    <row r="125" spans="1:5" x14ac:dyDescent="0.2">
      <c r="A125" s="4">
        <v>124</v>
      </c>
      <c r="B125" s="5" t="s">
        <v>56</v>
      </c>
      <c r="C125" s="3" t="s">
        <v>2</v>
      </c>
      <c r="D125" s="4" t="s">
        <v>619</v>
      </c>
      <c r="E125"/>
    </row>
    <row r="126" spans="1:5" x14ac:dyDescent="0.2">
      <c r="A126" s="4">
        <v>125</v>
      </c>
      <c r="B126" s="5" t="s">
        <v>59</v>
      </c>
      <c r="C126" s="3" t="s">
        <v>2</v>
      </c>
      <c r="D126" s="4" t="s">
        <v>619</v>
      </c>
      <c r="E126"/>
    </row>
    <row r="127" spans="1:5" x14ac:dyDescent="0.2">
      <c r="A127" s="4">
        <v>126</v>
      </c>
      <c r="B127" s="5" t="s">
        <v>62</v>
      </c>
      <c r="C127" s="3" t="s">
        <v>2</v>
      </c>
      <c r="D127" s="4" t="s">
        <v>619</v>
      </c>
      <c r="E127"/>
    </row>
    <row r="128" spans="1:5" x14ac:dyDescent="0.2">
      <c r="A128" s="4">
        <v>127</v>
      </c>
      <c r="B128" s="11"/>
      <c r="C128" s="12"/>
      <c r="D128" s="4" t="s">
        <v>619</v>
      </c>
      <c r="E128" s="3" t="s">
        <v>181</v>
      </c>
    </row>
    <row r="129" spans="1:5" x14ac:dyDescent="0.2">
      <c r="A129" s="4">
        <v>128</v>
      </c>
      <c r="B129" s="5">
        <v>4175026</v>
      </c>
      <c r="C129" s="3" t="s">
        <v>21</v>
      </c>
      <c r="D129" s="4" t="s">
        <v>622</v>
      </c>
      <c r="E129"/>
    </row>
    <row r="130" spans="1:5" x14ac:dyDescent="0.2">
      <c r="A130" s="4">
        <v>129</v>
      </c>
      <c r="B130" s="5">
        <v>4173614</v>
      </c>
      <c r="C130" s="3" t="s">
        <v>21</v>
      </c>
      <c r="D130" s="4" t="s">
        <v>622</v>
      </c>
      <c r="E130"/>
    </row>
    <row r="131" spans="1:5" x14ac:dyDescent="0.2">
      <c r="A131" s="4">
        <v>130</v>
      </c>
      <c r="B131" s="5">
        <v>4172043</v>
      </c>
      <c r="C131" s="3" t="s">
        <v>21</v>
      </c>
      <c r="D131" s="4" t="s">
        <v>622</v>
      </c>
    </row>
    <row r="132" spans="1:5" x14ac:dyDescent="0.2">
      <c r="A132" s="4">
        <v>131</v>
      </c>
      <c r="B132" s="5">
        <v>4174241</v>
      </c>
      <c r="C132" s="3" t="s">
        <v>21</v>
      </c>
      <c r="D132" s="4" t="s">
        <v>622</v>
      </c>
    </row>
    <row r="133" spans="1:5" x14ac:dyDescent="0.2">
      <c r="A133" s="4">
        <v>132</v>
      </c>
      <c r="B133" s="5">
        <v>4174251</v>
      </c>
      <c r="C133" s="3" t="s">
        <v>21</v>
      </c>
      <c r="D133" s="4" t="s">
        <v>622</v>
      </c>
    </row>
    <row r="134" spans="1:5" x14ac:dyDescent="0.2">
      <c r="A134" s="4">
        <v>133</v>
      </c>
      <c r="B134" s="5">
        <v>4173456</v>
      </c>
      <c r="C134" s="3" t="s">
        <v>21</v>
      </c>
      <c r="D134" s="4" t="s">
        <v>622</v>
      </c>
    </row>
    <row r="135" spans="1:5" x14ac:dyDescent="0.2">
      <c r="A135" s="4">
        <v>134</v>
      </c>
      <c r="B135" s="5">
        <v>4308014</v>
      </c>
      <c r="C135" s="3" t="s">
        <v>21</v>
      </c>
      <c r="D135" s="4" t="s">
        <v>622</v>
      </c>
      <c r="E135"/>
    </row>
    <row r="136" spans="1:5" x14ac:dyDescent="0.2">
      <c r="A136" s="4">
        <v>135</v>
      </c>
      <c r="B136" s="10"/>
      <c r="C136" s="10"/>
      <c r="D136" s="4" t="s">
        <v>622</v>
      </c>
    </row>
    <row r="137" spans="1:5" x14ac:dyDescent="0.2">
      <c r="A137" s="4">
        <v>136</v>
      </c>
      <c r="B137" s="4">
        <v>3024653</v>
      </c>
      <c r="C137" s="3" t="s">
        <v>21</v>
      </c>
      <c r="D137" s="4" t="s">
        <v>622</v>
      </c>
      <c r="E137"/>
    </row>
    <row r="138" spans="1:5" x14ac:dyDescent="0.2">
      <c r="A138" s="4">
        <v>137</v>
      </c>
      <c r="B138" s="10"/>
      <c r="C138" s="10"/>
      <c r="D138" s="4" t="s">
        <v>622</v>
      </c>
    </row>
    <row r="139" spans="1:5" x14ac:dyDescent="0.2">
      <c r="A139" s="4">
        <v>138</v>
      </c>
      <c r="B139" s="4">
        <v>44790273</v>
      </c>
      <c r="C139" s="3" t="s">
        <v>21</v>
      </c>
      <c r="D139" s="4" t="s">
        <v>623</v>
      </c>
      <c r="E139" s="3" t="s">
        <v>534</v>
      </c>
    </row>
    <row r="140" spans="1:5" x14ac:dyDescent="0.2">
      <c r="A140" s="4">
        <v>139</v>
      </c>
      <c r="B140" s="4">
        <v>4127745</v>
      </c>
      <c r="C140" s="3" t="s">
        <v>21</v>
      </c>
      <c r="D140" s="4" t="s">
        <v>623</v>
      </c>
      <c r="E140"/>
    </row>
    <row r="141" spans="1:5" x14ac:dyDescent="0.2">
      <c r="A141" s="4">
        <v>140</v>
      </c>
      <c r="B141" s="4">
        <v>4139871</v>
      </c>
      <c r="C141" s="3" t="s">
        <v>21</v>
      </c>
      <c r="D141" s="4" t="s">
        <v>622</v>
      </c>
      <c r="E141"/>
    </row>
    <row r="142" spans="1:5" x14ac:dyDescent="0.2">
      <c r="A142" s="4">
        <v>141</v>
      </c>
      <c r="B142" s="4">
        <v>4084352</v>
      </c>
      <c r="C142" s="3" t="s">
        <v>21</v>
      </c>
      <c r="D142" s="4" t="s">
        <v>623</v>
      </c>
      <c r="E142"/>
    </row>
    <row r="143" spans="1:5" x14ac:dyDescent="0.2">
      <c r="A143" s="4">
        <v>142</v>
      </c>
      <c r="B143" s="4">
        <v>4139715</v>
      </c>
      <c r="C143" s="3" t="s">
        <v>21</v>
      </c>
      <c r="D143" s="4" t="s">
        <v>622</v>
      </c>
      <c r="E143" s="3" t="s">
        <v>139</v>
      </c>
    </row>
    <row r="144" spans="1:5" x14ac:dyDescent="0.2">
      <c r="A144" s="4">
        <v>143</v>
      </c>
      <c r="B144" s="4">
        <v>4147722</v>
      </c>
      <c r="C144" s="3" t="s">
        <v>21</v>
      </c>
      <c r="D144" s="4" t="s">
        <v>622</v>
      </c>
      <c r="E144"/>
    </row>
    <row r="145" spans="1:4" x14ac:dyDescent="0.2">
      <c r="A145" s="4">
        <v>144</v>
      </c>
      <c r="B145" s="4">
        <v>44498181</v>
      </c>
      <c r="C145" s="3" t="s">
        <v>2</v>
      </c>
      <c r="D145" s="4" t="s">
        <v>619</v>
      </c>
    </row>
    <row r="146" spans="1:4" x14ac:dyDescent="0.2">
      <c r="A146" s="4">
        <v>145</v>
      </c>
      <c r="B146" s="4">
        <v>44498182</v>
      </c>
      <c r="C146" s="3" t="s">
        <v>2</v>
      </c>
      <c r="D146" s="4" t="s">
        <v>619</v>
      </c>
    </row>
    <row r="147" spans="1:4" x14ac:dyDescent="0.2">
      <c r="A147" s="4">
        <v>146</v>
      </c>
      <c r="B147" s="4">
        <v>44498183</v>
      </c>
      <c r="C147" s="3" t="s">
        <v>2</v>
      </c>
      <c r="D147" s="4" t="s">
        <v>619</v>
      </c>
    </row>
    <row r="148" spans="1:4" x14ac:dyDescent="0.2">
      <c r="A148" s="4">
        <v>147</v>
      </c>
      <c r="B148" s="4">
        <v>44498184</v>
      </c>
      <c r="C148" s="3" t="s">
        <v>2</v>
      </c>
      <c r="D148" s="4" t="s">
        <v>619</v>
      </c>
    </row>
    <row r="149" spans="1:4" x14ac:dyDescent="0.2">
      <c r="A149" s="4">
        <v>148</v>
      </c>
      <c r="B149" s="4">
        <v>44498185</v>
      </c>
      <c r="C149" s="3" t="s">
        <v>2</v>
      </c>
      <c r="D149" s="4" t="s">
        <v>619</v>
      </c>
    </row>
    <row r="150" spans="1:4" x14ac:dyDescent="0.2">
      <c r="A150" s="4">
        <v>149</v>
      </c>
      <c r="B150" s="4">
        <v>44498186</v>
      </c>
      <c r="C150" s="3" t="s">
        <v>2</v>
      </c>
      <c r="D150" s="4" t="s">
        <v>619</v>
      </c>
    </row>
    <row r="151" spans="1:4" x14ac:dyDescent="0.2">
      <c r="A151" s="4">
        <v>150</v>
      </c>
      <c r="B151" s="4">
        <v>44498187</v>
      </c>
      <c r="C151" s="3" t="s">
        <v>2</v>
      </c>
      <c r="D151" s="4" t="s">
        <v>619</v>
      </c>
    </row>
    <row r="152" spans="1:4" x14ac:dyDescent="0.2">
      <c r="A152" s="4">
        <v>151</v>
      </c>
      <c r="B152" s="5">
        <v>44499065</v>
      </c>
      <c r="C152" s="3" t="s">
        <v>2</v>
      </c>
      <c r="D152" s="4" t="s">
        <v>619</v>
      </c>
    </row>
    <row r="153" spans="1:4" x14ac:dyDescent="0.2">
      <c r="A153" s="4">
        <v>152</v>
      </c>
      <c r="B153" s="5">
        <v>44499069</v>
      </c>
      <c r="C153" s="3" t="s">
        <v>2</v>
      </c>
      <c r="D153" s="4" t="s">
        <v>619</v>
      </c>
    </row>
    <row r="154" spans="1:4" x14ac:dyDescent="0.2">
      <c r="A154" s="4">
        <v>153</v>
      </c>
      <c r="B154" s="5">
        <v>44499067</v>
      </c>
      <c r="C154" s="3" t="s">
        <v>2</v>
      </c>
      <c r="D154" s="4" t="s">
        <v>619</v>
      </c>
    </row>
    <row r="155" spans="1:4" x14ac:dyDescent="0.2">
      <c r="A155" s="4">
        <v>154</v>
      </c>
      <c r="B155" s="5">
        <v>44499070</v>
      </c>
      <c r="C155" s="3" t="s">
        <v>2</v>
      </c>
      <c r="D155" s="4" t="s">
        <v>619</v>
      </c>
    </row>
    <row r="156" spans="1:4" x14ac:dyDescent="0.2">
      <c r="A156" s="4">
        <v>155</v>
      </c>
      <c r="B156" s="5">
        <v>36768083</v>
      </c>
      <c r="C156" s="3" t="s">
        <v>21</v>
      </c>
      <c r="D156" s="4" t="s">
        <v>619</v>
      </c>
    </row>
    <row r="157" spans="1:4" x14ac:dyDescent="0.2">
      <c r="A157" s="4">
        <v>156</v>
      </c>
      <c r="B157" s="5">
        <v>36768171</v>
      </c>
      <c r="C157" s="3" t="s">
        <v>21</v>
      </c>
      <c r="D157" s="4" t="s">
        <v>619</v>
      </c>
    </row>
    <row r="158" spans="1:4" x14ac:dyDescent="0.2">
      <c r="A158" s="4">
        <v>157</v>
      </c>
      <c r="B158" s="5">
        <v>36769532</v>
      </c>
      <c r="C158" s="3" t="s">
        <v>21</v>
      </c>
      <c r="D158" s="4" t="s">
        <v>619</v>
      </c>
    </row>
    <row r="159" spans="1:4" x14ac:dyDescent="0.2">
      <c r="A159" s="4">
        <v>158</v>
      </c>
      <c r="B159" s="5">
        <v>36770091</v>
      </c>
      <c r="C159" s="3" t="s">
        <v>21</v>
      </c>
      <c r="D159" s="4" t="s">
        <v>619</v>
      </c>
    </row>
    <row r="160" spans="1:4" x14ac:dyDescent="0.2">
      <c r="A160" s="4">
        <v>159</v>
      </c>
      <c r="B160" s="5">
        <v>36770283</v>
      </c>
      <c r="C160" s="3" t="s">
        <v>21</v>
      </c>
      <c r="D160" s="4" t="s">
        <v>619</v>
      </c>
    </row>
    <row r="161" spans="1:4" x14ac:dyDescent="0.2">
      <c r="A161" s="4">
        <v>160</v>
      </c>
      <c r="B161" s="5">
        <v>35226169</v>
      </c>
      <c r="C161" s="3" t="s">
        <v>21</v>
      </c>
      <c r="D161" s="4" t="s">
        <v>619</v>
      </c>
    </row>
    <row r="162" spans="1:4" x14ac:dyDescent="0.2">
      <c r="A162" s="4">
        <v>161</v>
      </c>
      <c r="B162" s="5">
        <v>35225629</v>
      </c>
      <c r="C162" s="3" t="s">
        <v>21</v>
      </c>
      <c r="D162" s="4" t="s">
        <v>619</v>
      </c>
    </row>
    <row r="163" spans="1:4" x14ac:dyDescent="0.2">
      <c r="A163" s="4">
        <v>162</v>
      </c>
      <c r="B163" s="5">
        <v>35225630</v>
      </c>
      <c r="C163" s="3" t="s">
        <v>21</v>
      </c>
      <c r="D163" s="4" t="s">
        <v>619</v>
      </c>
    </row>
    <row r="164" spans="1:4" x14ac:dyDescent="0.2">
      <c r="A164" s="4">
        <v>163</v>
      </c>
      <c r="B164" s="5">
        <v>35225632</v>
      </c>
      <c r="C164" s="3" t="s">
        <v>21</v>
      </c>
      <c r="D164" s="4" t="s">
        <v>619</v>
      </c>
    </row>
    <row r="165" spans="1:4" x14ac:dyDescent="0.2">
      <c r="A165" s="4">
        <v>164</v>
      </c>
      <c r="B165" s="5">
        <v>35226291</v>
      </c>
      <c r="C165" s="3" t="s">
        <v>21</v>
      </c>
      <c r="D165" s="4" t="s">
        <v>619</v>
      </c>
    </row>
    <row r="166" spans="1:4" x14ac:dyDescent="0.2">
      <c r="A166" s="4">
        <v>165</v>
      </c>
      <c r="B166" s="5">
        <v>35226292</v>
      </c>
      <c r="C166" s="3" t="s">
        <v>21</v>
      </c>
      <c r="D166" s="4" t="s">
        <v>619</v>
      </c>
    </row>
    <row r="167" spans="1:4" x14ac:dyDescent="0.2">
      <c r="A167" s="4">
        <v>166</v>
      </c>
      <c r="B167" s="5">
        <v>35226293</v>
      </c>
      <c r="C167" s="3" t="s">
        <v>21</v>
      </c>
      <c r="D167" s="4" t="s">
        <v>619</v>
      </c>
    </row>
    <row r="168" spans="1:4" x14ac:dyDescent="0.2">
      <c r="A168" s="4">
        <v>167</v>
      </c>
      <c r="B168" s="5">
        <v>35225657</v>
      </c>
      <c r="C168" s="3" t="s">
        <v>21</v>
      </c>
      <c r="D168" s="4" t="s">
        <v>619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3"/>
  <sheetViews>
    <sheetView tabSelected="1" topLeftCell="C1" workbookViewId="0">
      <selection activeCell="H21" sqref="H21:H22"/>
    </sheetView>
  </sheetViews>
  <sheetFormatPr baseColWidth="10" defaultColWidth="6.83203125" defaultRowHeight="12" x14ac:dyDescent="0.15"/>
  <cols>
    <col min="1" max="1" width="9.33203125" style="4" bestFit="1" customWidth="1"/>
    <col min="2" max="2" width="67" style="6" bestFit="1" customWidth="1"/>
    <col min="3" max="3" width="14.83203125" style="3" bestFit="1" customWidth="1"/>
    <col min="4" max="4" width="17.83203125" style="4" bestFit="1" customWidth="1"/>
    <col min="5" max="5" width="32.5" style="4" bestFit="1" customWidth="1"/>
    <col min="6" max="6" width="19.5" style="4" bestFit="1" customWidth="1"/>
    <col min="7" max="7" width="47.1640625" style="4" bestFit="1" customWidth="1"/>
    <col min="8" max="8" width="14.83203125" style="4" bestFit="1" customWidth="1"/>
    <col min="9" max="9" width="15.1640625" style="4" bestFit="1" customWidth="1"/>
    <col min="10" max="10" width="11" style="4" bestFit="1" customWidth="1"/>
    <col min="11" max="11" width="15.5" style="4" bestFit="1" customWidth="1"/>
    <col min="12" max="12" width="11.5" style="4" bestFit="1" customWidth="1"/>
    <col min="13" max="13" width="15.83203125" style="4" bestFit="1" customWidth="1"/>
    <col min="14" max="14" width="8.83203125" style="4" bestFit="1" customWidth="1"/>
    <col min="15" max="15" width="11.33203125" style="9" bestFit="1" customWidth="1"/>
    <col min="16" max="17" width="6.83203125" style="9"/>
    <col min="18" max="18" width="6.83203125" style="4"/>
    <col min="19" max="16384" width="6.83203125" style="3"/>
  </cols>
  <sheetData>
    <row r="1" spans="1:18" ht="13" x14ac:dyDescent="0.15">
      <c r="A1" s="2" t="s">
        <v>571</v>
      </c>
      <c r="B1" s="7" t="s">
        <v>572</v>
      </c>
      <c r="C1" s="1" t="s">
        <v>573</v>
      </c>
      <c r="D1" s="2" t="s">
        <v>574</v>
      </c>
      <c r="E1" s="2" t="s">
        <v>615</v>
      </c>
      <c r="F1" s="1" t="s">
        <v>575</v>
      </c>
      <c r="G1" s="2" t="s">
        <v>616</v>
      </c>
      <c r="H1" s="8" t="s">
        <v>564</v>
      </c>
      <c r="I1" s="8" t="s">
        <v>565</v>
      </c>
      <c r="J1" s="8" t="s">
        <v>566</v>
      </c>
      <c r="K1" s="8" t="s">
        <v>568</v>
      </c>
      <c r="L1" s="8" t="s">
        <v>567</v>
      </c>
      <c r="M1" s="8" t="s">
        <v>569</v>
      </c>
      <c r="N1" s="2" t="s">
        <v>576</v>
      </c>
      <c r="O1" s="8" t="s">
        <v>577</v>
      </c>
      <c r="P1" s="3"/>
      <c r="Q1" s="3"/>
      <c r="R1" s="3"/>
    </row>
    <row r="2" spans="1:18" ht="13" x14ac:dyDescent="0.15">
      <c r="A2" s="4">
        <v>1</v>
      </c>
      <c r="B2" s="6" t="s">
        <v>142</v>
      </c>
      <c r="C2" s="3" t="s">
        <v>143</v>
      </c>
      <c r="D2" s="4">
        <v>33</v>
      </c>
      <c r="E2" s="4" t="str">
        <f>VLOOKUP(D2,MEASURE!A:B, 2, 0)</f>
        <v>Discussed at MDT</v>
      </c>
      <c r="F2" s="4">
        <v>0</v>
      </c>
      <c r="G2" s="4" t="str">
        <f>VLOOKUP(F2,MEASURE!A:B, 2, 0)</f>
        <v>Full report cohort</v>
      </c>
      <c r="N2" s="4">
        <v>95</v>
      </c>
      <c r="O2" s="9" t="s">
        <v>582</v>
      </c>
      <c r="P2" s="3"/>
      <c r="Q2" s="3"/>
      <c r="R2" s="3"/>
    </row>
    <row r="3" spans="1:18" ht="13" x14ac:dyDescent="0.15">
      <c r="A3" s="4">
        <v>2</v>
      </c>
      <c r="B3" s="6" t="s">
        <v>144</v>
      </c>
      <c r="C3" s="3" t="s">
        <v>145</v>
      </c>
      <c r="D3" s="4">
        <v>16</v>
      </c>
      <c r="E3" s="4" t="str">
        <f>VLOOKUP(D3,MEASURE!A:B, 2, 0)</f>
        <v>Confirmed pathologic dx</v>
      </c>
      <c r="F3" s="4">
        <v>0</v>
      </c>
      <c r="G3" s="4" t="str">
        <f>VLOOKUP(F3,MEASURE!A:B, 2, 0)</f>
        <v>Full report cohort</v>
      </c>
      <c r="N3" s="4">
        <v>80</v>
      </c>
      <c r="O3" s="9" t="s">
        <v>582</v>
      </c>
      <c r="P3" s="3"/>
      <c r="Q3" s="3"/>
      <c r="R3" s="3"/>
    </row>
    <row r="4" spans="1:18" ht="13" x14ac:dyDescent="0.15">
      <c r="A4" s="4">
        <v>3</v>
      </c>
      <c r="B4" s="6" t="s">
        <v>146</v>
      </c>
      <c r="C4" s="3" t="s">
        <v>147</v>
      </c>
      <c r="D4" s="4">
        <v>30</v>
      </c>
      <c r="E4" s="4" t="str">
        <f>VLOOKUP(D4,MEASURE!A:B, 2, 0)</f>
        <v>Documented ECOG</v>
      </c>
      <c r="F4" s="4">
        <v>0</v>
      </c>
      <c r="G4" s="4" t="str">
        <f>VLOOKUP(F4,MEASURE!A:B, 2, 0)</f>
        <v>Full report cohort</v>
      </c>
      <c r="N4" s="4">
        <v>95</v>
      </c>
      <c r="O4" s="9" t="s">
        <v>582</v>
      </c>
      <c r="P4" s="3"/>
      <c r="Q4" s="3"/>
      <c r="R4" s="3"/>
    </row>
    <row r="5" spans="1:18" ht="13" x14ac:dyDescent="0.15">
      <c r="A5" s="4">
        <v>4</v>
      </c>
      <c r="B5" s="6" t="s">
        <v>148</v>
      </c>
      <c r="C5" s="3" t="s">
        <v>149</v>
      </c>
      <c r="D5" s="4">
        <v>31</v>
      </c>
      <c r="E5" s="4" t="str">
        <f>VLOOKUP(D5,MEASURE!A:B, 2, 0)</f>
        <v>Documented smoking status</v>
      </c>
      <c r="F5" s="4">
        <v>0</v>
      </c>
      <c r="G5" s="4" t="str">
        <f>VLOOKUP(F5,MEASURE!A:B, 2, 0)</f>
        <v>Full report cohort</v>
      </c>
      <c r="N5" s="3"/>
      <c r="P5" s="3"/>
      <c r="Q5" s="3"/>
      <c r="R5" s="3"/>
    </row>
    <row r="6" spans="1:18" ht="13" x14ac:dyDescent="0.15">
      <c r="A6" s="4">
        <v>5</v>
      </c>
      <c r="B6" s="6" t="s">
        <v>150</v>
      </c>
      <c r="C6" s="3" t="s">
        <v>151</v>
      </c>
      <c r="D6" s="4">
        <v>32</v>
      </c>
      <c r="E6" s="4" t="str">
        <f>VLOOKUP(D6,MEASURE!A:B, 2, 0)</f>
        <v>Pulmonary function</v>
      </c>
      <c r="F6" s="4">
        <v>47</v>
      </c>
      <c r="G6" s="4" t="str">
        <f>VLOOKUP(F6,MEASURE!A:B, 2, 0)</f>
        <v>Stage I-III NSCLC undergoing curative Rx (Surgery)</v>
      </c>
      <c r="H6" s="9" t="s">
        <v>651</v>
      </c>
      <c r="I6" s="9" t="s">
        <v>652</v>
      </c>
      <c r="J6" s="9">
        <v>0</v>
      </c>
      <c r="K6" s="9" t="s">
        <v>570</v>
      </c>
      <c r="N6" s="4">
        <v>95</v>
      </c>
      <c r="O6" s="9" t="s">
        <v>582</v>
      </c>
      <c r="P6" s="3"/>
      <c r="Q6" s="3"/>
      <c r="R6" s="3"/>
    </row>
    <row r="7" spans="1:18" ht="13" x14ac:dyDescent="0.15">
      <c r="A7" s="4">
        <v>6</v>
      </c>
      <c r="B7" s="6" t="s">
        <v>152</v>
      </c>
      <c r="C7" s="3" t="s">
        <v>151</v>
      </c>
      <c r="D7" s="4">
        <v>32</v>
      </c>
      <c r="E7" s="4" t="str">
        <f>VLOOKUP(D7,MEASURE!A:B, 2, 0)</f>
        <v>Pulmonary function</v>
      </c>
      <c r="F7" s="4">
        <v>48</v>
      </c>
      <c r="G7" s="4" t="str">
        <f>VLOOKUP(F7,MEASURE!A:B, 2, 0)</f>
        <v>Stage I-III NSCLC undergoing curative Rx (RT)</v>
      </c>
      <c r="H7" s="9" t="s">
        <v>651</v>
      </c>
      <c r="I7" s="9" t="s">
        <v>652</v>
      </c>
      <c r="J7" s="9">
        <v>0</v>
      </c>
      <c r="K7" s="9" t="s">
        <v>570</v>
      </c>
      <c r="N7" s="4">
        <v>95</v>
      </c>
      <c r="O7" s="9" t="s">
        <v>582</v>
      </c>
      <c r="P7" s="3"/>
      <c r="Q7" s="3"/>
      <c r="R7" s="3"/>
    </row>
    <row r="8" spans="1:18" ht="13" x14ac:dyDescent="0.15">
      <c r="A8" s="4">
        <v>7</v>
      </c>
      <c r="B8" s="6" t="s">
        <v>153</v>
      </c>
      <c r="C8" s="3" t="s">
        <v>154</v>
      </c>
      <c r="D8" s="4">
        <v>19</v>
      </c>
      <c r="E8" s="4" t="str">
        <f>VLOOKUP(D8,MEASURE!A:B, 2, 0)</f>
        <v>Surgery</v>
      </c>
      <c r="F8" s="4">
        <v>41</v>
      </c>
      <c r="G8" s="4" t="str">
        <f>VLOOKUP(F8,MEASURE!A:B, 2, 0)</f>
        <v>Stage I-II NSCLC</v>
      </c>
      <c r="H8" s="9"/>
      <c r="I8" s="9"/>
      <c r="J8" s="9"/>
      <c r="K8" s="9"/>
      <c r="N8" s="4">
        <v>60</v>
      </c>
      <c r="O8" s="9" t="s">
        <v>582</v>
      </c>
      <c r="P8" s="3"/>
      <c r="Q8" s="3"/>
      <c r="R8" s="3"/>
    </row>
    <row r="9" spans="1:18" ht="13" x14ac:dyDescent="0.15">
      <c r="A9" s="4">
        <v>8</v>
      </c>
      <c r="B9" s="6" t="s">
        <v>155</v>
      </c>
      <c r="C9" s="3" t="s">
        <v>156</v>
      </c>
      <c r="D9" s="4">
        <v>21</v>
      </c>
      <c r="E9" s="4" t="str">
        <f>VLOOKUP(D9,MEASURE!A:B, 2, 0)</f>
        <v>Curative RT</v>
      </c>
      <c r="F9" s="4">
        <v>49</v>
      </c>
      <c r="G9" s="4" t="str">
        <f>VLOOKUP(F9,MEASURE!A:B, 2, 0)</f>
        <v>Stage I-II NSCLC who did not have surgery</v>
      </c>
      <c r="H9" s="9"/>
      <c r="I9" s="9"/>
      <c r="J9" s="9"/>
      <c r="K9" s="9"/>
      <c r="N9" s="4">
        <v>60</v>
      </c>
      <c r="O9" s="9" t="s">
        <v>582</v>
      </c>
      <c r="P9" s="3"/>
      <c r="Q9" s="3"/>
      <c r="R9" s="3"/>
    </row>
    <row r="10" spans="1:18" ht="13" x14ac:dyDescent="0.15">
      <c r="A10" s="4">
        <v>9</v>
      </c>
      <c r="B10" s="6" t="s">
        <v>157</v>
      </c>
      <c r="C10" s="3" t="s">
        <v>158</v>
      </c>
      <c r="D10" s="4">
        <v>53</v>
      </c>
      <c r="E10" s="4" t="str">
        <f>VLOOKUP(D10,MEASURE!A:B, 2, 0)</f>
        <v>Both curative RT and chemotherapy</v>
      </c>
      <c r="F10" s="4">
        <v>51</v>
      </c>
      <c r="G10" s="4" t="str">
        <f>VLOOKUP(F10,MEASURE!A:B, 2, 0)</f>
        <v>Stage III NSCLC with ECOG 0-1 who did not undergo surgery</v>
      </c>
      <c r="H10" s="9"/>
      <c r="I10" s="9"/>
      <c r="J10" s="9"/>
      <c r="K10" s="9"/>
      <c r="N10" s="4">
        <v>50</v>
      </c>
      <c r="O10" s="9" t="s">
        <v>582</v>
      </c>
      <c r="P10" s="3"/>
      <c r="Q10" s="3"/>
      <c r="R10" s="3"/>
    </row>
    <row r="11" spans="1:18" ht="13" x14ac:dyDescent="0.15">
      <c r="A11" s="4">
        <v>10</v>
      </c>
      <c r="B11" s="6" t="s">
        <v>159</v>
      </c>
      <c r="C11" s="3" t="s">
        <v>160</v>
      </c>
      <c r="D11" s="4">
        <v>22</v>
      </c>
      <c r="E11" s="4" t="str">
        <f>VLOOKUP(D11,MEASURE!A:B, 2, 0)</f>
        <v>Any systemic therapy</v>
      </c>
      <c r="F11" s="4">
        <v>54</v>
      </c>
      <c r="G11" s="4" t="str">
        <f>VLOOKUP(F11,MEASURE!A:B, 2, 0)</f>
        <v>Stage IB-IIA NSCLC patients who had surgery</v>
      </c>
      <c r="H11" s="9"/>
      <c r="I11" s="9"/>
      <c r="J11" s="9"/>
      <c r="K11" s="9"/>
      <c r="P11" s="3"/>
      <c r="Q11" s="3"/>
      <c r="R11" s="3"/>
    </row>
    <row r="12" spans="1:18" ht="13" x14ac:dyDescent="0.15">
      <c r="A12" s="4">
        <v>11</v>
      </c>
      <c r="B12" s="6" t="s">
        <v>177</v>
      </c>
      <c r="C12" s="3" t="s">
        <v>161</v>
      </c>
      <c r="D12" s="4">
        <v>22</v>
      </c>
      <c r="E12" s="4" t="str">
        <f>VLOOKUP(D12,MEASURE!A:B, 2, 0)</f>
        <v>Any systemic therapy</v>
      </c>
      <c r="F12" s="4">
        <v>26</v>
      </c>
      <c r="G12" s="4" t="str">
        <f>VLOOKUP(F12,MEASURE!A:B, 2, 0)</f>
        <v>Small cell lung cancer</v>
      </c>
      <c r="N12" s="4">
        <v>70</v>
      </c>
      <c r="O12" s="9" t="s">
        <v>582</v>
      </c>
      <c r="P12" s="3"/>
      <c r="Q12" s="3"/>
      <c r="R12" s="3"/>
    </row>
    <row r="13" spans="1:18" ht="13" x14ac:dyDescent="0.15">
      <c r="A13" s="4">
        <v>12</v>
      </c>
      <c r="B13" s="6" t="s">
        <v>162</v>
      </c>
      <c r="D13" s="4">
        <v>22</v>
      </c>
      <c r="E13" s="4" t="str">
        <f>VLOOKUP(D13,MEASURE!A:B, 2, 0)</f>
        <v>Any systemic therapy</v>
      </c>
      <c r="F13" s="4">
        <v>26</v>
      </c>
      <c r="G13" s="4" t="str">
        <f>VLOOKUP(F13,MEASURE!A:B, 2, 0)</f>
        <v>Small cell lung cancer</v>
      </c>
      <c r="H13" s="9" t="s">
        <v>619</v>
      </c>
      <c r="I13" s="9" t="s">
        <v>651</v>
      </c>
      <c r="J13" s="9"/>
      <c r="K13" s="9"/>
      <c r="L13" s="9">
        <v>14</v>
      </c>
      <c r="M13" s="9" t="s">
        <v>570</v>
      </c>
      <c r="N13" s="4">
        <v>80</v>
      </c>
      <c r="O13" s="9" t="s">
        <v>582</v>
      </c>
      <c r="P13" s="3"/>
      <c r="Q13" s="3"/>
      <c r="R13" s="3"/>
    </row>
    <row r="14" spans="1:18" ht="13" x14ac:dyDescent="0.15">
      <c r="A14" s="4">
        <v>13</v>
      </c>
      <c r="B14" s="6" t="s">
        <v>163</v>
      </c>
      <c r="C14" s="3" t="s">
        <v>164</v>
      </c>
      <c r="D14" s="4">
        <v>23</v>
      </c>
      <c r="E14" s="4" t="str">
        <f>VLOOKUP(D14,MEASURE!A:B, 2, 0)</f>
        <v>Concurrent chemoRT</v>
      </c>
      <c r="F14" s="4">
        <v>43</v>
      </c>
      <c r="G14" s="4" t="str">
        <f>VLOOKUP(F14,MEASURE!A:B, 2, 0)</f>
        <v>Stage I-III SCLC</v>
      </c>
      <c r="H14" s="9"/>
      <c r="I14" s="9"/>
      <c r="J14" s="9"/>
      <c r="K14" s="9"/>
      <c r="L14" s="9"/>
      <c r="M14" s="9"/>
      <c r="N14" s="4">
        <v>70</v>
      </c>
      <c r="O14" s="9" t="s">
        <v>582</v>
      </c>
      <c r="P14" s="3"/>
      <c r="Q14" s="3"/>
      <c r="R14" s="3"/>
    </row>
    <row r="15" spans="1:18" ht="13" x14ac:dyDescent="0.15">
      <c r="A15" s="4">
        <v>14</v>
      </c>
      <c r="B15" s="6" t="s">
        <v>165</v>
      </c>
      <c r="C15" s="3" t="s">
        <v>166</v>
      </c>
      <c r="D15" s="4">
        <v>37</v>
      </c>
      <c r="E15" s="4" t="str">
        <f>VLOOKUP(D15,MEASURE!A:B, 2, 0)</f>
        <v>Molecular testing</v>
      </c>
      <c r="F15" s="4">
        <v>46</v>
      </c>
      <c r="G15" s="4" t="str">
        <f>VLOOKUP(F15,MEASURE!A:B, 2, 0)</f>
        <v xml:space="preserve">Stage IB-IIA non-squamous SCLC </v>
      </c>
      <c r="H15" s="3"/>
      <c r="I15" s="3"/>
      <c r="J15" s="3"/>
      <c r="K15" s="3"/>
      <c r="L15" s="3"/>
      <c r="M15" s="3"/>
      <c r="N15" s="3"/>
      <c r="P15" s="3"/>
      <c r="Q15" s="3"/>
      <c r="R15" s="3"/>
    </row>
    <row r="16" spans="1:18" ht="13" x14ac:dyDescent="0.15">
      <c r="A16" s="4">
        <v>15</v>
      </c>
      <c r="B16" s="6" t="s">
        <v>167</v>
      </c>
      <c r="D16" s="4">
        <v>34</v>
      </c>
      <c r="E16" s="4" t="str">
        <f>VLOOKUP(D16,MEASURE!A:B, 2, 0)</f>
        <v>Palliative care referral</v>
      </c>
      <c r="F16" s="4">
        <v>15</v>
      </c>
      <c r="G16" s="4" t="str">
        <f>VLOOKUP(F16,MEASURE!A:B, 2, 0)</f>
        <v>Stage 4</v>
      </c>
      <c r="H16" s="9" t="s">
        <v>619</v>
      </c>
      <c r="I16" s="9" t="s">
        <v>651</v>
      </c>
      <c r="J16" s="9">
        <v>-28</v>
      </c>
      <c r="K16" s="9" t="s">
        <v>570</v>
      </c>
      <c r="L16" s="9">
        <v>56</v>
      </c>
      <c r="M16" s="9" t="s">
        <v>570</v>
      </c>
      <c r="P16" s="3"/>
      <c r="Q16" s="3"/>
      <c r="R16" s="3"/>
    </row>
    <row r="17" spans="1:15" ht="13" x14ac:dyDescent="0.15">
      <c r="A17" s="4">
        <v>16</v>
      </c>
      <c r="B17" s="6" t="s">
        <v>168</v>
      </c>
      <c r="C17" s="3" t="s">
        <v>149</v>
      </c>
      <c r="D17" s="4">
        <v>22</v>
      </c>
      <c r="E17" s="4" t="str">
        <f>VLOOKUP(D17,MEASURE!A:B, 2, 0)</f>
        <v>Any systemic therapy</v>
      </c>
      <c r="F17" s="4">
        <v>45</v>
      </c>
      <c r="G17" s="4" t="str">
        <f>VLOOKUP(F17,MEASURE!A:B, 2, 0)</f>
        <v>Stage IV NSCLC</v>
      </c>
      <c r="H17" s="9"/>
      <c r="I17" s="9"/>
      <c r="J17" s="9"/>
      <c r="K17" s="9"/>
      <c r="L17" s="9"/>
      <c r="M17" s="9"/>
      <c r="N17" s="3"/>
    </row>
    <row r="18" spans="1:15" ht="13" x14ac:dyDescent="0.15">
      <c r="A18" s="4">
        <v>17</v>
      </c>
      <c r="B18" s="6" t="s">
        <v>169</v>
      </c>
      <c r="C18" s="3" t="s">
        <v>166</v>
      </c>
      <c r="D18" s="4">
        <v>24</v>
      </c>
      <c r="E18" s="4" t="str">
        <f>VLOOKUP(D18,MEASURE!A:B, 2, 0)</f>
        <v>Any treatment</v>
      </c>
      <c r="F18" s="4">
        <v>0</v>
      </c>
      <c r="G18" s="4" t="str">
        <f>VLOOKUP(F18,MEASURE!A:B, 2, 0)</f>
        <v>Full report cohort</v>
      </c>
      <c r="H18" s="9"/>
      <c r="I18" s="9"/>
      <c r="J18" s="9"/>
      <c r="K18" s="9"/>
      <c r="L18" s="9"/>
      <c r="M18" s="9"/>
      <c r="N18" s="3"/>
    </row>
    <row r="19" spans="1:15" ht="13" x14ac:dyDescent="0.15">
      <c r="A19" s="4">
        <v>18</v>
      </c>
      <c r="B19" s="6" t="s">
        <v>170</v>
      </c>
      <c r="C19" s="3" t="s">
        <v>171</v>
      </c>
      <c r="D19" s="4">
        <v>35</v>
      </c>
      <c r="E19" s="4" t="str">
        <f>VLOOKUP(D19,MEASURE!A:B, 2, 0)</f>
        <v>Seen by specialist lung cancer nurse</v>
      </c>
      <c r="F19" s="4">
        <v>0</v>
      </c>
      <c r="G19" s="4" t="str">
        <f>VLOOKUP(F19,MEASURE!A:B, 2, 0)</f>
        <v>Full report cohort</v>
      </c>
      <c r="H19" s="9" t="s">
        <v>619</v>
      </c>
      <c r="I19" s="9" t="s">
        <v>651</v>
      </c>
      <c r="J19" s="9">
        <v>-30</v>
      </c>
      <c r="K19" s="9" t="s">
        <v>570</v>
      </c>
      <c r="L19" s="9">
        <v>90</v>
      </c>
      <c r="M19" s="9" t="s">
        <v>570</v>
      </c>
      <c r="N19" s="3"/>
    </row>
    <row r="20" spans="1:15" ht="13" x14ac:dyDescent="0.15">
      <c r="A20" s="4">
        <v>19</v>
      </c>
      <c r="B20" s="6" t="s">
        <v>172</v>
      </c>
      <c r="D20" s="4">
        <v>24</v>
      </c>
      <c r="E20" s="4" t="str">
        <f>VLOOKUP(D20,MEASURE!A:B, 2, 0)</f>
        <v>Any treatment</v>
      </c>
      <c r="F20" s="4">
        <v>17</v>
      </c>
      <c r="G20" s="4" t="str">
        <f>VLOOKUP(F20,MEASURE!A:B, 2, 0)</f>
        <v>Death</v>
      </c>
      <c r="H20" s="9" t="s">
        <v>651</v>
      </c>
      <c r="I20" s="9" t="s">
        <v>652</v>
      </c>
      <c r="J20" s="9"/>
      <c r="K20" s="9"/>
      <c r="L20" s="9">
        <v>30</v>
      </c>
      <c r="M20" s="9" t="s">
        <v>570</v>
      </c>
      <c r="N20" s="3"/>
    </row>
    <row r="21" spans="1:15" ht="13" x14ac:dyDescent="0.15">
      <c r="A21" s="4">
        <v>20</v>
      </c>
      <c r="B21" s="6" t="s">
        <v>173</v>
      </c>
      <c r="C21" s="3" t="s">
        <v>174</v>
      </c>
      <c r="D21" s="4">
        <v>36</v>
      </c>
      <c r="E21" s="4" t="str">
        <f>VLOOKUP(D21,MEASURE!A:B, 2, 0)</f>
        <v>First specialist seen</v>
      </c>
      <c r="F21" s="4">
        <v>0</v>
      </c>
      <c r="G21" s="4" t="str">
        <f>VLOOKUP(F21,MEASURE!A:B, 2, 0)</f>
        <v>Full report cohort</v>
      </c>
      <c r="H21" s="9" t="s">
        <v>619</v>
      </c>
      <c r="I21" s="9" t="s">
        <v>651</v>
      </c>
      <c r="J21" s="9"/>
      <c r="K21" s="9"/>
      <c r="L21" s="9"/>
      <c r="M21" s="9"/>
      <c r="N21" s="4">
        <v>14</v>
      </c>
      <c r="O21" s="9" t="s">
        <v>570</v>
      </c>
    </row>
    <row r="22" spans="1:15" ht="13" x14ac:dyDescent="0.15">
      <c r="A22" s="4">
        <v>21</v>
      </c>
      <c r="B22" s="6" t="s">
        <v>175</v>
      </c>
      <c r="D22" s="4">
        <v>52</v>
      </c>
      <c r="E22" s="4" t="str">
        <f>VLOOKUP(D22,MEASURE!A:B, 2, 0)</f>
        <v>Any treatment or palliative care referral</v>
      </c>
      <c r="F22" s="4">
        <v>0</v>
      </c>
      <c r="G22" s="4" t="str">
        <f>VLOOKUP(F22,MEASURE!A:B, 2, 0)</f>
        <v>Full report cohort</v>
      </c>
      <c r="H22" s="9" t="s">
        <v>619</v>
      </c>
      <c r="I22" s="9" t="s">
        <v>651</v>
      </c>
      <c r="J22" s="9"/>
      <c r="K22" s="9"/>
      <c r="L22" s="9"/>
      <c r="M22" s="9"/>
      <c r="N22" s="4">
        <v>42</v>
      </c>
      <c r="O22" s="9" t="s">
        <v>570</v>
      </c>
    </row>
    <row r="23" spans="1:15" ht="13" x14ac:dyDescent="0.15">
      <c r="A23" s="4">
        <v>22</v>
      </c>
      <c r="B23" s="6" t="s">
        <v>176</v>
      </c>
      <c r="D23" s="4">
        <v>34</v>
      </c>
      <c r="E23" s="4" t="str">
        <f>VLOOKUP(D23,MEASURE!A:B, 2, 0)</f>
        <v>Palliative care referral</v>
      </c>
      <c r="F23" s="4">
        <v>15</v>
      </c>
      <c r="G23" s="4" t="str">
        <f>VLOOKUP(F23,MEASURE!A:B, 2, 0)</f>
        <v>Stage 4</v>
      </c>
      <c r="H23" s="9" t="s">
        <v>619</v>
      </c>
      <c r="I23" s="9" t="s">
        <v>651</v>
      </c>
      <c r="J23" s="9"/>
      <c r="K23" s="9"/>
      <c r="L23" s="9"/>
      <c r="M23" s="9"/>
      <c r="N23" s="4">
        <v>90</v>
      </c>
      <c r="O23" s="9" t="s">
        <v>570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8"/>
  <sheetViews>
    <sheetView workbookViewId="0">
      <selection activeCell="A152" sqref="A152:A155"/>
    </sheetView>
  </sheetViews>
  <sheetFormatPr baseColWidth="10" defaultColWidth="8.83203125" defaultRowHeight="15" x14ac:dyDescent="0.2"/>
  <cols>
    <col min="1" max="1" width="8.5" style="4" bestFit="1" customWidth="1"/>
    <col min="2" max="2" width="12.83203125" style="3" bestFit="1" customWidth="1"/>
    <col min="3" max="3" width="40" style="3" bestFit="1" customWidth="1"/>
    <col min="15" max="15" width="7" bestFit="1" customWidth="1"/>
    <col min="16" max="16" width="12.5" bestFit="1" customWidth="1"/>
    <col min="17" max="17" width="15.1640625" bestFit="1" customWidth="1"/>
    <col min="18" max="18" width="9" bestFit="1" customWidth="1"/>
  </cols>
  <sheetData>
    <row r="1" spans="1:3" x14ac:dyDescent="0.2">
      <c r="A1" s="2" t="s">
        <v>626</v>
      </c>
      <c r="B1" s="1" t="s">
        <v>628</v>
      </c>
      <c r="C1" s="1" t="s">
        <v>629</v>
      </c>
    </row>
    <row r="2" spans="1:3" x14ac:dyDescent="0.2">
      <c r="A2" s="4">
        <v>634946</v>
      </c>
      <c r="B2" s="3" t="s">
        <v>189</v>
      </c>
      <c r="C2" s="3" t="s">
        <v>191</v>
      </c>
    </row>
    <row r="3" spans="1:3" x14ac:dyDescent="0.2">
      <c r="A3" s="4">
        <v>634242</v>
      </c>
      <c r="B3" s="3" t="s">
        <v>295</v>
      </c>
      <c r="C3" s="3" t="s">
        <v>190</v>
      </c>
    </row>
    <row r="4" spans="1:3" x14ac:dyDescent="0.2">
      <c r="A4" s="4">
        <v>635657</v>
      </c>
      <c r="B4" s="3" t="s">
        <v>296</v>
      </c>
      <c r="C4" s="3" t="s">
        <v>192</v>
      </c>
    </row>
    <row r="5" spans="1:3" x14ac:dyDescent="0.2">
      <c r="A5" s="4">
        <v>635838</v>
      </c>
      <c r="B5" s="3" t="s">
        <v>70</v>
      </c>
      <c r="C5" s="3" t="s">
        <v>201</v>
      </c>
    </row>
    <row r="6" spans="1:3" x14ac:dyDescent="0.2">
      <c r="A6" s="4">
        <v>633544</v>
      </c>
      <c r="B6" s="3" t="s">
        <v>297</v>
      </c>
      <c r="C6" s="3" t="s">
        <v>219</v>
      </c>
    </row>
    <row r="7" spans="1:3" x14ac:dyDescent="0.2">
      <c r="A7" s="4">
        <v>633843</v>
      </c>
      <c r="B7" s="3" t="s">
        <v>298</v>
      </c>
      <c r="C7" s="3" t="s">
        <v>245</v>
      </c>
    </row>
    <row r="8" spans="1:3" x14ac:dyDescent="0.2">
      <c r="A8" s="4">
        <v>634275</v>
      </c>
      <c r="B8" s="3" t="s">
        <v>299</v>
      </c>
      <c r="C8" s="3" t="s">
        <v>244</v>
      </c>
    </row>
    <row r="9" spans="1:3" x14ac:dyDescent="0.2">
      <c r="A9" s="4">
        <v>633775</v>
      </c>
      <c r="B9" s="3" t="s">
        <v>300</v>
      </c>
      <c r="C9" s="3" t="s">
        <v>198</v>
      </c>
    </row>
    <row r="10" spans="1:3" x14ac:dyDescent="0.2">
      <c r="A10" s="4">
        <v>635041</v>
      </c>
      <c r="B10" s="3" t="s">
        <v>65</v>
      </c>
      <c r="C10" s="3" t="s">
        <v>225</v>
      </c>
    </row>
    <row r="11" spans="1:3" x14ac:dyDescent="0.2">
      <c r="A11" s="4">
        <v>635378</v>
      </c>
      <c r="B11" s="3" t="s">
        <v>301</v>
      </c>
      <c r="C11" s="3" t="s">
        <v>237</v>
      </c>
    </row>
    <row r="12" spans="1:3" x14ac:dyDescent="0.2">
      <c r="A12" s="4">
        <v>634558</v>
      </c>
      <c r="B12" s="3" t="s">
        <v>302</v>
      </c>
      <c r="C12" s="3" t="s">
        <v>204</v>
      </c>
    </row>
    <row r="13" spans="1:3" x14ac:dyDescent="0.2">
      <c r="A13" s="4">
        <v>633369</v>
      </c>
      <c r="B13" s="3" t="s">
        <v>303</v>
      </c>
      <c r="C13" s="3" t="s">
        <v>202</v>
      </c>
    </row>
    <row r="14" spans="1:3" x14ac:dyDescent="0.2">
      <c r="A14" s="4">
        <v>634567</v>
      </c>
      <c r="B14" s="3" t="s">
        <v>67</v>
      </c>
      <c r="C14" s="3" t="s">
        <v>241</v>
      </c>
    </row>
    <row r="15" spans="1:3" x14ac:dyDescent="0.2">
      <c r="A15" s="4">
        <v>633950</v>
      </c>
      <c r="B15" s="3" t="s">
        <v>304</v>
      </c>
      <c r="C15" s="3" t="s">
        <v>212</v>
      </c>
    </row>
    <row r="16" spans="1:3" x14ac:dyDescent="0.2">
      <c r="A16" s="4">
        <v>633634</v>
      </c>
      <c r="B16" s="3" t="s">
        <v>305</v>
      </c>
      <c r="C16" s="3" t="s">
        <v>216</v>
      </c>
    </row>
    <row r="17" spans="1:3" x14ac:dyDescent="0.2">
      <c r="A17" s="4">
        <v>634286</v>
      </c>
      <c r="B17" s="3" t="s">
        <v>306</v>
      </c>
      <c r="C17" s="3" t="s">
        <v>200</v>
      </c>
    </row>
    <row r="18" spans="1:3" x14ac:dyDescent="0.2">
      <c r="A18" s="4">
        <v>635593</v>
      </c>
      <c r="B18" s="3" t="s">
        <v>307</v>
      </c>
      <c r="C18" s="3" t="s">
        <v>220</v>
      </c>
    </row>
    <row r="19" spans="1:3" x14ac:dyDescent="0.2">
      <c r="A19" s="4">
        <v>633908</v>
      </c>
      <c r="B19" s="3" t="s">
        <v>308</v>
      </c>
      <c r="C19" s="3" t="s">
        <v>213</v>
      </c>
    </row>
    <row r="20" spans="1:3" x14ac:dyDescent="0.2">
      <c r="A20" s="4">
        <v>633633</v>
      </c>
      <c r="B20" s="3" t="s">
        <v>309</v>
      </c>
      <c r="C20" s="3" t="s">
        <v>224</v>
      </c>
    </row>
    <row r="21" spans="1:3" x14ac:dyDescent="0.2">
      <c r="A21" s="4">
        <v>635131</v>
      </c>
      <c r="B21" s="3" t="s">
        <v>71</v>
      </c>
      <c r="C21" s="3" t="s">
        <v>210</v>
      </c>
    </row>
    <row r="22" spans="1:3" x14ac:dyDescent="0.2">
      <c r="A22" s="4">
        <v>634370</v>
      </c>
      <c r="B22" s="3" t="s">
        <v>68</v>
      </c>
      <c r="C22" s="3" t="s">
        <v>231</v>
      </c>
    </row>
    <row r="23" spans="1:3" x14ac:dyDescent="0.2">
      <c r="A23" s="4">
        <v>634086</v>
      </c>
      <c r="B23" s="3" t="s">
        <v>310</v>
      </c>
      <c r="C23" s="3" t="s">
        <v>206</v>
      </c>
    </row>
    <row r="24" spans="1:3" x14ac:dyDescent="0.2">
      <c r="A24" s="4">
        <v>634632</v>
      </c>
      <c r="B24" s="3" t="s">
        <v>311</v>
      </c>
      <c r="C24" s="3" t="s">
        <v>238</v>
      </c>
    </row>
    <row r="25" spans="1:3" x14ac:dyDescent="0.2">
      <c r="A25" s="4">
        <v>634764</v>
      </c>
      <c r="B25" s="3" t="s">
        <v>312</v>
      </c>
      <c r="C25" s="3" t="s">
        <v>195</v>
      </c>
    </row>
    <row r="26" spans="1:3" x14ac:dyDescent="0.2">
      <c r="A26" s="4">
        <v>633907</v>
      </c>
      <c r="B26" s="3" t="s">
        <v>313</v>
      </c>
      <c r="C26" s="3" t="s">
        <v>199</v>
      </c>
    </row>
    <row r="27" spans="1:3" x14ac:dyDescent="0.2">
      <c r="A27" s="4">
        <v>635388</v>
      </c>
      <c r="B27" s="3" t="s">
        <v>314</v>
      </c>
      <c r="C27" s="3" t="s">
        <v>235</v>
      </c>
    </row>
    <row r="28" spans="1:3" x14ac:dyDescent="0.2">
      <c r="A28" s="4">
        <v>634453</v>
      </c>
      <c r="B28" s="3" t="s">
        <v>315</v>
      </c>
      <c r="C28" s="3" t="s">
        <v>233</v>
      </c>
    </row>
    <row r="29" spans="1:3" x14ac:dyDescent="0.2">
      <c r="A29" s="4">
        <v>634124</v>
      </c>
      <c r="B29" s="3" t="s">
        <v>316</v>
      </c>
      <c r="C29" s="3" t="s">
        <v>226</v>
      </c>
    </row>
    <row r="30" spans="1:3" x14ac:dyDescent="0.2">
      <c r="A30" s="4">
        <v>634191</v>
      </c>
      <c r="B30" s="3" t="s">
        <v>73</v>
      </c>
      <c r="C30" s="3" t="s">
        <v>230</v>
      </c>
    </row>
    <row r="31" spans="1:3" x14ac:dyDescent="0.2">
      <c r="A31" s="4">
        <v>634072</v>
      </c>
      <c r="B31" s="3" t="s">
        <v>317</v>
      </c>
      <c r="C31" s="3" t="s">
        <v>234</v>
      </c>
    </row>
    <row r="32" spans="1:3" x14ac:dyDescent="0.2">
      <c r="A32" s="4">
        <v>634308</v>
      </c>
      <c r="B32" s="3" t="s">
        <v>318</v>
      </c>
      <c r="C32" s="3" t="s">
        <v>247</v>
      </c>
    </row>
    <row r="33" spans="1:3" x14ac:dyDescent="0.2">
      <c r="A33" s="4">
        <v>633965</v>
      </c>
      <c r="B33" s="3" t="s">
        <v>319</v>
      </c>
      <c r="C33" s="3" t="s">
        <v>242</v>
      </c>
    </row>
    <row r="34" spans="1:3" x14ac:dyDescent="0.2">
      <c r="A34" s="4">
        <v>635631</v>
      </c>
      <c r="B34" s="3" t="s">
        <v>320</v>
      </c>
      <c r="C34" s="3" t="s">
        <v>239</v>
      </c>
    </row>
    <row r="35" spans="1:3" x14ac:dyDescent="0.2">
      <c r="A35" s="4">
        <v>633953</v>
      </c>
      <c r="B35" s="3" t="s">
        <v>321</v>
      </c>
      <c r="C35" s="3" t="s">
        <v>214</v>
      </c>
    </row>
    <row r="36" spans="1:3" x14ac:dyDescent="0.2">
      <c r="A36" s="4">
        <v>635018</v>
      </c>
      <c r="B36" s="3" t="s">
        <v>322</v>
      </c>
      <c r="C36" s="3" t="s">
        <v>228</v>
      </c>
    </row>
    <row r="37" spans="1:3" x14ac:dyDescent="0.2">
      <c r="A37" s="4">
        <v>635840</v>
      </c>
      <c r="B37" s="3" t="s">
        <v>323</v>
      </c>
      <c r="C37" s="3" t="s">
        <v>232</v>
      </c>
    </row>
    <row r="38" spans="1:3" x14ac:dyDescent="0.2">
      <c r="A38" s="4">
        <v>634175</v>
      </c>
      <c r="B38" s="3" t="s">
        <v>324</v>
      </c>
      <c r="C38" s="3" t="s">
        <v>194</v>
      </c>
    </row>
    <row r="39" spans="1:3" x14ac:dyDescent="0.2">
      <c r="A39" s="4">
        <v>635305</v>
      </c>
      <c r="B39" s="3" t="s">
        <v>325</v>
      </c>
      <c r="C39" s="3" t="s">
        <v>209</v>
      </c>
    </row>
    <row r="40" spans="1:3" x14ac:dyDescent="0.2">
      <c r="A40" s="4">
        <v>634590</v>
      </c>
      <c r="B40" s="3" t="s">
        <v>326</v>
      </c>
      <c r="C40" s="3" t="s">
        <v>217</v>
      </c>
    </row>
    <row r="41" spans="1:3" x14ac:dyDescent="0.2">
      <c r="A41" s="4">
        <v>635612</v>
      </c>
      <c r="B41" s="3" t="s">
        <v>327</v>
      </c>
      <c r="C41" s="3" t="s">
        <v>197</v>
      </c>
    </row>
    <row r="42" spans="1:3" x14ac:dyDescent="0.2">
      <c r="A42" s="4">
        <v>633362</v>
      </c>
      <c r="B42" s="3" t="s">
        <v>328</v>
      </c>
      <c r="C42" s="3" t="s">
        <v>227</v>
      </c>
    </row>
    <row r="43" spans="1:3" x14ac:dyDescent="0.2">
      <c r="A43" s="4">
        <v>633356</v>
      </c>
      <c r="B43" s="3" t="s">
        <v>329</v>
      </c>
      <c r="C43" s="3" t="s">
        <v>236</v>
      </c>
    </row>
    <row r="44" spans="1:3" x14ac:dyDescent="0.2">
      <c r="A44" s="4">
        <v>633878</v>
      </c>
      <c r="B44" s="3" t="s">
        <v>330</v>
      </c>
      <c r="C44" s="3" t="s">
        <v>211</v>
      </c>
    </row>
    <row r="45" spans="1:3" x14ac:dyDescent="0.2">
      <c r="A45" s="4">
        <v>635363</v>
      </c>
      <c r="B45" s="3" t="s">
        <v>331</v>
      </c>
      <c r="C45" s="3" t="s">
        <v>221</v>
      </c>
    </row>
    <row r="46" spans="1:3" x14ac:dyDescent="0.2">
      <c r="A46" s="4">
        <v>633987</v>
      </c>
      <c r="B46" s="3" t="s">
        <v>75</v>
      </c>
      <c r="C46" s="3" t="s">
        <v>218</v>
      </c>
    </row>
    <row r="47" spans="1:3" x14ac:dyDescent="0.2">
      <c r="A47" s="4">
        <v>635021</v>
      </c>
      <c r="B47" s="3" t="s">
        <v>332</v>
      </c>
      <c r="C47" s="3" t="s">
        <v>196</v>
      </c>
    </row>
    <row r="48" spans="1:3" x14ac:dyDescent="0.2">
      <c r="A48" s="4">
        <v>633778</v>
      </c>
      <c r="B48" s="3" t="s">
        <v>333</v>
      </c>
      <c r="C48" s="3" t="s">
        <v>193</v>
      </c>
    </row>
    <row r="49" spans="1:3" x14ac:dyDescent="0.2">
      <c r="A49" s="4">
        <v>633910</v>
      </c>
      <c r="B49" s="3" t="s">
        <v>334</v>
      </c>
      <c r="C49" s="3" t="s">
        <v>246</v>
      </c>
    </row>
    <row r="50" spans="1:3" x14ac:dyDescent="0.2">
      <c r="A50" s="4">
        <v>634499</v>
      </c>
      <c r="B50" s="3" t="s">
        <v>335</v>
      </c>
      <c r="C50" s="3" t="s">
        <v>208</v>
      </c>
    </row>
    <row r="51" spans="1:3" x14ac:dyDescent="0.2">
      <c r="A51" s="4">
        <v>634648</v>
      </c>
      <c r="B51" s="3" t="s">
        <v>336</v>
      </c>
      <c r="C51" s="3" t="s">
        <v>240</v>
      </c>
    </row>
    <row r="52" spans="1:3" x14ac:dyDescent="0.2">
      <c r="A52" s="4">
        <v>633373</v>
      </c>
      <c r="B52" s="3" t="s">
        <v>337</v>
      </c>
      <c r="C52" s="3" t="s">
        <v>215</v>
      </c>
    </row>
    <row r="53" spans="1:3" x14ac:dyDescent="0.2">
      <c r="A53" s="4">
        <v>634762</v>
      </c>
      <c r="B53" s="3" t="s">
        <v>338</v>
      </c>
      <c r="C53" s="3" t="s">
        <v>205</v>
      </c>
    </row>
    <row r="54" spans="1:3" x14ac:dyDescent="0.2">
      <c r="A54" s="4">
        <v>635309</v>
      </c>
      <c r="B54" s="3" t="s">
        <v>339</v>
      </c>
      <c r="C54" s="3" t="s">
        <v>222</v>
      </c>
    </row>
    <row r="55" spans="1:3" x14ac:dyDescent="0.2">
      <c r="A55" s="4">
        <v>634745</v>
      </c>
      <c r="B55" s="3" t="s">
        <v>340</v>
      </c>
      <c r="C55" s="3" t="s">
        <v>243</v>
      </c>
    </row>
    <row r="56" spans="1:3" x14ac:dyDescent="0.2">
      <c r="A56" s="4">
        <v>634022</v>
      </c>
      <c r="B56" s="3" t="s">
        <v>341</v>
      </c>
      <c r="C56" s="3" t="s">
        <v>203</v>
      </c>
    </row>
    <row r="57" spans="1:3" x14ac:dyDescent="0.2">
      <c r="A57" s="4">
        <v>634738</v>
      </c>
      <c r="B57" s="3" t="s">
        <v>342</v>
      </c>
      <c r="C57" s="3" t="s">
        <v>207</v>
      </c>
    </row>
    <row r="58" spans="1:3" x14ac:dyDescent="0.2">
      <c r="A58" s="4">
        <v>633283</v>
      </c>
      <c r="B58" s="3" t="s">
        <v>343</v>
      </c>
      <c r="C58" s="3" t="s">
        <v>229</v>
      </c>
    </row>
    <row r="59" spans="1:3" x14ac:dyDescent="0.2">
      <c r="A59" s="4">
        <v>633615</v>
      </c>
      <c r="B59" s="3" t="s">
        <v>344</v>
      </c>
      <c r="C59" s="3" t="s">
        <v>223</v>
      </c>
    </row>
    <row r="60" spans="1:3" x14ac:dyDescent="0.2">
      <c r="A60" s="4">
        <v>1635740</v>
      </c>
      <c r="B60" s="3" t="s">
        <v>78</v>
      </c>
      <c r="C60" s="3" t="s">
        <v>79</v>
      </c>
    </row>
    <row r="61" spans="1:3" x14ac:dyDescent="0.2">
      <c r="A61" s="4">
        <v>1634004</v>
      </c>
      <c r="B61" s="3" t="s">
        <v>81</v>
      </c>
      <c r="C61" s="3" t="s">
        <v>82</v>
      </c>
    </row>
    <row r="62" spans="1:3" x14ac:dyDescent="0.2">
      <c r="A62" s="4">
        <v>1633978</v>
      </c>
      <c r="B62" s="3" t="s">
        <v>83</v>
      </c>
      <c r="C62" s="3" t="s">
        <v>84</v>
      </c>
    </row>
    <row r="63" spans="1:3" x14ac:dyDescent="0.2">
      <c r="A63" s="4">
        <v>1634406</v>
      </c>
      <c r="B63" s="3" t="s">
        <v>85</v>
      </c>
      <c r="C63" s="3" t="s">
        <v>86</v>
      </c>
    </row>
    <row r="64" spans="1:3" x14ac:dyDescent="0.2">
      <c r="A64" s="4">
        <v>1633943</v>
      </c>
      <c r="B64" s="3" t="s">
        <v>87</v>
      </c>
      <c r="C64" s="3" t="s">
        <v>88</v>
      </c>
    </row>
    <row r="65" spans="1:3" x14ac:dyDescent="0.2">
      <c r="A65" s="4">
        <v>1633925</v>
      </c>
      <c r="B65" s="3" t="s">
        <v>89</v>
      </c>
      <c r="C65" s="3" t="s">
        <v>90</v>
      </c>
    </row>
    <row r="66" spans="1:3" x14ac:dyDescent="0.2">
      <c r="A66" s="4">
        <v>1635888</v>
      </c>
      <c r="B66" s="3" t="s">
        <v>91</v>
      </c>
      <c r="C66" s="3" t="s">
        <v>92</v>
      </c>
    </row>
    <row r="67" spans="1:3" x14ac:dyDescent="0.2">
      <c r="A67" s="4">
        <v>1634581</v>
      </c>
      <c r="B67" s="3" t="s">
        <v>93</v>
      </c>
      <c r="C67" s="3" t="s">
        <v>94</v>
      </c>
    </row>
    <row r="68" spans="1:3" x14ac:dyDescent="0.2">
      <c r="A68" s="4">
        <v>1635597</v>
      </c>
      <c r="B68" s="3" t="s">
        <v>95</v>
      </c>
      <c r="C68" s="3" t="s">
        <v>96</v>
      </c>
    </row>
    <row r="69" spans="1:3" x14ac:dyDescent="0.2">
      <c r="A69" s="4">
        <v>1635613</v>
      </c>
      <c r="B69" s="3" t="s">
        <v>97</v>
      </c>
      <c r="C69" s="3" t="s">
        <v>98</v>
      </c>
    </row>
    <row r="70" spans="1:3" x14ac:dyDescent="0.2">
      <c r="A70" s="4">
        <v>1633864</v>
      </c>
      <c r="B70" s="3" t="s">
        <v>99</v>
      </c>
      <c r="C70" s="3" t="s">
        <v>100</v>
      </c>
    </row>
    <row r="71" spans="1:3" x14ac:dyDescent="0.2">
      <c r="A71" s="4">
        <v>1635706</v>
      </c>
      <c r="B71" s="3" t="s">
        <v>101</v>
      </c>
      <c r="C71" s="3" t="s">
        <v>102</v>
      </c>
    </row>
    <row r="72" spans="1:3" x14ac:dyDescent="0.2">
      <c r="A72" s="4">
        <v>1634916</v>
      </c>
      <c r="B72" s="3" t="s">
        <v>103</v>
      </c>
      <c r="C72" s="3" t="s">
        <v>104</v>
      </c>
    </row>
    <row r="73" spans="1:3" x14ac:dyDescent="0.2">
      <c r="A73" s="4">
        <v>1635170</v>
      </c>
      <c r="B73" s="3" t="s">
        <v>105</v>
      </c>
      <c r="C73" s="3" t="s">
        <v>106</v>
      </c>
    </row>
    <row r="74" spans="1:3" x14ac:dyDescent="0.2">
      <c r="A74" s="4">
        <v>1634618</v>
      </c>
      <c r="B74" s="3" t="s">
        <v>107</v>
      </c>
      <c r="C74" s="3" t="s">
        <v>108</v>
      </c>
    </row>
    <row r="75" spans="1:3" x14ac:dyDescent="0.2">
      <c r="A75" s="4">
        <v>1635505</v>
      </c>
      <c r="B75" s="3" t="s">
        <v>109</v>
      </c>
      <c r="C75" s="3" t="s">
        <v>110</v>
      </c>
    </row>
    <row r="76" spans="1:3" x14ac:dyDescent="0.2">
      <c r="A76" s="4">
        <v>1633421</v>
      </c>
      <c r="B76" s="3" t="s">
        <v>111</v>
      </c>
      <c r="C76" s="3" t="s">
        <v>112</v>
      </c>
    </row>
    <row r="77" spans="1:3" x14ac:dyDescent="0.2">
      <c r="A77" s="4">
        <v>1635682</v>
      </c>
      <c r="B77" s="3" t="s">
        <v>363</v>
      </c>
      <c r="C77" s="3" t="s">
        <v>390</v>
      </c>
    </row>
    <row r="78" spans="1:3" x14ac:dyDescent="0.2">
      <c r="A78" s="4">
        <v>1634654</v>
      </c>
      <c r="B78" s="3" t="s">
        <v>373</v>
      </c>
      <c r="C78" s="3" t="s">
        <v>391</v>
      </c>
    </row>
    <row r="79" spans="1:3" x14ac:dyDescent="0.2">
      <c r="A79" s="4">
        <v>1634376</v>
      </c>
      <c r="B79" s="3" t="s">
        <v>372</v>
      </c>
      <c r="C79" s="3" t="s">
        <v>392</v>
      </c>
    </row>
    <row r="80" spans="1:3" x14ac:dyDescent="0.2">
      <c r="A80" s="4">
        <v>1635562</v>
      </c>
      <c r="B80" s="3" t="s">
        <v>362</v>
      </c>
      <c r="C80" s="3" t="s">
        <v>393</v>
      </c>
    </row>
    <row r="81" spans="1:3" x14ac:dyDescent="0.2">
      <c r="A81" s="4">
        <v>1635564</v>
      </c>
      <c r="B81" s="3" t="s">
        <v>365</v>
      </c>
      <c r="C81" s="3" t="s">
        <v>394</v>
      </c>
    </row>
    <row r="82" spans="1:3" x14ac:dyDescent="0.2">
      <c r="A82" s="4">
        <v>1634213</v>
      </c>
      <c r="B82" s="3" t="s">
        <v>366</v>
      </c>
      <c r="C82" s="3" t="s">
        <v>395</v>
      </c>
    </row>
    <row r="83" spans="1:3" x14ac:dyDescent="0.2">
      <c r="A83" s="4">
        <v>1633885</v>
      </c>
      <c r="B83" s="3" t="s">
        <v>370</v>
      </c>
      <c r="C83" s="3" t="s">
        <v>396</v>
      </c>
    </row>
    <row r="84" spans="1:3" x14ac:dyDescent="0.2">
      <c r="A84" s="4">
        <v>1635445</v>
      </c>
      <c r="B84" s="3" t="s">
        <v>369</v>
      </c>
      <c r="C84" s="3" t="s">
        <v>397</v>
      </c>
    </row>
    <row r="85" spans="1:3" x14ac:dyDescent="0.2">
      <c r="A85" s="4">
        <v>1635320</v>
      </c>
      <c r="B85" s="3" t="s">
        <v>364</v>
      </c>
      <c r="C85" s="3" t="s">
        <v>398</v>
      </c>
    </row>
    <row r="86" spans="1:3" x14ac:dyDescent="0.2">
      <c r="A86" s="4">
        <v>1634119</v>
      </c>
      <c r="B86" s="3" t="s">
        <v>361</v>
      </c>
      <c r="C86" s="3" t="s">
        <v>399</v>
      </c>
    </row>
    <row r="87" spans="1:3" x14ac:dyDescent="0.2">
      <c r="A87" s="4">
        <v>1634434</v>
      </c>
      <c r="B87" s="3" t="s">
        <v>368</v>
      </c>
      <c r="C87" s="3" t="s">
        <v>400</v>
      </c>
    </row>
    <row r="88" spans="1:3" x14ac:dyDescent="0.2">
      <c r="A88" s="4">
        <v>1633440</v>
      </c>
      <c r="B88" s="3" t="s">
        <v>371</v>
      </c>
      <c r="C88" s="3" t="s">
        <v>401</v>
      </c>
    </row>
    <row r="89" spans="1:3" x14ac:dyDescent="0.2">
      <c r="A89" s="4">
        <v>1633547</v>
      </c>
      <c r="B89" s="3" t="s">
        <v>367</v>
      </c>
      <c r="C89" s="3" t="s">
        <v>402</v>
      </c>
    </row>
    <row r="90" spans="1:3" x14ac:dyDescent="0.2">
      <c r="A90" s="4">
        <v>1635142</v>
      </c>
      <c r="B90" s="3" t="s">
        <v>360</v>
      </c>
      <c r="C90" s="3" t="s">
        <v>403</v>
      </c>
    </row>
    <row r="91" spans="1:3" x14ac:dyDescent="0.2">
      <c r="A91" s="4">
        <v>1635624</v>
      </c>
      <c r="B91" s="3" t="s">
        <v>374</v>
      </c>
      <c r="C91" s="3" t="s">
        <v>404</v>
      </c>
    </row>
    <row r="92" spans="1:3" x14ac:dyDescent="0.2">
      <c r="A92" s="4">
        <v>1635682</v>
      </c>
      <c r="B92" s="3" t="s">
        <v>363</v>
      </c>
      <c r="C92" s="3" t="s">
        <v>390</v>
      </c>
    </row>
    <row r="93" spans="1:3" x14ac:dyDescent="0.2">
      <c r="A93" s="4">
        <v>1634654</v>
      </c>
      <c r="B93" s="3" t="s">
        <v>373</v>
      </c>
      <c r="C93" s="3" t="s">
        <v>391</v>
      </c>
    </row>
    <row r="94" spans="1:3" x14ac:dyDescent="0.2">
      <c r="A94" s="4">
        <v>1634376</v>
      </c>
      <c r="B94" s="3" t="s">
        <v>372</v>
      </c>
      <c r="C94" s="3" t="s">
        <v>392</v>
      </c>
    </row>
    <row r="95" spans="1:3" x14ac:dyDescent="0.2">
      <c r="A95" s="4">
        <v>1635562</v>
      </c>
      <c r="B95" s="3" t="s">
        <v>362</v>
      </c>
      <c r="C95" s="3" t="s">
        <v>393</v>
      </c>
    </row>
    <row r="96" spans="1:3" x14ac:dyDescent="0.2">
      <c r="A96" s="4">
        <v>1635564</v>
      </c>
      <c r="B96" s="3" t="s">
        <v>365</v>
      </c>
      <c r="C96" s="3" t="s">
        <v>394</v>
      </c>
    </row>
    <row r="97" spans="1:3" x14ac:dyDescent="0.2">
      <c r="A97" s="4">
        <v>1634213</v>
      </c>
      <c r="B97" s="3" t="s">
        <v>366</v>
      </c>
      <c r="C97" s="3" t="s">
        <v>395</v>
      </c>
    </row>
    <row r="98" spans="1:3" x14ac:dyDescent="0.2">
      <c r="A98" s="4">
        <v>1633885</v>
      </c>
      <c r="B98" s="3" t="s">
        <v>370</v>
      </c>
      <c r="C98" s="3" t="s">
        <v>396</v>
      </c>
    </row>
    <row r="99" spans="1:3" x14ac:dyDescent="0.2">
      <c r="A99" s="4">
        <v>1635445</v>
      </c>
      <c r="B99" s="3" t="s">
        <v>369</v>
      </c>
      <c r="C99" s="3" t="s">
        <v>397</v>
      </c>
    </row>
    <row r="100" spans="1:3" x14ac:dyDescent="0.2">
      <c r="A100" s="4">
        <v>1635320</v>
      </c>
      <c r="B100" s="3" t="s">
        <v>364</v>
      </c>
      <c r="C100" s="3" t="s">
        <v>398</v>
      </c>
    </row>
    <row r="101" spans="1:3" x14ac:dyDescent="0.2">
      <c r="A101" s="4">
        <v>1634119</v>
      </c>
      <c r="B101" s="3" t="s">
        <v>361</v>
      </c>
      <c r="C101" s="3" t="s">
        <v>399</v>
      </c>
    </row>
    <row r="102" spans="1:3" x14ac:dyDescent="0.2">
      <c r="A102" s="4">
        <v>1634434</v>
      </c>
      <c r="B102" s="3" t="s">
        <v>368</v>
      </c>
      <c r="C102" s="3" t="s">
        <v>400</v>
      </c>
    </row>
    <row r="103" spans="1:3" x14ac:dyDescent="0.2">
      <c r="A103" s="4">
        <v>1633440</v>
      </c>
      <c r="B103" s="3" t="s">
        <v>371</v>
      </c>
      <c r="C103" s="3" t="s">
        <v>401</v>
      </c>
    </row>
    <row r="104" spans="1:3" x14ac:dyDescent="0.2">
      <c r="A104" s="4">
        <v>1633547</v>
      </c>
      <c r="B104" s="3" t="s">
        <v>367</v>
      </c>
      <c r="C104" s="3" t="s">
        <v>402</v>
      </c>
    </row>
    <row r="105" spans="1:3" x14ac:dyDescent="0.2">
      <c r="A105" s="4">
        <v>1635142</v>
      </c>
      <c r="B105" s="3" t="s">
        <v>360</v>
      </c>
      <c r="C105" s="3" t="s">
        <v>403</v>
      </c>
    </row>
    <row r="106" spans="1:3" x14ac:dyDescent="0.2">
      <c r="A106" s="4">
        <v>1635624</v>
      </c>
      <c r="B106" s="3" t="s">
        <v>374</v>
      </c>
      <c r="C106" s="3" t="s">
        <v>404</v>
      </c>
    </row>
    <row r="107" spans="1:3" x14ac:dyDescent="0.2">
      <c r="A107" s="4">
        <v>8507</v>
      </c>
      <c r="B107" s="3" t="s">
        <v>505</v>
      </c>
      <c r="C107" s="3" t="s">
        <v>508</v>
      </c>
    </row>
    <row r="108" spans="1:3" x14ac:dyDescent="0.2">
      <c r="A108" s="4">
        <v>8532</v>
      </c>
      <c r="B108" s="3" t="s">
        <v>506</v>
      </c>
      <c r="C108" s="3" t="s">
        <v>509</v>
      </c>
    </row>
    <row r="109" spans="1:3" x14ac:dyDescent="0.2">
      <c r="A109" s="4" t="s">
        <v>512</v>
      </c>
      <c r="B109" s="9" t="s">
        <v>512</v>
      </c>
      <c r="C109" s="3" t="s">
        <v>512</v>
      </c>
    </row>
    <row r="110" spans="1:3" x14ac:dyDescent="0.2">
      <c r="A110" s="4" t="s">
        <v>512</v>
      </c>
      <c r="B110" s="9" t="s">
        <v>512</v>
      </c>
      <c r="C110" s="3" t="s">
        <v>512</v>
      </c>
    </row>
    <row r="111" spans="1:3" x14ac:dyDescent="0.2">
      <c r="A111" s="10"/>
      <c r="B111" s="12"/>
      <c r="C111" s="12"/>
    </row>
    <row r="112" spans="1:3" x14ac:dyDescent="0.2">
      <c r="A112" s="10"/>
      <c r="B112" s="12"/>
      <c r="C112" s="12"/>
    </row>
    <row r="113" spans="1:3" x14ac:dyDescent="0.2">
      <c r="A113" s="10"/>
      <c r="B113" s="12"/>
      <c r="C113" s="12"/>
    </row>
    <row r="114" spans="1:3" x14ac:dyDescent="0.2">
      <c r="A114" s="10"/>
      <c r="B114" s="12"/>
      <c r="C114" s="12"/>
    </row>
    <row r="115" spans="1:3" x14ac:dyDescent="0.2">
      <c r="A115" s="10"/>
      <c r="B115" s="12"/>
      <c r="C115" s="12"/>
    </row>
    <row r="116" spans="1:3" x14ac:dyDescent="0.2">
      <c r="A116" s="10"/>
      <c r="B116" s="12"/>
      <c r="C116" s="12"/>
    </row>
    <row r="117" spans="1:3" x14ac:dyDescent="0.2">
      <c r="A117" s="10"/>
      <c r="B117" s="12"/>
      <c r="C117" s="12"/>
    </row>
    <row r="118" spans="1:3" x14ac:dyDescent="0.2">
      <c r="A118" s="5" t="s">
        <v>35</v>
      </c>
      <c r="B118" s="3" t="s">
        <v>36</v>
      </c>
      <c r="C118" s="3" t="s">
        <v>37</v>
      </c>
    </row>
    <row r="119" spans="1:3" x14ac:dyDescent="0.2">
      <c r="A119" s="5" t="s">
        <v>38</v>
      </c>
      <c r="B119" s="3" t="s">
        <v>39</v>
      </c>
      <c r="C119" s="3" t="s">
        <v>40</v>
      </c>
    </row>
    <row r="120" spans="1:3" x14ac:dyDescent="0.2">
      <c r="A120" s="5" t="s">
        <v>41</v>
      </c>
      <c r="B120" s="3" t="s">
        <v>42</v>
      </c>
      <c r="C120" s="3" t="s">
        <v>43</v>
      </c>
    </row>
    <row r="121" spans="1:3" x14ac:dyDescent="0.2">
      <c r="A121" s="5" t="s">
        <v>44</v>
      </c>
      <c r="B121" s="3" t="s">
        <v>45</v>
      </c>
      <c r="C121" s="3" t="s">
        <v>46</v>
      </c>
    </row>
    <row r="122" spans="1:3" x14ac:dyDescent="0.2">
      <c r="A122" s="5" t="s">
        <v>47</v>
      </c>
      <c r="B122" s="3" t="s">
        <v>48</v>
      </c>
      <c r="C122" s="3" t="s">
        <v>49</v>
      </c>
    </row>
    <row r="123" spans="1:3" x14ac:dyDescent="0.2">
      <c r="A123" s="5" t="s">
        <v>50</v>
      </c>
      <c r="B123" s="3" t="s">
        <v>51</v>
      </c>
      <c r="C123" s="3" t="s">
        <v>52</v>
      </c>
    </row>
    <row r="124" spans="1:3" x14ac:dyDescent="0.2">
      <c r="A124" s="5" t="s">
        <v>53</v>
      </c>
      <c r="B124" s="3" t="s">
        <v>54</v>
      </c>
      <c r="C124" s="3" t="s">
        <v>55</v>
      </c>
    </row>
    <row r="125" spans="1:3" x14ac:dyDescent="0.2">
      <c r="A125" s="5" t="s">
        <v>56</v>
      </c>
      <c r="B125" s="3" t="s">
        <v>57</v>
      </c>
      <c r="C125" s="3" t="s">
        <v>58</v>
      </c>
    </row>
    <row r="126" spans="1:3" x14ac:dyDescent="0.2">
      <c r="A126" s="5" t="s">
        <v>59</v>
      </c>
      <c r="B126" s="3" t="s">
        <v>60</v>
      </c>
      <c r="C126" s="3" t="s">
        <v>61</v>
      </c>
    </row>
    <row r="127" spans="1:3" x14ac:dyDescent="0.2">
      <c r="A127" s="5" t="s">
        <v>62</v>
      </c>
      <c r="B127" s="3" t="s">
        <v>63</v>
      </c>
      <c r="C127" s="3" t="s">
        <v>64</v>
      </c>
    </row>
    <row r="128" spans="1:3" x14ac:dyDescent="0.2">
      <c r="A128" s="11"/>
      <c r="B128" s="12"/>
      <c r="C128" s="12"/>
    </row>
    <row r="129" spans="1:3" x14ac:dyDescent="0.2">
      <c r="A129" s="5">
        <v>4175026</v>
      </c>
      <c r="B129" s="3">
        <v>425389002</v>
      </c>
      <c r="C129" s="3" t="s">
        <v>540</v>
      </c>
    </row>
    <row r="130" spans="1:3" x14ac:dyDescent="0.2">
      <c r="A130" s="5">
        <v>4173614</v>
      </c>
      <c r="B130" s="3">
        <v>422512005</v>
      </c>
      <c r="C130" s="3" t="s">
        <v>120</v>
      </c>
    </row>
    <row r="131" spans="1:3" x14ac:dyDescent="0.2">
      <c r="A131" s="5">
        <v>4172043</v>
      </c>
      <c r="B131" s="3">
        <v>422894000</v>
      </c>
      <c r="C131" s="3" t="s">
        <v>121</v>
      </c>
    </row>
    <row r="132" spans="1:3" x14ac:dyDescent="0.2">
      <c r="A132" s="5">
        <v>4174241</v>
      </c>
      <c r="B132" s="3">
        <v>423053003</v>
      </c>
      <c r="C132" s="3" t="s">
        <v>539</v>
      </c>
    </row>
    <row r="133" spans="1:3" x14ac:dyDescent="0.2">
      <c r="A133" s="5">
        <v>4174251</v>
      </c>
      <c r="B133" s="3">
        <v>423237006</v>
      </c>
      <c r="C133" s="3" t="s">
        <v>538</v>
      </c>
    </row>
    <row r="134" spans="1:3" x14ac:dyDescent="0.2">
      <c r="A134" s="5">
        <v>4173456</v>
      </c>
      <c r="B134" s="3">
        <v>423409001</v>
      </c>
      <c r="C134" s="3" t="s">
        <v>537</v>
      </c>
    </row>
    <row r="135" spans="1:3" x14ac:dyDescent="0.2">
      <c r="A135" s="5">
        <v>4308014</v>
      </c>
      <c r="B135" s="3">
        <v>423740007</v>
      </c>
      <c r="C135" s="3" t="s">
        <v>123</v>
      </c>
    </row>
    <row r="136" spans="1:3" x14ac:dyDescent="0.2">
      <c r="A136" s="10"/>
      <c r="B136" s="10"/>
      <c r="C136" s="12"/>
    </row>
    <row r="137" spans="1:3" ht="27" x14ac:dyDescent="0.2">
      <c r="A137" s="4">
        <v>3024653</v>
      </c>
      <c r="B137" s="3" t="s">
        <v>126</v>
      </c>
      <c r="C137" s="6" t="s">
        <v>127</v>
      </c>
    </row>
    <row r="138" spans="1:3" x14ac:dyDescent="0.2">
      <c r="A138" s="10"/>
      <c r="B138" s="10"/>
      <c r="C138" s="12"/>
    </row>
    <row r="139" spans="1:3" x14ac:dyDescent="0.2">
      <c r="A139" s="4">
        <v>44790273</v>
      </c>
      <c r="B139" s="3">
        <v>231611000000102</v>
      </c>
      <c r="C139" s="3" t="s">
        <v>130</v>
      </c>
    </row>
    <row r="140" spans="1:3" x14ac:dyDescent="0.2">
      <c r="A140" s="4">
        <v>4127745</v>
      </c>
      <c r="B140" s="3">
        <v>306237005</v>
      </c>
      <c r="C140" s="3" t="s">
        <v>132</v>
      </c>
    </row>
    <row r="141" spans="1:3" x14ac:dyDescent="0.2">
      <c r="A141" s="4">
        <v>4139871</v>
      </c>
      <c r="B141" s="3">
        <v>305748008</v>
      </c>
      <c r="C141" s="3" t="s">
        <v>134</v>
      </c>
    </row>
    <row r="142" spans="1:3" x14ac:dyDescent="0.2">
      <c r="A142" s="4">
        <v>4084352</v>
      </c>
      <c r="B142" s="3">
        <v>183529009</v>
      </c>
      <c r="C142" s="3" t="s">
        <v>136</v>
      </c>
    </row>
    <row r="143" spans="1:3" x14ac:dyDescent="0.2">
      <c r="A143" s="4">
        <v>4139715</v>
      </c>
      <c r="B143" s="3">
        <v>305635003</v>
      </c>
      <c r="C143" s="3" t="s">
        <v>138</v>
      </c>
    </row>
    <row r="144" spans="1:3" x14ac:dyDescent="0.2">
      <c r="A144" s="4">
        <v>4147722</v>
      </c>
      <c r="B144" s="3">
        <v>310516003</v>
      </c>
      <c r="C144" s="3" t="s">
        <v>140</v>
      </c>
    </row>
    <row r="145" spans="1:16" x14ac:dyDescent="0.2">
      <c r="A145" s="4">
        <v>44498181</v>
      </c>
      <c r="B145" s="3" t="s">
        <v>1</v>
      </c>
      <c r="C145" s="3" t="s">
        <v>3</v>
      </c>
    </row>
    <row r="146" spans="1:16" x14ac:dyDescent="0.2">
      <c r="A146" s="4">
        <v>44498182</v>
      </c>
      <c r="B146" s="3" t="s">
        <v>4</v>
      </c>
      <c r="C146" s="3" t="s">
        <v>5</v>
      </c>
    </row>
    <row r="147" spans="1:16" x14ac:dyDescent="0.2">
      <c r="A147" s="4">
        <v>44498183</v>
      </c>
      <c r="B147" s="3" t="s">
        <v>6</v>
      </c>
      <c r="C147" s="3" t="s">
        <v>7</v>
      </c>
    </row>
    <row r="148" spans="1:16" x14ac:dyDescent="0.2">
      <c r="A148" s="4">
        <v>44498184</v>
      </c>
      <c r="B148" s="3" t="s">
        <v>8</v>
      </c>
      <c r="C148" s="3" t="s">
        <v>9</v>
      </c>
    </row>
    <row r="149" spans="1:16" x14ac:dyDescent="0.2">
      <c r="A149" s="4">
        <v>44498185</v>
      </c>
      <c r="B149" s="3" t="s">
        <v>10</v>
      </c>
      <c r="C149" s="3" t="s">
        <v>11</v>
      </c>
    </row>
    <row r="150" spans="1:16" x14ac:dyDescent="0.2">
      <c r="A150" s="4">
        <v>44498186</v>
      </c>
      <c r="B150" s="3" t="s">
        <v>12</v>
      </c>
      <c r="C150" s="3" t="s">
        <v>13</v>
      </c>
    </row>
    <row r="151" spans="1:16" x14ac:dyDescent="0.2">
      <c r="A151" s="4">
        <v>44498187</v>
      </c>
      <c r="B151" s="3" t="s">
        <v>14</v>
      </c>
      <c r="C151" s="3" t="s">
        <v>15</v>
      </c>
    </row>
    <row r="152" spans="1:16" x14ac:dyDescent="0.2">
      <c r="A152" s="3">
        <v>44499065</v>
      </c>
      <c r="B152" s="3" t="s">
        <v>630</v>
      </c>
      <c r="C152" s="3" t="s">
        <v>16</v>
      </c>
    </row>
    <row r="153" spans="1:16" x14ac:dyDescent="0.2">
      <c r="A153" s="3">
        <v>44499069</v>
      </c>
      <c r="B153" s="3" t="s">
        <v>631</v>
      </c>
      <c r="C153" s="3" t="s">
        <v>18</v>
      </c>
      <c r="O153" s="5"/>
      <c r="P153" s="3"/>
    </row>
    <row r="154" spans="1:16" x14ac:dyDescent="0.2">
      <c r="A154" s="3">
        <v>44499067</v>
      </c>
      <c r="B154" s="3" t="s">
        <v>632</v>
      </c>
      <c r="C154" s="3" t="s">
        <v>17</v>
      </c>
      <c r="O154" s="5"/>
      <c r="P154" s="3"/>
    </row>
    <row r="155" spans="1:16" x14ac:dyDescent="0.2">
      <c r="A155" s="3">
        <v>44499070</v>
      </c>
      <c r="B155" s="3" t="s">
        <v>633</v>
      </c>
      <c r="C155" s="3" t="s">
        <v>19</v>
      </c>
      <c r="O155" s="5"/>
      <c r="P155" s="3"/>
    </row>
    <row r="156" spans="1:16" x14ac:dyDescent="0.2">
      <c r="A156" s="5">
        <v>36768083</v>
      </c>
      <c r="B156" s="3" t="s">
        <v>634</v>
      </c>
      <c r="C156" s="3" t="s">
        <v>27</v>
      </c>
      <c r="O156" s="5"/>
      <c r="P156" s="3"/>
    </row>
    <row r="157" spans="1:16" x14ac:dyDescent="0.2">
      <c r="A157" s="5">
        <v>36768171</v>
      </c>
      <c r="B157" s="3" t="s">
        <v>635</v>
      </c>
      <c r="C157" s="3" t="s">
        <v>33</v>
      </c>
      <c r="O157" s="5"/>
      <c r="P157" s="3"/>
    </row>
    <row r="158" spans="1:16" x14ac:dyDescent="0.2">
      <c r="A158" s="5">
        <v>36769532</v>
      </c>
      <c r="B158" s="3" t="s">
        <v>636</v>
      </c>
      <c r="C158" s="3" t="s">
        <v>23</v>
      </c>
      <c r="O158" s="5"/>
      <c r="P158" s="3"/>
    </row>
    <row r="159" spans="1:16" x14ac:dyDescent="0.2">
      <c r="A159" s="5">
        <v>36770091</v>
      </c>
      <c r="B159" s="3" t="s">
        <v>637</v>
      </c>
      <c r="C159" s="3" t="s">
        <v>26</v>
      </c>
      <c r="O159" s="5"/>
      <c r="P159" s="3"/>
    </row>
    <row r="160" spans="1:16" x14ac:dyDescent="0.2">
      <c r="A160" s="5">
        <v>36770283</v>
      </c>
      <c r="B160" s="3" t="s">
        <v>638</v>
      </c>
      <c r="C160" s="3" t="s">
        <v>22</v>
      </c>
      <c r="O160" s="5"/>
      <c r="P160" s="3"/>
    </row>
    <row r="161" spans="1:16" x14ac:dyDescent="0.2">
      <c r="A161" s="5">
        <v>35226169</v>
      </c>
      <c r="B161" s="3" t="s">
        <v>639</v>
      </c>
      <c r="C161" s="3" t="s">
        <v>34</v>
      </c>
      <c r="O161" s="5"/>
      <c r="P161" s="3"/>
    </row>
    <row r="162" spans="1:16" x14ac:dyDescent="0.2">
      <c r="A162" s="5">
        <v>35225629</v>
      </c>
      <c r="B162" s="3" t="s">
        <v>640</v>
      </c>
      <c r="C162" s="3" t="s">
        <v>28</v>
      </c>
      <c r="O162" s="5"/>
      <c r="P162" s="3"/>
    </row>
    <row r="163" spans="1:16" x14ac:dyDescent="0.2">
      <c r="A163" s="5">
        <v>35225630</v>
      </c>
      <c r="B163" s="3" t="s">
        <v>641</v>
      </c>
      <c r="C163" s="3" t="s">
        <v>24</v>
      </c>
      <c r="O163" s="5"/>
      <c r="P163" s="3"/>
    </row>
    <row r="164" spans="1:16" x14ac:dyDescent="0.2">
      <c r="A164" s="5">
        <v>35225632</v>
      </c>
      <c r="B164" s="3" t="s">
        <v>642</v>
      </c>
      <c r="C164" s="3" t="s">
        <v>29</v>
      </c>
      <c r="O164" s="5"/>
      <c r="P164" s="3"/>
    </row>
    <row r="165" spans="1:16" x14ac:dyDescent="0.2">
      <c r="A165" s="5">
        <v>35226291</v>
      </c>
      <c r="B165" s="3" t="s">
        <v>643</v>
      </c>
      <c r="C165" s="3" t="s">
        <v>30</v>
      </c>
      <c r="O165" s="5"/>
      <c r="P165" s="3"/>
    </row>
    <row r="166" spans="1:16" x14ac:dyDescent="0.2">
      <c r="A166" s="5">
        <v>35226292</v>
      </c>
      <c r="B166" s="3" t="s">
        <v>644</v>
      </c>
      <c r="C166" s="3" t="s">
        <v>25</v>
      </c>
    </row>
    <row r="167" spans="1:16" x14ac:dyDescent="0.2">
      <c r="A167" s="5">
        <v>35226293</v>
      </c>
      <c r="B167" s="3" t="s">
        <v>645</v>
      </c>
      <c r="C167" s="3" t="s">
        <v>31</v>
      </c>
    </row>
    <row r="168" spans="1:16" x14ac:dyDescent="0.2">
      <c r="A168" s="5">
        <v>35225657</v>
      </c>
      <c r="B168" s="3" t="s">
        <v>646</v>
      </c>
      <c r="C168" s="3" t="s">
        <v>32</v>
      </c>
    </row>
  </sheetData>
  <sortState xmlns:xlrd2="http://schemas.microsoft.com/office/spreadsheetml/2017/richdata2" ref="Q153:R165">
    <sortCondition ref="Q156:Q1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sqref="A1:E2"/>
    </sheetView>
  </sheetViews>
  <sheetFormatPr baseColWidth="10" defaultColWidth="8.83203125" defaultRowHeight="15" x14ac:dyDescent="0.2"/>
  <cols>
    <col min="1" max="1" width="8.1640625" bestFit="1" customWidth="1"/>
    <col min="2" max="2" width="17.83203125" bestFit="1" customWidth="1"/>
    <col min="3" max="3" width="18" bestFit="1" customWidth="1"/>
    <col min="4" max="4" width="17.5" bestFit="1" customWidth="1"/>
    <col min="5" max="5" width="16.83203125" bestFit="1" customWidth="1"/>
  </cols>
  <sheetData>
    <row r="1" spans="1:5" x14ac:dyDescent="0.2">
      <c r="A1" s="3" t="s">
        <v>473</v>
      </c>
      <c r="B1" s="3" t="s">
        <v>585</v>
      </c>
      <c r="C1" s="3" t="s">
        <v>586</v>
      </c>
      <c r="D1" s="3" t="s">
        <v>588</v>
      </c>
      <c r="E1" s="3" t="s">
        <v>587</v>
      </c>
    </row>
    <row r="2" spans="1:5" x14ac:dyDescent="0.2">
      <c r="A2" s="3">
        <v>1</v>
      </c>
      <c r="B2" s="3">
        <v>0</v>
      </c>
      <c r="C2" s="3">
        <v>1</v>
      </c>
      <c r="D2" s="3" t="s">
        <v>589</v>
      </c>
      <c r="E2" s="15">
        <v>45427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D35" sqref="D35"/>
    </sheetView>
  </sheetViews>
  <sheetFormatPr baseColWidth="10" defaultColWidth="9.1640625" defaultRowHeight="14" x14ac:dyDescent="0.2"/>
  <cols>
    <col min="1" max="1" width="9.33203125" style="14" bestFit="1" customWidth="1"/>
    <col min="2" max="3" width="14.6640625" style="14" bestFit="1" customWidth="1"/>
    <col min="4" max="16384" width="9.1640625" style="14"/>
  </cols>
  <sheetData>
    <row r="1" spans="1:3" x14ac:dyDescent="0.2">
      <c r="A1" s="14" t="s">
        <v>473</v>
      </c>
      <c r="B1" s="14" t="s">
        <v>471</v>
      </c>
      <c r="C1" s="14" t="s">
        <v>581</v>
      </c>
    </row>
    <row r="2" spans="1:3" x14ac:dyDescent="0.2">
      <c r="A2" s="14">
        <v>1</v>
      </c>
      <c r="B2" s="14">
        <v>1</v>
      </c>
      <c r="C2" s="1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J36" sqref="J36"/>
    </sheetView>
  </sheetViews>
  <sheetFormatPr baseColWidth="10" defaultColWidth="9.1640625" defaultRowHeight="12" x14ac:dyDescent="0.15"/>
  <cols>
    <col min="1" max="1" width="9.33203125" style="3" bestFit="1" customWidth="1"/>
    <col min="2" max="2" width="11.5" style="3" bestFit="1" customWidth="1"/>
    <col min="3" max="16384" width="9.1640625" style="3"/>
  </cols>
  <sheetData>
    <row r="1" spans="1:2" x14ac:dyDescent="0.15">
      <c r="A1" s="3" t="s">
        <v>473</v>
      </c>
      <c r="B1" s="3" t="s">
        <v>571</v>
      </c>
    </row>
    <row r="2" spans="1:2" x14ac:dyDescent="0.15">
      <c r="A2" s="3">
        <v>1</v>
      </c>
      <c r="B2" s="4">
        <v>1</v>
      </c>
    </row>
    <row r="3" spans="1:2" x14ac:dyDescent="0.15">
      <c r="A3" s="3">
        <v>1</v>
      </c>
      <c r="B3" s="4">
        <v>2</v>
      </c>
    </row>
    <row r="4" spans="1:2" x14ac:dyDescent="0.15">
      <c r="A4" s="3">
        <v>1</v>
      </c>
      <c r="B4" s="4">
        <v>3</v>
      </c>
    </row>
    <row r="5" spans="1:2" x14ac:dyDescent="0.15">
      <c r="A5" s="3">
        <v>1</v>
      </c>
      <c r="B5" s="4">
        <v>4</v>
      </c>
    </row>
    <row r="6" spans="1:2" x14ac:dyDescent="0.15">
      <c r="A6" s="3">
        <v>1</v>
      </c>
      <c r="B6" s="4">
        <v>5</v>
      </c>
    </row>
    <row r="7" spans="1:2" x14ac:dyDescent="0.15">
      <c r="A7" s="3">
        <v>1</v>
      </c>
      <c r="B7" s="4">
        <v>6</v>
      </c>
    </row>
    <row r="8" spans="1:2" x14ac:dyDescent="0.15">
      <c r="A8" s="3">
        <v>1</v>
      </c>
      <c r="B8" s="4">
        <v>7</v>
      </c>
    </row>
    <row r="9" spans="1:2" x14ac:dyDescent="0.15">
      <c r="A9" s="3">
        <v>1</v>
      </c>
      <c r="B9" s="4">
        <v>8</v>
      </c>
    </row>
    <row r="10" spans="1:2" x14ac:dyDescent="0.15">
      <c r="A10" s="3">
        <v>1</v>
      </c>
      <c r="B10" s="4">
        <v>9</v>
      </c>
    </row>
    <row r="11" spans="1:2" x14ac:dyDescent="0.15">
      <c r="A11" s="3">
        <v>1</v>
      </c>
      <c r="B11" s="4">
        <v>10</v>
      </c>
    </row>
    <row r="12" spans="1:2" x14ac:dyDescent="0.15">
      <c r="A12" s="3">
        <v>1</v>
      </c>
      <c r="B12" s="4">
        <v>11</v>
      </c>
    </row>
    <row r="13" spans="1:2" x14ac:dyDescent="0.15">
      <c r="A13" s="3">
        <v>1</v>
      </c>
      <c r="B13" s="4">
        <v>12</v>
      </c>
    </row>
    <row r="14" spans="1:2" x14ac:dyDescent="0.15">
      <c r="A14" s="3">
        <v>1</v>
      </c>
      <c r="B14" s="4">
        <v>13</v>
      </c>
    </row>
    <row r="15" spans="1:2" x14ac:dyDescent="0.15">
      <c r="A15" s="3">
        <v>1</v>
      </c>
      <c r="B15" s="4">
        <v>14</v>
      </c>
    </row>
    <row r="16" spans="1:2" x14ac:dyDescent="0.15">
      <c r="A16" s="3">
        <v>1</v>
      </c>
      <c r="B16" s="4">
        <v>15</v>
      </c>
    </row>
    <row r="17" spans="1:2" x14ac:dyDescent="0.15">
      <c r="A17" s="3">
        <v>1</v>
      </c>
      <c r="B17" s="4">
        <v>16</v>
      </c>
    </row>
    <row r="18" spans="1:2" x14ac:dyDescent="0.15">
      <c r="A18" s="3">
        <v>1</v>
      </c>
      <c r="B18" s="4">
        <v>17</v>
      </c>
    </row>
    <row r="19" spans="1:2" x14ac:dyDescent="0.15">
      <c r="A19" s="3">
        <v>1</v>
      </c>
      <c r="B19" s="4">
        <v>18</v>
      </c>
    </row>
    <row r="20" spans="1:2" x14ac:dyDescent="0.15">
      <c r="A20" s="3">
        <v>1</v>
      </c>
      <c r="B20" s="4">
        <v>19</v>
      </c>
    </row>
    <row r="21" spans="1:2" x14ac:dyDescent="0.15">
      <c r="A21" s="3">
        <v>1</v>
      </c>
      <c r="B21" s="4">
        <v>20</v>
      </c>
    </row>
    <row r="22" spans="1:2" x14ac:dyDescent="0.15">
      <c r="A22" s="3">
        <v>1</v>
      </c>
      <c r="B22" s="4">
        <v>21</v>
      </c>
    </row>
    <row r="23" spans="1:2" x14ac:dyDescent="0.15">
      <c r="A23" s="3">
        <v>1</v>
      </c>
      <c r="B23" s="4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9.6640625" defaultRowHeight="12.75" customHeight="1" x14ac:dyDescent="0.2"/>
  <cols>
    <col min="1" max="1" width="11.6640625" style="4" bestFit="1" customWidth="1"/>
    <col min="2" max="2" width="14.5" style="3" bestFit="1" customWidth="1"/>
    <col min="3" max="3" width="19.5" bestFit="1" customWidth="1"/>
    <col min="16" max="16384" width="9.6640625" style="3"/>
  </cols>
  <sheetData>
    <row r="1" spans="1:3" ht="12.75" customHeight="1" x14ac:dyDescent="0.2">
      <c r="A1" s="2" t="s">
        <v>471</v>
      </c>
      <c r="B1" s="1" t="s">
        <v>475</v>
      </c>
      <c r="C1" s="1" t="s">
        <v>592</v>
      </c>
    </row>
    <row r="2" spans="1:3" ht="12.75" customHeight="1" x14ac:dyDescent="0.2">
      <c r="A2" s="4">
        <v>1</v>
      </c>
      <c r="B2" s="3" t="s">
        <v>0</v>
      </c>
      <c r="C2" s="3" t="s">
        <v>593</v>
      </c>
    </row>
    <row r="3" spans="1:3" ht="12.75" customHeight="1" x14ac:dyDescent="0.2">
      <c r="A3" s="4">
        <v>2</v>
      </c>
      <c r="B3" s="3" t="s">
        <v>20</v>
      </c>
      <c r="C3" s="3" t="s">
        <v>593</v>
      </c>
    </row>
    <row r="4" spans="1:3" ht="12.75" customHeight="1" x14ac:dyDescent="0.2">
      <c r="C4" s="3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5" style="4" bestFit="1" customWidth="1"/>
    <col min="2" max="2" width="17.83203125" style="4" bestFit="1" customWidth="1"/>
    <col min="3" max="3" width="21.5" style="4" bestFit="1" customWidth="1"/>
    <col min="4" max="4" width="26.6640625" style="4" bestFit="1" customWidth="1"/>
    <col min="5" max="5" width="11.6640625" style="4" bestFit="1" customWidth="1"/>
    <col min="6" max="6" width="18.5" style="4" bestFit="1" customWidth="1"/>
    <col min="7" max="7" width="7" style="4" bestFit="1" customWidth="1"/>
    <col min="8" max="8" width="12.5" style="3" bestFit="1" customWidth="1"/>
    <col min="9" max="9" width="8.33203125" style="3" bestFit="1" customWidth="1"/>
    <col min="10" max="10" width="40" style="3" bestFit="1" customWidth="1"/>
    <col min="11" max="11" width="55" style="3" bestFit="1" customWidth="1"/>
  </cols>
  <sheetData>
    <row r="1" spans="1:7" x14ac:dyDescent="0.2">
      <c r="A1" s="2" t="s">
        <v>474</v>
      </c>
      <c r="B1" s="2" t="s">
        <v>476</v>
      </c>
      <c r="C1" s="2" t="s">
        <v>647</v>
      </c>
      <c r="D1" s="2" t="s">
        <v>614</v>
      </c>
      <c r="E1" s="2" t="s">
        <v>471</v>
      </c>
    </row>
    <row r="2" spans="1:7" x14ac:dyDescent="0.2">
      <c r="A2" s="4">
        <v>1</v>
      </c>
      <c r="B2" s="4" t="s">
        <v>477</v>
      </c>
      <c r="C2" s="4" t="s">
        <v>484</v>
      </c>
      <c r="D2" s="4" t="s">
        <v>593</v>
      </c>
      <c r="E2" s="4">
        <v>1</v>
      </c>
    </row>
    <row r="3" spans="1:7" x14ac:dyDescent="0.2">
      <c r="A3" s="4">
        <v>2</v>
      </c>
      <c r="B3" s="4" t="s">
        <v>478</v>
      </c>
      <c r="C3" s="4" t="s">
        <v>485</v>
      </c>
      <c r="D3" s="4" t="s">
        <v>593</v>
      </c>
      <c r="E3" s="4">
        <v>1</v>
      </c>
    </row>
    <row r="4" spans="1:7" x14ac:dyDescent="0.2">
      <c r="A4" s="4">
        <v>3</v>
      </c>
      <c r="B4" s="4" t="s">
        <v>479</v>
      </c>
      <c r="C4" s="4" t="s">
        <v>486</v>
      </c>
      <c r="D4" s="4" t="s">
        <v>593</v>
      </c>
      <c r="E4" s="4">
        <v>2</v>
      </c>
    </row>
    <row r="10" spans="1:7" x14ac:dyDescent="0.2">
      <c r="A10" s="3"/>
      <c r="B10" s="3"/>
      <c r="C10" s="3"/>
    </row>
    <row r="11" spans="1:7" x14ac:dyDescent="0.2">
      <c r="A11" s="3"/>
      <c r="B11" s="3"/>
      <c r="C11" s="3"/>
    </row>
    <row r="12" spans="1:7" x14ac:dyDescent="0.2">
      <c r="A12" s="3"/>
      <c r="B12" s="3"/>
      <c r="C12" s="3"/>
    </row>
    <row r="13" spans="1:7" x14ac:dyDescent="0.2">
      <c r="G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5" bestFit="1" customWidth="1"/>
    <col min="2" max="2" width="16.6640625" bestFit="1" customWidth="1"/>
  </cols>
  <sheetData>
    <row r="1" spans="1:2" x14ac:dyDescent="0.2">
      <c r="A1" s="2" t="s">
        <v>474</v>
      </c>
      <c r="B1" s="2" t="s">
        <v>557</v>
      </c>
    </row>
    <row r="2" spans="1:2" x14ac:dyDescent="0.2">
      <c r="A2" s="4">
        <v>1</v>
      </c>
      <c r="B2" s="4">
        <v>1</v>
      </c>
    </row>
    <row r="3" spans="1:2" x14ac:dyDescent="0.2">
      <c r="A3" s="4">
        <v>1</v>
      </c>
      <c r="B3" s="4">
        <v>2</v>
      </c>
    </row>
    <row r="4" spans="1:2" x14ac:dyDescent="0.2">
      <c r="A4" s="4">
        <v>1</v>
      </c>
      <c r="B4" s="4">
        <v>3</v>
      </c>
    </row>
    <row r="5" spans="1:2" x14ac:dyDescent="0.2">
      <c r="A5" s="4">
        <v>1</v>
      </c>
      <c r="B5" s="4">
        <v>4</v>
      </c>
    </row>
    <row r="6" spans="1:2" x14ac:dyDescent="0.2">
      <c r="A6" s="4">
        <v>1</v>
      </c>
      <c r="B6" s="4">
        <v>5</v>
      </c>
    </row>
    <row r="7" spans="1:2" x14ac:dyDescent="0.2">
      <c r="A7" s="4">
        <v>1</v>
      </c>
      <c r="B7" s="4">
        <v>6</v>
      </c>
    </row>
    <row r="8" spans="1:2" x14ac:dyDescent="0.2">
      <c r="A8" s="4">
        <v>1</v>
      </c>
      <c r="B8" s="4">
        <v>7</v>
      </c>
    </row>
    <row r="9" spans="1:2" x14ac:dyDescent="0.2">
      <c r="A9" s="4">
        <v>2</v>
      </c>
      <c r="B9" s="4">
        <v>8</v>
      </c>
    </row>
    <row r="10" spans="1:2" x14ac:dyDescent="0.2">
      <c r="A10" s="4">
        <v>2</v>
      </c>
      <c r="B10" s="4">
        <v>9</v>
      </c>
    </row>
    <row r="11" spans="1:2" x14ac:dyDescent="0.2">
      <c r="A11" s="4">
        <v>2</v>
      </c>
      <c r="B11" s="4">
        <v>10</v>
      </c>
    </row>
    <row r="12" spans="1:2" x14ac:dyDescent="0.2">
      <c r="A12" s="4">
        <v>2</v>
      </c>
      <c r="B12" s="4">
        <v>11</v>
      </c>
    </row>
    <row r="13" spans="1:2" x14ac:dyDescent="0.2">
      <c r="A13" s="4">
        <v>3</v>
      </c>
      <c r="B13" s="4">
        <v>12</v>
      </c>
    </row>
    <row r="14" spans="1:2" x14ac:dyDescent="0.2">
      <c r="A14" s="4">
        <v>3</v>
      </c>
      <c r="B14" s="4">
        <v>13</v>
      </c>
    </row>
    <row r="15" spans="1:2" x14ac:dyDescent="0.2">
      <c r="A15" s="4">
        <v>3</v>
      </c>
      <c r="B15" s="4">
        <v>14</v>
      </c>
    </row>
    <row r="16" spans="1:2" x14ac:dyDescent="0.2">
      <c r="A16" s="4">
        <v>3</v>
      </c>
      <c r="B16" s="4">
        <v>15</v>
      </c>
    </row>
    <row r="17" spans="1:2" x14ac:dyDescent="0.2">
      <c r="A17" s="4">
        <v>3</v>
      </c>
      <c r="B17" s="4">
        <v>16</v>
      </c>
    </row>
    <row r="18" spans="1:2" x14ac:dyDescent="0.2">
      <c r="A18" s="4">
        <v>3</v>
      </c>
      <c r="B18" s="4">
        <v>17</v>
      </c>
    </row>
    <row r="19" spans="1:2" x14ac:dyDescent="0.2">
      <c r="A19" s="4">
        <v>3</v>
      </c>
      <c r="B19" s="4">
        <v>18</v>
      </c>
    </row>
    <row r="20" spans="1:2" x14ac:dyDescent="0.2">
      <c r="A20" s="4">
        <v>3</v>
      </c>
      <c r="B20" s="4">
        <v>19</v>
      </c>
    </row>
    <row r="21" spans="1:2" x14ac:dyDescent="0.2">
      <c r="A21" s="4">
        <v>3</v>
      </c>
      <c r="B21" s="4">
        <v>20</v>
      </c>
    </row>
    <row r="22" spans="1:2" x14ac:dyDescent="0.2">
      <c r="A22" s="4">
        <v>3</v>
      </c>
      <c r="B22" s="4">
        <v>21</v>
      </c>
    </row>
    <row r="23" spans="1:2" x14ac:dyDescent="0.2">
      <c r="A23" s="4">
        <v>3</v>
      </c>
      <c r="B23" s="4">
        <v>22</v>
      </c>
    </row>
    <row r="24" spans="1:2" x14ac:dyDescent="0.2">
      <c r="A24" s="4">
        <v>3</v>
      </c>
      <c r="B24" s="4">
        <v>23</v>
      </c>
    </row>
    <row r="25" spans="1:2" x14ac:dyDescent="0.2">
      <c r="A25" s="4">
        <v>3</v>
      </c>
      <c r="B25" s="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6"/>
  <sheetViews>
    <sheetView workbookViewId="0">
      <selection activeCell="A57" sqref="A57:XFD84"/>
    </sheetView>
  </sheetViews>
  <sheetFormatPr baseColWidth="10" defaultColWidth="10.83203125" defaultRowHeight="12" x14ac:dyDescent="0.15"/>
  <cols>
    <col min="1" max="1" width="10.83203125" style="4" customWidth="1"/>
    <col min="2" max="2" width="47.1640625" style="3" bestFit="1" customWidth="1"/>
    <col min="3" max="3" width="16.83203125" style="3" bestFit="1" customWidth="1"/>
    <col min="4" max="4" width="11.6640625" style="3" bestFit="1" customWidth="1"/>
    <col min="5" max="5" width="29" style="3" bestFit="1" customWidth="1"/>
    <col min="6" max="16384" width="10.83203125" style="3"/>
  </cols>
  <sheetData>
    <row r="1" spans="1:3" x14ac:dyDescent="0.15">
      <c r="A1" s="2" t="s">
        <v>557</v>
      </c>
      <c r="B1" s="1" t="s">
        <v>558</v>
      </c>
      <c r="C1" s="1" t="s">
        <v>559</v>
      </c>
    </row>
    <row r="2" spans="1:3" x14ac:dyDescent="0.15">
      <c r="A2" s="4">
        <v>0</v>
      </c>
      <c r="B2" s="3" t="s">
        <v>560</v>
      </c>
      <c r="C2" s="3" t="s">
        <v>618</v>
      </c>
    </row>
    <row r="3" spans="1:3" x14ac:dyDescent="0.15">
      <c r="A3" s="4">
        <v>1</v>
      </c>
      <c r="B3" s="3" t="s">
        <v>183</v>
      </c>
      <c r="C3" s="3" t="s">
        <v>597</v>
      </c>
    </row>
    <row r="4" spans="1:3" x14ac:dyDescent="0.15">
      <c r="A4" s="4">
        <v>2</v>
      </c>
      <c r="B4" s="3" t="s">
        <v>185</v>
      </c>
      <c r="C4" s="3" t="s">
        <v>597</v>
      </c>
    </row>
    <row r="5" spans="1:3" x14ac:dyDescent="0.15">
      <c r="A5" s="4">
        <v>3</v>
      </c>
      <c r="B5" s="3" t="s">
        <v>254</v>
      </c>
      <c r="C5" s="3" t="s">
        <v>597</v>
      </c>
    </row>
    <row r="6" spans="1:3" x14ac:dyDescent="0.15">
      <c r="A6" s="4">
        <v>4</v>
      </c>
      <c r="B6" s="3" t="s">
        <v>255</v>
      </c>
      <c r="C6" s="3" t="s">
        <v>597</v>
      </c>
    </row>
    <row r="7" spans="1:3" x14ac:dyDescent="0.15">
      <c r="A7" s="4">
        <v>5</v>
      </c>
      <c r="B7" s="3" t="s">
        <v>256</v>
      </c>
      <c r="C7" s="3" t="s">
        <v>597</v>
      </c>
    </row>
    <row r="8" spans="1:3" x14ac:dyDescent="0.15">
      <c r="A8" s="4">
        <v>6</v>
      </c>
      <c r="B8" s="3" t="s">
        <v>186</v>
      </c>
      <c r="C8" s="3" t="s">
        <v>597</v>
      </c>
    </row>
    <row r="9" spans="1:3" x14ac:dyDescent="0.15">
      <c r="A9" s="4">
        <v>7</v>
      </c>
      <c r="B9" s="3" t="s">
        <v>248</v>
      </c>
      <c r="C9" s="3" t="s">
        <v>597</v>
      </c>
    </row>
    <row r="10" spans="1:3" x14ac:dyDescent="0.15">
      <c r="A10" s="4">
        <v>8</v>
      </c>
      <c r="B10" s="3" t="s">
        <v>257</v>
      </c>
      <c r="C10" s="3" t="s">
        <v>597</v>
      </c>
    </row>
    <row r="11" spans="1:3" x14ac:dyDescent="0.15">
      <c r="A11" s="4">
        <v>9</v>
      </c>
      <c r="B11" s="3" t="s">
        <v>258</v>
      </c>
      <c r="C11" s="3" t="s">
        <v>597</v>
      </c>
    </row>
    <row r="12" spans="1:3" x14ac:dyDescent="0.15">
      <c r="A12" s="4">
        <v>10</v>
      </c>
      <c r="B12" s="3" t="s">
        <v>72</v>
      </c>
      <c r="C12" s="3" t="s">
        <v>597</v>
      </c>
    </row>
    <row r="13" spans="1:3" x14ac:dyDescent="0.15">
      <c r="A13" s="4">
        <v>11</v>
      </c>
      <c r="B13" s="3" t="s">
        <v>69</v>
      </c>
      <c r="C13" s="3" t="s">
        <v>597</v>
      </c>
    </row>
    <row r="14" spans="1:3" x14ac:dyDescent="0.15">
      <c r="A14" s="4">
        <v>12</v>
      </c>
      <c r="B14" s="3" t="s">
        <v>260</v>
      </c>
      <c r="C14" s="3" t="s">
        <v>597</v>
      </c>
    </row>
    <row r="15" spans="1:3" x14ac:dyDescent="0.15">
      <c r="A15" s="4">
        <v>13</v>
      </c>
      <c r="B15" s="3" t="s">
        <v>261</v>
      </c>
      <c r="C15" s="3" t="s">
        <v>597</v>
      </c>
    </row>
    <row r="16" spans="1:3" x14ac:dyDescent="0.15">
      <c r="A16" s="4">
        <v>14</v>
      </c>
      <c r="B16" s="3" t="s">
        <v>74</v>
      </c>
      <c r="C16" s="3" t="s">
        <v>597</v>
      </c>
    </row>
    <row r="17" spans="1:3" x14ac:dyDescent="0.15">
      <c r="A17" s="4">
        <v>15</v>
      </c>
      <c r="B17" s="3" t="s">
        <v>76</v>
      </c>
      <c r="C17" s="3" t="s">
        <v>597</v>
      </c>
    </row>
    <row r="18" spans="1:3" x14ac:dyDescent="0.15">
      <c r="A18" s="4">
        <v>16</v>
      </c>
      <c r="B18" s="3" t="s">
        <v>77</v>
      </c>
      <c r="C18" s="3" t="s">
        <v>597</v>
      </c>
    </row>
    <row r="19" spans="1:3" x14ac:dyDescent="0.15">
      <c r="A19" s="4">
        <v>17</v>
      </c>
      <c r="B19" s="3" t="s">
        <v>141</v>
      </c>
      <c r="C19" s="3" t="s">
        <v>597</v>
      </c>
    </row>
    <row r="20" spans="1:3" x14ac:dyDescent="0.15">
      <c r="A20" s="4">
        <v>18</v>
      </c>
      <c r="B20" s="3" t="s">
        <v>113</v>
      </c>
      <c r="C20" s="3" t="s">
        <v>597</v>
      </c>
    </row>
    <row r="21" spans="1:3" x14ac:dyDescent="0.15">
      <c r="A21" s="4">
        <v>19</v>
      </c>
      <c r="B21" s="3" t="s">
        <v>114</v>
      </c>
      <c r="C21" s="3" t="s">
        <v>597</v>
      </c>
    </row>
    <row r="22" spans="1:3" x14ac:dyDescent="0.15">
      <c r="A22" s="4">
        <v>20</v>
      </c>
      <c r="B22" s="3" t="s">
        <v>115</v>
      </c>
      <c r="C22" s="3" t="s">
        <v>597</v>
      </c>
    </row>
    <row r="23" spans="1:3" x14ac:dyDescent="0.15">
      <c r="A23" s="4">
        <v>21</v>
      </c>
      <c r="B23" s="3" t="s">
        <v>116</v>
      </c>
      <c r="C23" s="3" t="s">
        <v>597</v>
      </c>
    </row>
    <row r="24" spans="1:3" x14ac:dyDescent="0.15">
      <c r="A24" s="4">
        <v>22</v>
      </c>
      <c r="B24" s="3" t="s">
        <v>117</v>
      </c>
      <c r="C24" s="3" t="s">
        <v>597</v>
      </c>
    </row>
    <row r="25" spans="1:3" x14ac:dyDescent="0.15">
      <c r="A25" s="4">
        <v>23</v>
      </c>
      <c r="B25" s="3" t="s">
        <v>118</v>
      </c>
      <c r="C25" s="3" t="s">
        <v>597</v>
      </c>
    </row>
    <row r="26" spans="1:3" x14ac:dyDescent="0.15">
      <c r="A26" s="4">
        <v>24</v>
      </c>
      <c r="B26" s="3" t="s">
        <v>119</v>
      </c>
      <c r="C26" s="3" t="s">
        <v>597</v>
      </c>
    </row>
    <row r="27" spans="1:3" x14ac:dyDescent="0.15">
      <c r="A27" s="4">
        <v>25</v>
      </c>
      <c r="B27" s="3" t="s">
        <v>178</v>
      </c>
      <c r="C27" s="3" t="s">
        <v>597</v>
      </c>
    </row>
    <row r="28" spans="1:3" x14ac:dyDescent="0.15">
      <c r="A28" s="4">
        <v>26</v>
      </c>
      <c r="B28" s="3" t="s">
        <v>179</v>
      </c>
      <c r="C28" s="3" t="s">
        <v>597</v>
      </c>
    </row>
    <row r="29" spans="1:3" x14ac:dyDescent="0.15">
      <c r="A29" s="4">
        <v>27</v>
      </c>
      <c r="B29" s="3" t="s">
        <v>180</v>
      </c>
      <c r="C29" s="3" t="s">
        <v>597</v>
      </c>
    </row>
    <row r="30" spans="1:3" x14ac:dyDescent="0.15">
      <c r="A30" s="4">
        <v>28</v>
      </c>
      <c r="B30" s="3" t="s">
        <v>516</v>
      </c>
      <c r="C30" s="3" t="s">
        <v>597</v>
      </c>
    </row>
    <row r="31" spans="1:3" x14ac:dyDescent="0.15">
      <c r="A31" s="4">
        <v>29</v>
      </c>
      <c r="B31" s="3" t="s">
        <v>517</v>
      </c>
      <c r="C31" s="3" t="s">
        <v>597</v>
      </c>
    </row>
    <row r="32" spans="1:3" x14ac:dyDescent="0.15">
      <c r="A32" s="4">
        <v>30</v>
      </c>
      <c r="B32" s="3" t="s">
        <v>122</v>
      </c>
      <c r="C32" s="3" t="s">
        <v>597</v>
      </c>
    </row>
    <row r="33" spans="1:3" x14ac:dyDescent="0.15">
      <c r="A33" s="4">
        <v>31</v>
      </c>
      <c r="B33" s="3" t="s">
        <v>124</v>
      </c>
      <c r="C33" s="3" t="s">
        <v>597</v>
      </c>
    </row>
    <row r="34" spans="1:3" x14ac:dyDescent="0.15">
      <c r="A34" s="4">
        <v>32</v>
      </c>
      <c r="B34" s="3" t="s">
        <v>125</v>
      </c>
      <c r="C34" s="3" t="s">
        <v>597</v>
      </c>
    </row>
    <row r="35" spans="1:3" x14ac:dyDescent="0.15">
      <c r="A35" s="4">
        <v>33</v>
      </c>
      <c r="B35" s="3" t="s">
        <v>129</v>
      </c>
      <c r="C35" s="3" t="s">
        <v>597</v>
      </c>
    </row>
    <row r="36" spans="1:3" x14ac:dyDescent="0.15">
      <c r="A36" s="4">
        <v>34</v>
      </c>
      <c r="B36" s="3" t="s">
        <v>131</v>
      </c>
      <c r="C36" s="3" t="s">
        <v>597</v>
      </c>
    </row>
    <row r="37" spans="1:3" x14ac:dyDescent="0.15">
      <c r="A37" s="4">
        <v>35</v>
      </c>
      <c r="B37" s="3" t="s">
        <v>133</v>
      </c>
      <c r="C37" s="3" t="s">
        <v>597</v>
      </c>
    </row>
    <row r="38" spans="1:3" x14ac:dyDescent="0.15">
      <c r="A38" s="4">
        <v>36</v>
      </c>
      <c r="B38" s="3" t="s">
        <v>137</v>
      </c>
      <c r="C38" s="3" t="s">
        <v>597</v>
      </c>
    </row>
    <row r="39" spans="1:3" x14ac:dyDescent="0.15">
      <c r="A39" s="4">
        <v>37</v>
      </c>
      <c r="B39" s="3" t="s">
        <v>128</v>
      </c>
      <c r="C39" s="3" t="s">
        <v>597</v>
      </c>
    </row>
    <row r="40" spans="1:3" x14ac:dyDescent="0.15">
      <c r="A40" s="4">
        <v>38</v>
      </c>
      <c r="B40" s="3" t="s">
        <v>550</v>
      </c>
      <c r="C40" s="3" t="s">
        <v>593</v>
      </c>
    </row>
    <row r="41" spans="1:3" x14ac:dyDescent="0.15">
      <c r="A41" s="4">
        <v>39</v>
      </c>
      <c r="B41" s="3" t="s">
        <v>551</v>
      </c>
      <c r="C41" s="3" t="s">
        <v>593</v>
      </c>
    </row>
    <row r="42" spans="1:3" x14ac:dyDescent="0.15">
      <c r="A42" s="4">
        <v>40</v>
      </c>
      <c r="B42" s="3" t="s">
        <v>552</v>
      </c>
      <c r="C42" s="3" t="s">
        <v>593</v>
      </c>
    </row>
    <row r="43" spans="1:3" x14ac:dyDescent="0.15">
      <c r="A43" s="4">
        <v>41</v>
      </c>
      <c r="B43" s="3" t="s">
        <v>543</v>
      </c>
      <c r="C43" s="3" t="s">
        <v>600</v>
      </c>
    </row>
    <row r="44" spans="1:3" x14ac:dyDescent="0.15">
      <c r="A44" s="4">
        <v>42</v>
      </c>
      <c r="B44" s="3" t="s">
        <v>555</v>
      </c>
      <c r="C44" s="3" t="s">
        <v>600</v>
      </c>
    </row>
    <row r="45" spans="1:3" x14ac:dyDescent="0.15">
      <c r="A45" s="4">
        <v>43</v>
      </c>
      <c r="B45" s="3" t="s">
        <v>546</v>
      </c>
      <c r="C45" s="3" t="s">
        <v>600</v>
      </c>
    </row>
    <row r="46" spans="1:3" x14ac:dyDescent="0.15">
      <c r="A46" s="4">
        <v>44</v>
      </c>
      <c r="B46" s="3" t="s">
        <v>548</v>
      </c>
      <c r="C46" s="3" t="s">
        <v>600</v>
      </c>
    </row>
    <row r="47" spans="1:3" x14ac:dyDescent="0.15">
      <c r="A47" s="4">
        <v>45</v>
      </c>
      <c r="B47" s="3" t="s">
        <v>549</v>
      </c>
      <c r="C47" s="3" t="s">
        <v>600</v>
      </c>
    </row>
    <row r="48" spans="1:3" x14ac:dyDescent="0.15">
      <c r="A48" s="4">
        <v>46</v>
      </c>
      <c r="B48" s="3" t="s">
        <v>547</v>
      </c>
      <c r="C48" s="3" t="s">
        <v>600</v>
      </c>
    </row>
    <row r="49" spans="1:3" x14ac:dyDescent="0.15">
      <c r="A49" s="4">
        <v>47</v>
      </c>
      <c r="B49" s="3" t="s">
        <v>542</v>
      </c>
      <c r="C49" s="3" t="s">
        <v>600</v>
      </c>
    </row>
    <row r="50" spans="1:3" x14ac:dyDescent="0.15">
      <c r="A50" s="4">
        <v>48</v>
      </c>
      <c r="B50" s="3" t="s">
        <v>541</v>
      </c>
      <c r="C50" s="3" t="s">
        <v>600</v>
      </c>
    </row>
    <row r="51" spans="1:3" x14ac:dyDescent="0.15">
      <c r="A51" s="4">
        <v>49</v>
      </c>
      <c r="B51" s="3" t="s">
        <v>544</v>
      </c>
      <c r="C51" s="3" t="s">
        <v>600</v>
      </c>
    </row>
    <row r="52" spans="1:3" x14ac:dyDescent="0.15">
      <c r="A52" s="4">
        <v>50</v>
      </c>
      <c r="B52" s="3" t="s">
        <v>556</v>
      </c>
      <c r="C52" s="3" t="s">
        <v>593</v>
      </c>
    </row>
    <row r="53" spans="1:3" x14ac:dyDescent="0.15">
      <c r="A53" s="4">
        <v>51</v>
      </c>
      <c r="B53" s="3" t="s">
        <v>545</v>
      </c>
      <c r="C53" s="3" t="s">
        <v>600</v>
      </c>
    </row>
    <row r="54" spans="1:3" x14ac:dyDescent="0.15">
      <c r="A54" s="4">
        <v>52</v>
      </c>
      <c r="B54" s="3" t="s">
        <v>561</v>
      </c>
      <c r="C54" s="3" t="s">
        <v>593</v>
      </c>
    </row>
    <row r="55" spans="1:3" x14ac:dyDescent="0.15">
      <c r="A55" s="4">
        <v>53</v>
      </c>
      <c r="B55" s="9" t="s">
        <v>562</v>
      </c>
      <c r="C55" s="3" t="s">
        <v>600</v>
      </c>
    </row>
    <row r="56" spans="1:3" x14ac:dyDescent="0.15">
      <c r="A56" s="4">
        <v>54</v>
      </c>
      <c r="B56" s="9" t="s">
        <v>563</v>
      </c>
      <c r="C56" s="3" t="s">
        <v>600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workbookViewId="0">
      <selection activeCell="D17" sqref="D17"/>
    </sheetView>
  </sheetViews>
  <sheetFormatPr baseColWidth="10" defaultColWidth="10.83203125" defaultRowHeight="12" x14ac:dyDescent="0.15"/>
  <cols>
    <col min="1" max="1" width="13.83203125" style="3" bestFit="1" customWidth="1"/>
    <col min="2" max="2" width="10.83203125" style="4"/>
    <col min="3" max="3" width="17.83203125" style="4" bestFit="1" customWidth="1"/>
    <col min="4" max="4" width="13.5" style="4" bestFit="1" customWidth="1"/>
    <col min="5" max="5" width="11.6640625" style="3" bestFit="1" customWidth="1"/>
    <col min="6" max="6" width="47.1640625" style="3" bestFit="1" customWidth="1"/>
    <col min="7" max="16384" width="10.83203125" style="3"/>
  </cols>
  <sheetData>
    <row r="1" spans="1:6" x14ac:dyDescent="0.15">
      <c r="A1" s="1" t="s">
        <v>617</v>
      </c>
      <c r="B1" s="2" t="s">
        <v>557</v>
      </c>
      <c r="C1" s="2" t="s">
        <v>598</v>
      </c>
      <c r="D1" s="2" t="s">
        <v>599</v>
      </c>
      <c r="F1" s="1" t="s">
        <v>624</v>
      </c>
    </row>
    <row r="2" spans="1:6" x14ac:dyDescent="0.15">
      <c r="A2" s="3">
        <v>1</v>
      </c>
      <c r="B2" s="4">
        <v>0</v>
      </c>
      <c r="C2" s="2"/>
      <c r="D2" s="2"/>
      <c r="F2" s="3" t="str">
        <f>VLOOKUP(B2, MEASURE!A:C,2,0)</f>
        <v>Full report cohort</v>
      </c>
    </row>
    <row r="3" spans="1:6" x14ac:dyDescent="0.15">
      <c r="A3" s="3">
        <v>2</v>
      </c>
      <c r="B3" s="4">
        <v>1</v>
      </c>
      <c r="C3" s="4">
        <v>4</v>
      </c>
      <c r="F3" s="3" t="str">
        <f>VLOOKUP(B3, MEASURE!A:C,2,0)</f>
        <v>Stage I</v>
      </c>
    </row>
    <row r="4" spans="1:6" x14ac:dyDescent="0.15">
      <c r="A4" s="3">
        <v>3</v>
      </c>
      <c r="B4" s="4">
        <v>2</v>
      </c>
      <c r="C4" s="4">
        <v>9</v>
      </c>
      <c r="F4" s="3" t="str">
        <f>VLOOKUP(B4, MEASURE!A:C,2,0)</f>
        <v>Stage IB</v>
      </c>
    </row>
    <row r="5" spans="1:6" x14ac:dyDescent="0.15">
      <c r="A5" s="3">
        <v>4</v>
      </c>
      <c r="B5" s="4">
        <v>3</v>
      </c>
      <c r="C5" s="4">
        <v>10</v>
      </c>
      <c r="F5" s="3" t="str">
        <f>VLOOKUP(B5, MEASURE!A:C,2,0)</f>
        <v>Stage IBI</v>
      </c>
    </row>
    <row r="6" spans="1:6" x14ac:dyDescent="0.15">
      <c r="A6" s="3">
        <v>5</v>
      </c>
      <c r="B6" s="4">
        <v>4</v>
      </c>
      <c r="C6" s="4">
        <v>11</v>
      </c>
      <c r="E6" s="6"/>
      <c r="F6" s="3" t="str">
        <f>VLOOKUP(B6, MEASURE!A:C,2,0)</f>
        <v>Stage IB2</v>
      </c>
    </row>
    <row r="7" spans="1:6" x14ac:dyDescent="0.15">
      <c r="A7" s="3">
        <v>6</v>
      </c>
      <c r="B7" s="4">
        <v>5</v>
      </c>
      <c r="C7" s="4">
        <v>12</v>
      </c>
      <c r="E7" s="6"/>
      <c r="F7" s="3" t="str">
        <f>VLOOKUP(B7, MEASURE!A:C,2,0)</f>
        <v>Stage IB3</v>
      </c>
    </row>
    <row r="8" spans="1:6" x14ac:dyDescent="0.15">
      <c r="A8" s="3">
        <v>7</v>
      </c>
      <c r="B8" s="4">
        <v>6</v>
      </c>
      <c r="C8" s="4">
        <v>13</v>
      </c>
      <c r="E8" s="6"/>
      <c r="F8" s="3" t="str">
        <f>VLOOKUP(B8, MEASURE!A:C,2,0)</f>
        <v>Stage IC</v>
      </c>
    </row>
    <row r="9" spans="1:6" x14ac:dyDescent="0.15">
      <c r="A9" s="3">
        <v>8</v>
      </c>
      <c r="B9" s="4">
        <v>7</v>
      </c>
      <c r="C9" s="4">
        <v>14</v>
      </c>
      <c r="F9" s="3" t="str">
        <f>VLOOKUP(B9, MEASURE!A:C,2,0)</f>
        <v>Stage IC1</v>
      </c>
    </row>
    <row r="10" spans="1:6" x14ac:dyDescent="0.15">
      <c r="A10" s="3">
        <v>9</v>
      </c>
      <c r="B10" s="4">
        <v>8</v>
      </c>
      <c r="C10" s="4">
        <v>15</v>
      </c>
      <c r="F10" s="3" t="str">
        <f>VLOOKUP(B10, MEASURE!A:C,2,0)</f>
        <v>Stage IC2</v>
      </c>
    </row>
    <row r="11" spans="1:6" x14ac:dyDescent="0.15">
      <c r="A11" s="3">
        <v>10</v>
      </c>
      <c r="B11" s="4">
        <v>9</v>
      </c>
      <c r="C11" s="4">
        <v>16</v>
      </c>
      <c r="F11" s="3" t="str">
        <f>VLOOKUP(B11, MEASURE!A:C,2,0)</f>
        <v>Stage IC3</v>
      </c>
    </row>
    <row r="12" spans="1:6" x14ac:dyDescent="0.15">
      <c r="A12" s="3">
        <v>11</v>
      </c>
      <c r="B12" s="4">
        <v>10</v>
      </c>
      <c r="C12" s="4">
        <v>20</v>
      </c>
      <c r="F12" s="3" t="str">
        <f>VLOOKUP(B12, MEASURE!A:C,2,0)</f>
        <v>Stage 2</v>
      </c>
    </row>
    <row r="13" spans="1:6" x14ac:dyDescent="0.15">
      <c r="A13" s="3">
        <v>12</v>
      </c>
      <c r="B13" s="4">
        <v>11</v>
      </c>
      <c r="C13" s="4">
        <v>21</v>
      </c>
      <c r="F13" s="3" t="str">
        <f>VLOOKUP(B13, MEASURE!A:C,2,0)</f>
        <v>Stage 2A</v>
      </c>
    </row>
    <row r="14" spans="1:6" x14ac:dyDescent="0.15">
      <c r="A14" s="3">
        <v>13</v>
      </c>
      <c r="B14" s="4">
        <v>12</v>
      </c>
      <c r="C14" s="4">
        <v>22</v>
      </c>
      <c r="F14" s="3" t="str">
        <f>VLOOKUP(B14, MEASURE!A:C,2,0)</f>
        <v>Stage 2A1</v>
      </c>
    </row>
    <row r="15" spans="1:6" x14ac:dyDescent="0.15">
      <c r="A15" s="3">
        <v>14</v>
      </c>
      <c r="B15" s="4">
        <v>13</v>
      </c>
      <c r="C15" s="4">
        <v>23</v>
      </c>
      <c r="F15" s="3" t="str">
        <f>VLOOKUP(B15, MEASURE!A:C,2,0)</f>
        <v>Stage 2A2</v>
      </c>
    </row>
    <row r="16" spans="1:6" x14ac:dyDescent="0.15">
      <c r="A16" s="3">
        <v>15</v>
      </c>
      <c r="B16" s="4">
        <v>14</v>
      </c>
      <c r="C16" s="4">
        <v>29</v>
      </c>
      <c r="F16" s="3" t="str">
        <f>VLOOKUP(B16, MEASURE!A:C,2,0)</f>
        <v>Stage 3</v>
      </c>
    </row>
    <row r="17" spans="1:6" x14ac:dyDescent="0.15">
      <c r="A17" s="3">
        <v>16</v>
      </c>
      <c r="B17" s="4">
        <v>15</v>
      </c>
      <c r="C17" s="4">
        <v>45</v>
      </c>
      <c r="F17" s="3" t="str">
        <f>VLOOKUP(B17, MEASURE!A:C,2,0)</f>
        <v>Stage 4</v>
      </c>
    </row>
    <row r="18" spans="1:6" x14ac:dyDescent="0.15">
      <c r="A18" s="3">
        <v>17</v>
      </c>
      <c r="B18" s="4">
        <v>16</v>
      </c>
      <c r="C18" s="4">
        <v>59</v>
      </c>
      <c r="F18" s="3" t="str">
        <f>VLOOKUP(B18, MEASURE!A:C,2,0)</f>
        <v>Confirmed pathologic dx</v>
      </c>
    </row>
    <row r="19" spans="1:6" x14ac:dyDescent="0.15">
      <c r="A19" s="3">
        <v>18</v>
      </c>
      <c r="B19" s="4">
        <v>17</v>
      </c>
      <c r="C19" s="4">
        <v>81</v>
      </c>
      <c r="F19" s="3" t="str">
        <f>VLOOKUP(B19, MEASURE!A:C,2,0)</f>
        <v>Death</v>
      </c>
    </row>
    <row r="20" spans="1:6" x14ac:dyDescent="0.15">
      <c r="A20" s="3">
        <v>19</v>
      </c>
      <c r="B20" s="4">
        <v>18</v>
      </c>
      <c r="C20" s="4">
        <v>82</v>
      </c>
      <c r="F20" s="3" t="str">
        <f>VLOOKUP(B20, MEASURE!A:C,2,0)</f>
        <v>Curative Rx</v>
      </c>
    </row>
    <row r="21" spans="1:6" x14ac:dyDescent="0.15">
      <c r="A21" s="3">
        <v>20</v>
      </c>
      <c r="B21" s="4">
        <v>19</v>
      </c>
      <c r="C21" s="4">
        <v>83</v>
      </c>
      <c r="E21" s="6"/>
      <c r="F21" s="3" t="str">
        <f>VLOOKUP(B21, MEASURE!A:C,2,0)</f>
        <v>Surgery</v>
      </c>
    </row>
    <row r="22" spans="1:6" x14ac:dyDescent="0.15">
      <c r="A22" s="3">
        <v>21</v>
      </c>
      <c r="B22" s="4">
        <v>20</v>
      </c>
      <c r="C22" s="4">
        <v>84</v>
      </c>
      <c r="E22" s="6"/>
      <c r="F22" s="3" t="str">
        <f>VLOOKUP(B22, MEASURE!A:C,2,0)</f>
        <v>No surgery</v>
      </c>
    </row>
    <row r="23" spans="1:6" x14ac:dyDescent="0.15">
      <c r="A23" s="3">
        <v>22</v>
      </c>
      <c r="B23" s="4">
        <v>21</v>
      </c>
      <c r="C23" s="4">
        <v>85</v>
      </c>
      <c r="F23" s="3" t="str">
        <f>VLOOKUP(B23, MEASURE!A:C,2,0)</f>
        <v>Curative RT</v>
      </c>
    </row>
    <row r="24" spans="1:6" x14ac:dyDescent="0.15">
      <c r="A24" s="3">
        <v>23</v>
      </c>
      <c r="B24" s="4">
        <v>22</v>
      </c>
      <c r="C24" s="4">
        <v>86</v>
      </c>
      <c r="F24" s="3" t="str">
        <f>VLOOKUP(B24, MEASURE!A:C,2,0)</f>
        <v>Any systemic therapy</v>
      </c>
    </row>
    <row r="25" spans="1:6" x14ac:dyDescent="0.15">
      <c r="A25" s="3">
        <v>24</v>
      </c>
      <c r="B25" s="4">
        <v>23</v>
      </c>
      <c r="C25" s="4">
        <v>87</v>
      </c>
      <c r="F25" s="3" t="str">
        <f>VLOOKUP(B25, MEASURE!A:C,2,0)</f>
        <v>Concurrent chemoRT</v>
      </c>
    </row>
    <row r="26" spans="1:6" x14ac:dyDescent="0.15">
      <c r="A26" s="3">
        <v>25</v>
      </c>
      <c r="B26" s="4">
        <v>24</v>
      </c>
      <c r="C26" s="4">
        <v>88</v>
      </c>
      <c r="F26" s="3" t="str">
        <f>VLOOKUP(B26, MEASURE!A:C,2,0)</f>
        <v>Any treatment</v>
      </c>
    </row>
    <row r="27" spans="1:6" x14ac:dyDescent="0.15">
      <c r="A27" s="3">
        <v>26</v>
      </c>
      <c r="B27" s="4">
        <v>25</v>
      </c>
      <c r="C27" s="4">
        <v>89</v>
      </c>
      <c r="F27" s="3" t="str">
        <f>VLOOKUP(B27, MEASURE!A:C,2,0)</f>
        <v>Non small cell lung cancer</v>
      </c>
    </row>
    <row r="28" spans="1:6" x14ac:dyDescent="0.15">
      <c r="A28" s="3">
        <v>27</v>
      </c>
      <c r="B28" s="4">
        <v>26</v>
      </c>
      <c r="C28" s="4">
        <v>90</v>
      </c>
      <c r="F28" s="3" t="str">
        <f>VLOOKUP(B28, MEASURE!A:C,2,0)</f>
        <v>Small cell lung cancer</v>
      </c>
    </row>
    <row r="29" spans="1:6" x14ac:dyDescent="0.15">
      <c r="A29" s="3">
        <v>28</v>
      </c>
      <c r="B29" s="4">
        <v>27</v>
      </c>
      <c r="C29" s="4">
        <v>91</v>
      </c>
      <c r="F29" s="3" t="str">
        <f>VLOOKUP(B29, MEASURE!A:C,2,0)</f>
        <v>Non-squamous non-small-cell lung cancer</v>
      </c>
    </row>
    <row r="30" spans="1:6" x14ac:dyDescent="0.15">
      <c r="A30" s="3">
        <v>29</v>
      </c>
      <c r="B30" s="4">
        <v>28</v>
      </c>
      <c r="C30" s="4">
        <v>92</v>
      </c>
      <c r="F30" s="3" t="str">
        <f>VLOOKUP(B30, MEASURE!A:C,2,0)</f>
        <v>ECOG 0</v>
      </c>
    </row>
    <row r="31" spans="1:6" x14ac:dyDescent="0.15">
      <c r="A31" s="3">
        <v>30</v>
      </c>
      <c r="B31" s="4">
        <v>29</v>
      </c>
      <c r="C31" s="4">
        <v>93</v>
      </c>
      <c r="F31" s="3" t="str">
        <f>VLOOKUP(B31, MEASURE!A:C,2,0)</f>
        <v>ECOG 1</v>
      </c>
    </row>
    <row r="32" spans="1:6" x14ac:dyDescent="0.15">
      <c r="A32" s="3">
        <v>31</v>
      </c>
      <c r="B32" s="4">
        <v>30</v>
      </c>
      <c r="C32" s="4">
        <v>98</v>
      </c>
      <c r="F32" s="3" t="str">
        <f>VLOOKUP(B32, MEASURE!A:C,2,0)</f>
        <v>Documented ECOG</v>
      </c>
    </row>
    <row r="33" spans="1:6" x14ac:dyDescent="0.15">
      <c r="A33" s="3">
        <v>32</v>
      </c>
      <c r="B33" s="4">
        <v>31</v>
      </c>
      <c r="C33" s="4">
        <v>99</v>
      </c>
      <c r="F33" s="3" t="str">
        <f>VLOOKUP(B33, MEASURE!A:C,2,0)</f>
        <v>Documented smoking status</v>
      </c>
    </row>
    <row r="34" spans="1:6" x14ac:dyDescent="0.15">
      <c r="A34" s="3">
        <v>33</v>
      </c>
      <c r="B34" s="4">
        <v>32</v>
      </c>
      <c r="C34" s="4">
        <v>100</v>
      </c>
      <c r="F34" s="3" t="str">
        <f>VLOOKUP(B34, MEASURE!A:C,2,0)</f>
        <v>Pulmonary function</v>
      </c>
    </row>
    <row r="35" spans="1:6" x14ac:dyDescent="0.15">
      <c r="A35" s="3">
        <v>34</v>
      </c>
      <c r="B35" s="4">
        <v>33</v>
      </c>
      <c r="C35" s="4">
        <v>102</v>
      </c>
      <c r="F35" s="3" t="str">
        <f>VLOOKUP(B35, MEASURE!A:C,2,0)</f>
        <v>Discussed at MDT</v>
      </c>
    </row>
    <row r="36" spans="1:6" x14ac:dyDescent="0.15">
      <c r="A36" s="3">
        <v>35</v>
      </c>
      <c r="B36" s="4">
        <v>34</v>
      </c>
      <c r="C36" s="4">
        <v>103</v>
      </c>
      <c r="F36" s="3" t="str">
        <f>VLOOKUP(B36, MEASURE!A:C,2,0)</f>
        <v>Palliative care referral</v>
      </c>
    </row>
    <row r="37" spans="1:6" x14ac:dyDescent="0.15">
      <c r="A37" s="3">
        <v>36</v>
      </c>
      <c r="B37" s="4">
        <v>35</v>
      </c>
      <c r="C37" s="4">
        <v>104</v>
      </c>
      <c r="F37" s="3" t="str">
        <f>VLOOKUP(B37, MEASURE!A:C,2,0)</f>
        <v>Seen by specialist lung cancer nurse</v>
      </c>
    </row>
    <row r="38" spans="1:6" x14ac:dyDescent="0.15">
      <c r="A38" s="3">
        <v>37</v>
      </c>
      <c r="B38" s="4">
        <v>36</v>
      </c>
      <c r="C38" s="4">
        <v>106</v>
      </c>
      <c r="F38" s="3" t="str">
        <f>VLOOKUP(B38, MEASURE!A:C,2,0)</f>
        <v>First specialist seen</v>
      </c>
    </row>
    <row r="39" spans="1:6" x14ac:dyDescent="0.15">
      <c r="A39" s="3">
        <v>38</v>
      </c>
      <c r="B39" s="4">
        <v>37</v>
      </c>
      <c r="C39" s="4">
        <v>101</v>
      </c>
      <c r="F39" s="3" t="str">
        <f>VLOOKUP(B39, MEASURE!A:C,2,0)</f>
        <v>Molecular testing</v>
      </c>
    </row>
    <row r="40" spans="1:6" x14ac:dyDescent="0.15">
      <c r="A40" s="3">
        <v>39</v>
      </c>
      <c r="B40" s="4">
        <v>38</v>
      </c>
      <c r="D40" s="4">
        <v>1</v>
      </c>
      <c r="F40" s="3" t="str">
        <f>VLOOKUP(B40, MEASURE!A:C,2,0)</f>
        <v>Stage I-II</v>
      </c>
    </row>
    <row r="41" spans="1:6" x14ac:dyDescent="0.15">
      <c r="A41" s="3">
        <v>40</v>
      </c>
      <c r="B41" s="4">
        <v>38</v>
      </c>
      <c r="D41" s="4">
        <v>10</v>
      </c>
      <c r="F41" s="3" t="str">
        <f>VLOOKUP(B41, MEASURE!A:C,2,0)</f>
        <v>Stage I-II</v>
      </c>
    </row>
    <row r="42" spans="1:6" x14ac:dyDescent="0.15">
      <c r="A42" s="3">
        <v>41</v>
      </c>
      <c r="B42" s="4">
        <v>39</v>
      </c>
      <c r="D42" s="4">
        <v>1</v>
      </c>
      <c r="F42" s="3" t="str">
        <f>VLOOKUP(B42, MEASURE!A:C,2,0)</f>
        <v>Stage I-III</v>
      </c>
    </row>
    <row r="43" spans="1:6" x14ac:dyDescent="0.15">
      <c r="A43" s="3">
        <v>42</v>
      </c>
      <c r="B43" s="4">
        <v>39</v>
      </c>
      <c r="D43" s="4">
        <v>10</v>
      </c>
      <c r="F43" s="3" t="str">
        <f>VLOOKUP(B43, MEASURE!A:C,2,0)</f>
        <v>Stage I-III</v>
      </c>
    </row>
    <row r="44" spans="1:6" x14ac:dyDescent="0.15">
      <c r="A44" s="3">
        <v>43</v>
      </c>
      <c r="B44" s="4">
        <v>39</v>
      </c>
      <c r="D44" s="4">
        <v>14</v>
      </c>
      <c r="F44" s="3" t="str">
        <f>VLOOKUP(B44, MEASURE!A:C,2,0)</f>
        <v>Stage I-III</v>
      </c>
    </row>
    <row r="45" spans="1:6" x14ac:dyDescent="0.15">
      <c r="A45" s="3">
        <v>44</v>
      </c>
      <c r="B45" s="4">
        <v>40</v>
      </c>
      <c r="D45" s="4">
        <v>2</v>
      </c>
      <c r="F45" s="3" t="str">
        <f>VLOOKUP(B45, MEASURE!A:C,2,0)</f>
        <v>Stage IB-IIA</v>
      </c>
    </row>
    <row r="46" spans="1:6" x14ac:dyDescent="0.15">
      <c r="A46" s="3">
        <v>45</v>
      </c>
      <c r="B46" s="4">
        <v>40</v>
      </c>
      <c r="D46" s="4">
        <v>3</v>
      </c>
      <c r="F46" s="3" t="str">
        <f>VLOOKUP(B46, MEASURE!A:C,2,0)</f>
        <v>Stage IB-IIA</v>
      </c>
    </row>
    <row r="47" spans="1:6" x14ac:dyDescent="0.15">
      <c r="A47" s="3">
        <v>46</v>
      </c>
      <c r="B47" s="4">
        <v>40</v>
      </c>
      <c r="D47" s="4">
        <v>4</v>
      </c>
      <c r="F47" s="3" t="str">
        <f>VLOOKUP(B47, MEASURE!A:C,2,0)</f>
        <v>Stage IB-IIA</v>
      </c>
    </row>
    <row r="48" spans="1:6" x14ac:dyDescent="0.15">
      <c r="A48" s="3">
        <v>47</v>
      </c>
      <c r="B48" s="4">
        <v>40</v>
      </c>
      <c r="D48" s="4">
        <v>5</v>
      </c>
      <c r="F48" s="3" t="str">
        <f>VLOOKUP(B48, MEASURE!A:C,2,0)</f>
        <v>Stage IB-IIA</v>
      </c>
    </row>
    <row r="49" spans="1:6" x14ac:dyDescent="0.15">
      <c r="A49" s="3">
        <v>48</v>
      </c>
      <c r="B49" s="4">
        <v>40</v>
      </c>
      <c r="D49" s="4">
        <v>6</v>
      </c>
      <c r="F49" s="3" t="str">
        <f>VLOOKUP(B49, MEASURE!A:C,2,0)</f>
        <v>Stage IB-IIA</v>
      </c>
    </row>
    <row r="50" spans="1:6" x14ac:dyDescent="0.15">
      <c r="A50" s="3">
        <v>49</v>
      </c>
      <c r="B50" s="4">
        <v>40</v>
      </c>
      <c r="D50" s="4">
        <v>7</v>
      </c>
      <c r="F50" s="3" t="str">
        <f>VLOOKUP(B50, MEASURE!A:C,2,0)</f>
        <v>Stage IB-IIA</v>
      </c>
    </row>
    <row r="51" spans="1:6" x14ac:dyDescent="0.15">
      <c r="A51" s="3">
        <v>50</v>
      </c>
      <c r="B51" s="4">
        <v>40</v>
      </c>
      <c r="D51" s="4">
        <v>8</v>
      </c>
      <c r="F51" s="3" t="str">
        <f>VLOOKUP(B51, MEASURE!A:C,2,0)</f>
        <v>Stage IB-IIA</v>
      </c>
    </row>
    <row r="52" spans="1:6" x14ac:dyDescent="0.15">
      <c r="A52" s="3">
        <v>51</v>
      </c>
      <c r="B52" s="4">
        <v>40</v>
      </c>
      <c r="D52" s="4">
        <v>9</v>
      </c>
      <c r="F52" s="3" t="str">
        <f>VLOOKUP(B52, MEASURE!A:C,2,0)</f>
        <v>Stage IB-IIA</v>
      </c>
    </row>
    <row r="53" spans="1:6" x14ac:dyDescent="0.15">
      <c r="A53" s="3">
        <v>52</v>
      </c>
      <c r="B53" s="4">
        <v>40</v>
      </c>
      <c r="D53" s="4">
        <v>11</v>
      </c>
      <c r="F53" s="3" t="str">
        <f>VLOOKUP(B53, MEASURE!A:C,2,0)</f>
        <v>Stage IB-IIA</v>
      </c>
    </row>
    <row r="54" spans="1:6" x14ac:dyDescent="0.15">
      <c r="A54" s="3">
        <v>53</v>
      </c>
      <c r="B54" s="4">
        <v>40</v>
      </c>
      <c r="D54" s="4">
        <v>12</v>
      </c>
      <c r="F54" s="3" t="str">
        <f>VLOOKUP(B54, MEASURE!A:C,2,0)</f>
        <v>Stage IB-IIA</v>
      </c>
    </row>
    <row r="55" spans="1:6" x14ac:dyDescent="0.15">
      <c r="A55" s="3">
        <v>54</v>
      </c>
      <c r="B55" s="4">
        <v>40</v>
      </c>
      <c r="D55" s="4">
        <v>13</v>
      </c>
      <c r="F55" s="3" t="str">
        <f>VLOOKUP(B55, MEASURE!A:C,2,0)</f>
        <v>Stage IB-IIA</v>
      </c>
    </row>
    <row r="56" spans="1:6" x14ac:dyDescent="0.15">
      <c r="A56" s="3">
        <v>55</v>
      </c>
      <c r="B56" s="4">
        <v>41</v>
      </c>
      <c r="D56" s="4">
        <v>37</v>
      </c>
      <c r="F56" s="3" t="str">
        <f>VLOOKUP(B56, MEASURE!A:C,2,0)</f>
        <v>Stage I-II NSCLC</v>
      </c>
    </row>
    <row r="57" spans="1:6" x14ac:dyDescent="0.15">
      <c r="A57" s="3">
        <v>56</v>
      </c>
      <c r="B57" s="4">
        <v>41</v>
      </c>
      <c r="D57" s="4">
        <v>25</v>
      </c>
      <c r="F57" s="3" t="str">
        <f>VLOOKUP(B57, MEASURE!A:C,2,0)</f>
        <v>Stage I-II NSCLC</v>
      </c>
    </row>
    <row r="58" spans="1:6" x14ac:dyDescent="0.15">
      <c r="A58" s="3">
        <v>57</v>
      </c>
      <c r="B58" s="4">
        <v>42</v>
      </c>
      <c r="D58" s="4">
        <v>39</v>
      </c>
      <c r="F58" s="3" t="str">
        <f>VLOOKUP(B58, MEASURE!A:C,2,0)</f>
        <v>Stage I-III NSCLC</v>
      </c>
    </row>
    <row r="59" spans="1:6" x14ac:dyDescent="0.15">
      <c r="A59" s="3">
        <v>58</v>
      </c>
      <c r="B59" s="4">
        <v>42</v>
      </c>
      <c r="D59" s="4">
        <v>25</v>
      </c>
      <c r="F59" s="3" t="str">
        <f>VLOOKUP(B59, MEASURE!A:C,2,0)</f>
        <v>Stage I-III NSCLC</v>
      </c>
    </row>
    <row r="60" spans="1:6" x14ac:dyDescent="0.15">
      <c r="A60" s="3">
        <v>59</v>
      </c>
      <c r="B60" s="4">
        <v>43</v>
      </c>
      <c r="D60" s="4">
        <v>39</v>
      </c>
      <c r="F60" s="3" t="str">
        <f>VLOOKUP(B60, MEASURE!A:C,2,0)</f>
        <v>Stage I-III SCLC</v>
      </c>
    </row>
    <row r="61" spans="1:6" x14ac:dyDescent="0.15">
      <c r="A61" s="3">
        <v>60</v>
      </c>
      <c r="B61" s="4">
        <v>43</v>
      </c>
      <c r="D61" s="4">
        <v>26</v>
      </c>
      <c r="F61" s="3" t="str">
        <f>VLOOKUP(B61, MEASURE!A:C,2,0)</f>
        <v>Stage I-III SCLC</v>
      </c>
    </row>
    <row r="62" spans="1:6" x14ac:dyDescent="0.15">
      <c r="A62" s="3">
        <v>61</v>
      </c>
      <c r="B62" s="4">
        <v>44</v>
      </c>
      <c r="D62" s="4">
        <v>40</v>
      </c>
      <c r="F62" s="3" t="str">
        <f>VLOOKUP(B62, MEASURE!A:C,2,0)</f>
        <v>Stage IB-IIA NSCLC</v>
      </c>
    </row>
    <row r="63" spans="1:6" x14ac:dyDescent="0.15">
      <c r="A63" s="3">
        <v>62</v>
      </c>
      <c r="B63" s="4">
        <v>44</v>
      </c>
      <c r="D63" s="4">
        <v>25</v>
      </c>
      <c r="F63" s="3" t="str">
        <f>VLOOKUP(B63, MEASURE!A:C,2,0)</f>
        <v>Stage IB-IIA NSCLC</v>
      </c>
    </row>
    <row r="64" spans="1:6" x14ac:dyDescent="0.15">
      <c r="A64" s="3">
        <v>63</v>
      </c>
      <c r="B64" s="4">
        <v>45</v>
      </c>
      <c r="D64" s="4">
        <v>15</v>
      </c>
      <c r="F64" s="3" t="str">
        <f>VLOOKUP(B64, MEASURE!A:C,2,0)</f>
        <v>Stage IV NSCLC</v>
      </c>
    </row>
    <row r="65" spans="1:6" x14ac:dyDescent="0.15">
      <c r="A65" s="3">
        <v>64</v>
      </c>
      <c r="B65" s="4">
        <v>45</v>
      </c>
      <c r="D65" s="4">
        <v>25</v>
      </c>
      <c r="F65" s="3" t="str">
        <f>VLOOKUP(B65, MEASURE!A:C,2,0)</f>
        <v>Stage IV NSCLC</v>
      </c>
    </row>
    <row r="66" spans="1:6" x14ac:dyDescent="0.15">
      <c r="A66" s="3">
        <v>65</v>
      </c>
      <c r="B66" s="4">
        <v>46</v>
      </c>
      <c r="D66" s="4">
        <v>3</v>
      </c>
      <c r="F66" s="3" t="str">
        <f>VLOOKUP(B66, MEASURE!A:C,2,0)</f>
        <v xml:space="preserve">Stage IB-IIA non-squamous SCLC </v>
      </c>
    </row>
    <row r="67" spans="1:6" x14ac:dyDescent="0.15">
      <c r="A67" s="3">
        <v>66</v>
      </c>
      <c r="B67" s="4">
        <v>46</v>
      </c>
      <c r="D67" s="4">
        <v>27</v>
      </c>
      <c r="F67" s="3" t="str">
        <f>VLOOKUP(B67, MEASURE!A:C,2,0)</f>
        <v xml:space="preserve">Stage IB-IIA non-squamous SCLC </v>
      </c>
    </row>
    <row r="68" spans="1:6" x14ac:dyDescent="0.15">
      <c r="A68" s="3">
        <v>67</v>
      </c>
      <c r="B68" s="4">
        <v>47</v>
      </c>
      <c r="D68" s="4">
        <v>42</v>
      </c>
      <c r="F68" s="3" t="str">
        <f>VLOOKUP(B68, MEASURE!A:C,2,0)</f>
        <v>Stage I-III NSCLC undergoing curative Rx (Surgery)</v>
      </c>
    </row>
    <row r="69" spans="1:6" x14ac:dyDescent="0.15">
      <c r="A69" s="3">
        <v>68</v>
      </c>
      <c r="B69" s="4">
        <v>47</v>
      </c>
      <c r="D69" s="4">
        <v>19</v>
      </c>
      <c r="F69" s="3" t="str">
        <f>VLOOKUP(B69, MEASURE!A:C,2,0)</f>
        <v>Stage I-III NSCLC undergoing curative Rx (Surgery)</v>
      </c>
    </row>
    <row r="70" spans="1:6" x14ac:dyDescent="0.15">
      <c r="A70" s="3">
        <v>69</v>
      </c>
      <c r="B70" s="4">
        <v>48</v>
      </c>
      <c r="D70" s="4">
        <v>42</v>
      </c>
      <c r="F70" s="3" t="str">
        <f>VLOOKUP(B70, MEASURE!A:C,2,0)</f>
        <v>Stage I-III NSCLC undergoing curative Rx (RT)</v>
      </c>
    </row>
    <row r="71" spans="1:6" x14ac:dyDescent="0.15">
      <c r="A71" s="3">
        <v>70</v>
      </c>
      <c r="B71" s="4">
        <v>48</v>
      </c>
      <c r="D71" s="4">
        <v>21</v>
      </c>
      <c r="F71" s="3" t="str">
        <f>VLOOKUP(B71, MEASURE!A:C,2,0)</f>
        <v>Stage I-III NSCLC undergoing curative Rx (RT)</v>
      </c>
    </row>
    <row r="72" spans="1:6" x14ac:dyDescent="0.15">
      <c r="A72" s="3">
        <v>71</v>
      </c>
      <c r="B72" s="4">
        <v>49</v>
      </c>
      <c r="D72" s="4">
        <v>41</v>
      </c>
      <c r="F72" s="3" t="str">
        <f>VLOOKUP(B72, MEASURE!A:C,2,0)</f>
        <v>Stage I-II NSCLC who did not have surgery</v>
      </c>
    </row>
    <row r="73" spans="1:6" x14ac:dyDescent="0.15">
      <c r="A73" s="3">
        <v>72</v>
      </c>
      <c r="B73" s="4">
        <v>49</v>
      </c>
      <c r="D73" s="4">
        <v>20</v>
      </c>
      <c r="F73" s="3" t="str">
        <f>VLOOKUP(B73, MEASURE!A:C,2,0)</f>
        <v>Stage I-II NSCLC who did not have surgery</v>
      </c>
    </row>
    <row r="74" spans="1:6" x14ac:dyDescent="0.15">
      <c r="A74" s="3">
        <v>73</v>
      </c>
      <c r="B74" s="4">
        <v>50</v>
      </c>
      <c r="D74" s="4">
        <v>28</v>
      </c>
      <c r="F74" s="3" t="str">
        <f>VLOOKUP(B74, MEASURE!A:C,2,0)</f>
        <v>ECOG 0-1</v>
      </c>
    </row>
    <row r="75" spans="1:6" x14ac:dyDescent="0.15">
      <c r="A75" s="3">
        <v>74</v>
      </c>
      <c r="B75" s="4">
        <v>50</v>
      </c>
      <c r="D75" s="4">
        <v>29</v>
      </c>
      <c r="F75" s="3" t="str">
        <f>VLOOKUP(B75, MEASURE!A:C,2,0)</f>
        <v>ECOG 0-1</v>
      </c>
    </row>
    <row r="76" spans="1:6" x14ac:dyDescent="0.15">
      <c r="A76" s="3">
        <v>75</v>
      </c>
      <c r="B76" s="4">
        <v>51</v>
      </c>
      <c r="D76" s="4">
        <v>14</v>
      </c>
      <c r="F76" s="3" t="str">
        <f>VLOOKUP(B76, MEASURE!A:C,2,0)</f>
        <v>Stage III NSCLC with ECOG 0-1 who did not undergo surgery</v>
      </c>
    </row>
    <row r="77" spans="1:6" x14ac:dyDescent="0.15">
      <c r="A77" s="3">
        <v>76</v>
      </c>
      <c r="B77" s="4">
        <v>51</v>
      </c>
      <c r="D77" s="4">
        <v>20</v>
      </c>
      <c r="F77" s="3" t="str">
        <f>VLOOKUP(B77, MEASURE!A:C,2,0)</f>
        <v>Stage III NSCLC with ECOG 0-1 who did not undergo surgery</v>
      </c>
    </row>
    <row r="78" spans="1:6" x14ac:dyDescent="0.15">
      <c r="A78" s="3">
        <v>77</v>
      </c>
      <c r="B78" s="4">
        <v>51</v>
      </c>
      <c r="D78" s="4">
        <v>50</v>
      </c>
      <c r="F78" s="3" t="str">
        <f>VLOOKUP(B78, MEASURE!A:C,2,0)</f>
        <v>Stage III NSCLC with ECOG 0-1 who did not undergo surgery</v>
      </c>
    </row>
    <row r="79" spans="1:6" x14ac:dyDescent="0.15">
      <c r="A79" s="3">
        <v>78</v>
      </c>
      <c r="B79" s="4">
        <v>52</v>
      </c>
      <c r="D79" s="4">
        <v>24</v>
      </c>
      <c r="F79" s="3" t="str">
        <f>VLOOKUP(B79, MEASURE!A:C,2,0)</f>
        <v>Any treatment or palliative care referral</v>
      </c>
    </row>
    <row r="80" spans="1:6" x14ac:dyDescent="0.15">
      <c r="A80" s="3">
        <v>79</v>
      </c>
      <c r="B80" s="4">
        <v>52</v>
      </c>
      <c r="D80" s="4">
        <v>34</v>
      </c>
      <c r="F80" s="3" t="str">
        <f>VLOOKUP(B80, MEASURE!A:C,2,0)</f>
        <v>Any treatment or palliative care referral</v>
      </c>
    </row>
    <row r="81" spans="1:10" x14ac:dyDescent="0.15">
      <c r="A81" s="3">
        <v>80</v>
      </c>
      <c r="B81" s="4">
        <v>53</v>
      </c>
      <c r="D81" s="13">
        <v>21</v>
      </c>
      <c r="F81" s="3" t="str">
        <f>VLOOKUP(B81, MEASURE!A:C,2,0)</f>
        <v>Both curative RT and chemotherapy</v>
      </c>
    </row>
    <row r="82" spans="1:10" x14ac:dyDescent="0.15">
      <c r="A82" s="3">
        <v>81</v>
      </c>
      <c r="B82" s="4">
        <v>53</v>
      </c>
      <c r="D82" s="13">
        <v>22</v>
      </c>
      <c r="F82" s="3" t="str">
        <f>VLOOKUP(B82, MEASURE!A:C,2,0)</f>
        <v>Both curative RT and chemotherapy</v>
      </c>
    </row>
    <row r="83" spans="1:10" x14ac:dyDescent="0.15">
      <c r="A83" s="3">
        <v>82</v>
      </c>
      <c r="B83" s="4">
        <v>54</v>
      </c>
      <c r="D83" s="4">
        <v>44</v>
      </c>
      <c r="F83" s="3" t="str">
        <f>VLOOKUP(B83, MEASURE!A:C,2,0)</f>
        <v>Stage IB-IIA NSCLC patients who had surgery</v>
      </c>
    </row>
    <row r="84" spans="1:10" x14ac:dyDescent="0.15">
      <c r="A84" s="3">
        <v>83</v>
      </c>
      <c r="B84" s="4">
        <v>54</v>
      </c>
      <c r="D84" s="4">
        <v>19</v>
      </c>
      <c r="F84" s="3" t="str">
        <f>VLOOKUP(B84, MEASURE!A:C,2,0)</f>
        <v>Stage IB-IIA NSCLC patients who had surgery</v>
      </c>
    </row>
    <row r="85" spans="1:10" x14ac:dyDescent="0.15">
      <c r="B85" s="3"/>
    </row>
    <row r="86" spans="1:10" x14ac:dyDescent="0.15">
      <c r="B86" s="3"/>
    </row>
    <row r="87" spans="1:10" x14ac:dyDescent="0.15">
      <c r="B87" s="3"/>
    </row>
    <row r="88" spans="1:10" x14ac:dyDescent="0.15">
      <c r="B88" s="3"/>
    </row>
    <row r="89" spans="1:10" x14ac:dyDescent="0.15">
      <c r="B89" s="3"/>
    </row>
    <row r="90" spans="1:10" x14ac:dyDescent="0.15">
      <c r="B90" s="3"/>
    </row>
    <row r="91" spans="1:10" x14ac:dyDescent="0.15">
      <c r="B91" s="3"/>
      <c r="C91" s="3"/>
      <c r="D91" s="3"/>
      <c r="F91" s="4"/>
      <c r="G91" s="4"/>
      <c r="H91" s="9"/>
      <c r="I91" s="9"/>
      <c r="J91" s="9"/>
    </row>
    <row r="92" spans="1:10" x14ac:dyDescent="0.15">
      <c r="B92" s="3"/>
      <c r="C92" s="3"/>
      <c r="D92" s="3"/>
      <c r="G92" s="9"/>
    </row>
    <row r="93" spans="1:10" x14ac:dyDescent="0.15">
      <c r="B93" s="3"/>
    </row>
    <row r="94" spans="1:10" x14ac:dyDescent="0.15">
      <c r="B94" s="3"/>
    </row>
    <row r="95" spans="1:10" x14ac:dyDescent="0.15">
      <c r="B95" s="3"/>
    </row>
    <row r="96" spans="1:10" x14ac:dyDescent="0.15">
      <c r="B96" s="3"/>
    </row>
    <row r="97" spans="2:2" x14ac:dyDescent="0.15">
      <c r="B97" s="3"/>
    </row>
    <row r="98" spans="2:2" x14ac:dyDescent="0.15">
      <c r="B98" s="3"/>
    </row>
    <row r="99" spans="2:2" x14ac:dyDescent="0.15">
      <c r="B99" s="3"/>
    </row>
    <row r="100" spans="2:2" x14ac:dyDescent="0.15">
      <c r="B100" s="3"/>
    </row>
    <row r="101" spans="2:2" x14ac:dyDescent="0.15">
      <c r="B101" s="3"/>
    </row>
    <row r="102" spans="2:2" x14ac:dyDescent="0.15">
      <c r="B102" s="3"/>
    </row>
    <row r="103" spans="2:2" x14ac:dyDescent="0.15">
      <c r="B103" s="3"/>
    </row>
    <row r="104" spans="2:2" x14ac:dyDescent="0.15">
      <c r="B104" s="3"/>
    </row>
    <row r="105" spans="2:2" x14ac:dyDescent="0.15">
      <c r="B105" s="3"/>
    </row>
    <row r="106" spans="2:2" x14ac:dyDescent="0.15">
      <c r="B106" s="3"/>
    </row>
    <row r="107" spans="2:2" x14ac:dyDescent="0.15">
      <c r="B107" s="3"/>
    </row>
    <row r="108" spans="2:2" x14ac:dyDescent="0.15">
      <c r="B10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REPORT_VERSION</vt:lpstr>
      <vt:lpstr>REPORT_COHORT_MAP</vt:lpstr>
      <vt:lpstr>REPORT_INDICATOR_MAP</vt:lpstr>
      <vt:lpstr>DASH_COHORT</vt:lpstr>
      <vt:lpstr>DASH_COHORT_DEF</vt:lpstr>
      <vt:lpstr>DASH_COHORT_MEASURE_MAP</vt:lpstr>
      <vt:lpstr>MEASURE</vt:lpstr>
      <vt:lpstr>MEASURE_DEF</vt:lpstr>
      <vt:lpstr>SUBQUERY</vt:lpstr>
      <vt:lpstr>QUERY_RULE_MAP</vt:lpstr>
      <vt:lpstr>QUERY_RULE</vt:lpstr>
      <vt:lpstr>INDICATOR</vt:lpstr>
      <vt:lpstr>CONCEPT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Kennedy</dc:creator>
  <cp:lastModifiedBy>Georgina Kennedy</cp:lastModifiedBy>
  <dcterms:created xsi:type="dcterms:W3CDTF">2024-05-14T07:55:04Z</dcterms:created>
  <dcterms:modified xsi:type="dcterms:W3CDTF">2024-05-29T12:59:05Z</dcterms:modified>
</cp:coreProperties>
</file>