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NU\Documents\GitHub\orakle\Forecast\"/>
    </mc:Choice>
  </mc:AlternateContent>
  <xr:revisionPtr revIDLastSave="0" documentId="13_ncr:1_{86BAA00A-1C88-4060-9511-EC6EAEE96AAC}" xr6:coauthVersionLast="47" xr6:coauthVersionMax="47" xr10:uidLastSave="{00000000-0000-0000-0000-000000000000}"/>
  <bookViews>
    <workbookView xWindow="-108" yWindow="-108" windowWidth="23256" windowHeight="12456" xr2:uid="{1936B89C-2A6A-4910-97DA-08B62E6FA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B18" i="1"/>
  <c r="J3" i="1"/>
  <c r="H3" i="1"/>
  <c r="B17" i="1"/>
  <c r="F3" i="1" l="1"/>
  <c r="G3" i="1"/>
  <c r="D9" i="1"/>
  <c r="C14" i="1"/>
  <c r="E6" i="1" s="1"/>
  <c r="B14" i="1"/>
  <c r="D8" i="1" s="1"/>
  <c r="K7" i="1" l="1"/>
  <c r="K8" i="1"/>
  <c r="K6" i="1"/>
  <c r="K5" i="1"/>
  <c r="K4" i="1"/>
  <c r="K3" i="1"/>
  <c r="K13" i="1" s="1"/>
  <c r="K11" i="1"/>
  <c r="K10" i="1"/>
  <c r="K12" i="1"/>
  <c r="K9" i="1"/>
  <c r="D7" i="1"/>
  <c r="D6" i="1"/>
  <c r="F6" i="1" s="1"/>
  <c r="D5" i="1"/>
  <c r="D4" i="1"/>
  <c r="G12" i="1"/>
  <c r="G11" i="1"/>
  <c r="G10" i="1"/>
  <c r="G9" i="1"/>
  <c r="G8" i="1"/>
  <c r="D3" i="1"/>
  <c r="D12" i="1"/>
  <c r="G7" i="1"/>
  <c r="D11" i="1"/>
  <c r="G6" i="1"/>
  <c r="D10" i="1"/>
  <c r="G5" i="1"/>
  <c r="G4" i="1"/>
  <c r="E8" i="1"/>
  <c r="F8" i="1" s="1"/>
  <c r="E7" i="1"/>
  <c r="F7" i="1" s="1"/>
  <c r="E5" i="1"/>
  <c r="E4" i="1"/>
  <c r="E3" i="1"/>
  <c r="E11" i="1"/>
  <c r="E10" i="1"/>
  <c r="E12" i="1"/>
  <c r="E9" i="1"/>
  <c r="F10" i="1" l="1"/>
  <c r="F5" i="1"/>
  <c r="F4" i="1"/>
  <c r="F12" i="1"/>
  <c r="G13" i="1"/>
  <c r="F9" i="1"/>
  <c r="F11" i="1"/>
  <c r="F13" i="1"/>
  <c r="B16" i="1" s="1"/>
  <c r="H11" i="1" l="1"/>
  <c r="H4" i="1"/>
  <c r="H5" i="1"/>
  <c r="H12" i="1"/>
  <c r="H6" i="1"/>
  <c r="H7" i="1"/>
  <c r="H8" i="1"/>
  <c r="H9" i="1"/>
  <c r="H10" i="1"/>
  <c r="L9" i="1" l="1"/>
  <c r="I9" i="1"/>
  <c r="J9" i="1" s="1"/>
  <c r="L8" i="1"/>
  <c r="I8" i="1"/>
  <c r="J8" i="1" s="1"/>
  <c r="I6" i="1"/>
  <c r="J6" i="1" s="1"/>
  <c r="L6" i="1"/>
  <c r="I12" i="1"/>
  <c r="J12" i="1" s="1"/>
  <c r="L12" i="1"/>
  <c r="I5" i="1"/>
  <c r="J5" i="1" s="1"/>
  <c r="L5" i="1"/>
  <c r="L4" i="1"/>
  <c r="I4" i="1"/>
  <c r="J4" i="1" s="1"/>
  <c r="L10" i="1"/>
  <c r="I10" i="1"/>
  <c r="J10" i="1" s="1"/>
  <c r="L7" i="1"/>
  <c r="I7" i="1"/>
  <c r="J7" i="1" s="1"/>
  <c r="H13" i="1"/>
  <c r="L3" i="1"/>
  <c r="I11" i="1"/>
  <c r="J11" i="1" s="1"/>
  <c r="L11" i="1"/>
  <c r="L13" i="1" l="1"/>
  <c r="I13" i="1"/>
  <c r="J13" i="1"/>
</calcChain>
</file>

<file path=xl/sharedStrings.xml><?xml version="1.0" encoding="utf-8"?>
<sst xmlns="http://schemas.openxmlformats.org/spreadsheetml/2006/main" count="18" uniqueCount="18">
  <si>
    <t>Student</t>
  </si>
  <si>
    <t>x (study hours)</t>
  </si>
  <si>
    <t>y (score)</t>
  </si>
  <si>
    <t xml:space="preserve"> d x e</t>
  </si>
  <si>
    <t>predicted</t>
  </si>
  <si>
    <t>Error</t>
  </si>
  <si>
    <t>SSE Squared Error</t>
  </si>
  <si>
    <t xml:space="preserve"> SST</t>
  </si>
  <si>
    <t>SSR</t>
  </si>
  <si>
    <t>Mean</t>
  </si>
  <si>
    <t>b1</t>
  </si>
  <si>
    <t>bo</t>
  </si>
  <si>
    <t>MSE</t>
  </si>
  <si>
    <t>Standard Error of Estimation</t>
  </si>
  <si>
    <t>(x - mean_of_x)</t>
  </si>
  <si>
    <t>(y - mean_of_y)</t>
  </si>
  <si>
    <t>(x- mean_of_x)^2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</si>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</sst>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1" formatCode="0.000"/>
  </numFmts>
  <fonts count="3" x14ac:knownFonts="1">
    <font>
      <sz val="12"/>
      <color theme="1"/>
      <name val="Times New Roman"/>
      <family val="2"/>
    </font>
    <font>
      <sz val="8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71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086D-4934-43D2-8CFA-F6F6A78889FE}">
  <dimension ref="A2:L20"/>
  <sheetViews>
    <sheetView tabSelected="1" topLeftCell="B1" workbookViewId="0">
      <selection activeCell="J3" sqref="J3"/>
    </sheetView>
  </sheetViews>
  <sheetFormatPr defaultRowHeight="15.6" x14ac:dyDescent="0.3"/>
  <cols>
    <col min="1" max="5" width="17.3984375" style="1" customWidth="1"/>
    <col min="6" max="6" width="8.296875" style="1" customWidth="1"/>
    <col min="7" max="7" width="17.796875" style="1" bestFit="1" customWidth="1"/>
    <col min="8" max="9" width="17.3984375" style="1" customWidth="1"/>
    <col min="10" max="10" width="18.796875" style="1" bestFit="1" customWidth="1"/>
    <col min="11" max="13" width="17.3984375" style="1" customWidth="1"/>
    <col min="14" max="16384" width="8.796875" style="1"/>
  </cols>
  <sheetData>
    <row r="2" spans="1:12" s="7" customFormat="1" ht="34.799999999999997" x14ac:dyDescent="0.3">
      <c r="A2" s="7" t="s">
        <v>0</v>
      </c>
      <c r="B2" s="7" t="s">
        <v>1</v>
      </c>
      <c r="C2" s="7" t="s">
        <v>2</v>
      </c>
      <c r="D2" s="7" t="s">
        <v>14</v>
      </c>
      <c r="E2" s="7" t="s">
        <v>15</v>
      </c>
      <c r="F2" s="7" t="s">
        <v>3</v>
      </c>
      <c r="G2" s="7" t="s">
        <v>16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</row>
    <row r="3" spans="1:12" x14ac:dyDescent="0.3">
      <c r="A3" s="1">
        <v>1</v>
      </c>
      <c r="B3" s="1">
        <v>2</v>
      </c>
      <c r="C3" s="1">
        <v>40</v>
      </c>
      <c r="D3" s="2">
        <f>B3-$B$14</f>
        <v>-8</v>
      </c>
      <c r="E3" s="2">
        <f>C3-$C$14</f>
        <v>-118.9</v>
      </c>
      <c r="F3" s="1">
        <f>E3*D3</f>
        <v>951.2</v>
      </c>
      <c r="G3" s="2">
        <f>(B3-$B$14)^2</f>
        <v>64</v>
      </c>
      <c r="H3" s="3">
        <f>$B$17+$B$16*B3</f>
        <v>62.950632911392411</v>
      </c>
      <c r="I3" s="2">
        <f>C3-H3</f>
        <v>-22.950632911392411</v>
      </c>
      <c r="J3" s="3">
        <f>I3^2</f>
        <v>526.73155103348847</v>
      </c>
      <c r="K3" s="3">
        <f>(C3-$C$14)^2</f>
        <v>14137.210000000001</v>
      </c>
      <c r="L3" s="3">
        <f>(H3-$C$14)^2</f>
        <v>9206.2810447043757</v>
      </c>
    </row>
    <row r="4" spans="1:12" x14ac:dyDescent="0.3">
      <c r="A4" s="1">
        <v>2</v>
      </c>
      <c r="B4" s="1">
        <v>6</v>
      </c>
      <c r="C4" s="1">
        <v>120</v>
      </c>
      <c r="D4" s="2">
        <f t="shared" ref="D4:D12" si="0">B4-$B$14</f>
        <v>-4</v>
      </c>
      <c r="E4" s="2">
        <f t="shared" ref="E4:E12" si="1">C4-$C$14</f>
        <v>-38.900000000000006</v>
      </c>
      <c r="F4" s="1">
        <f t="shared" ref="F4:F12" si="2">E4*D4</f>
        <v>155.60000000000002</v>
      </c>
      <c r="G4" s="2">
        <f t="shared" ref="G4:G12" si="3">(B4-$B$14)^2</f>
        <v>16</v>
      </c>
      <c r="H4" s="3">
        <f t="shared" ref="H4:H12" si="4">$B$17+$B$16*B4</f>
        <v>110.92531645569622</v>
      </c>
      <c r="I4" s="2">
        <f t="shared" ref="I4:I12" si="5">C4-H4</f>
        <v>9.074683544303781</v>
      </c>
      <c r="J4" s="3">
        <f t="shared" ref="J4:J12" si="6">I4^2</f>
        <v>82.349881429257834</v>
      </c>
      <c r="K4" s="3">
        <f t="shared" ref="K4:K12" si="7">(C4-$C$14)^2</f>
        <v>1513.2100000000005</v>
      </c>
      <c r="L4" s="3">
        <f t="shared" ref="L4:L12" si="8">(H4-$C$14)^2</f>
        <v>2301.5702611760926</v>
      </c>
    </row>
    <row r="5" spans="1:12" x14ac:dyDescent="0.3">
      <c r="A5" s="1">
        <v>3</v>
      </c>
      <c r="B5" s="1">
        <v>6</v>
      </c>
      <c r="C5" s="1">
        <v>135</v>
      </c>
      <c r="D5" s="2">
        <f t="shared" si="0"/>
        <v>-4</v>
      </c>
      <c r="E5" s="2">
        <f t="shared" si="1"/>
        <v>-23.900000000000006</v>
      </c>
      <c r="F5" s="1">
        <f t="shared" si="2"/>
        <v>95.600000000000023</v>
      </c>
      <c r="G5" s="2">
        <f t="shared" si="3"/>
        <v>16</v>
      </c>
      <c r="H5" s="3">
        <f t="shared" si="4"/>
        <v>110.92531645569622</v>
      </c>
      <c r="I5" s="2">
        <f t="shared" si="5"/>
        <v>24.074683544303781</v>
      </c>
      <c r="J5" s="3">
        <f t="shared" si="6"/>
        <v>579.59038775837121</v>
      </c>
      <c r="K5" s="3">
        <f t="shared" si="7"/>
        <v>571.21000000000026</v>
      </c>
      <c r="L5" s="3">
        <f t="shared" si="8"/>
        <v>2301.5702611760926</v>
      </c>
    </row>
    <row r="6" spans="1:12" x14ac:dyDescent="0.3">
      <c r="A6" s="1">
        <v>4</v>
      </c>
      <c r="B6" s="1">
        <v>10</v>
      </c>
      <c r="C6" s="1">
        <v>154</v>
      </c>
      <c r="D6" s="2">
        <f t="shared" si="0"/>
        <v>0</v>
      </c>
      <c r="E6" s="2">
        <f t="shared" si="1"/>
        <v>-4.9000000000000057</v>
      </c>
      <c r="F6" s="1">
        <f t="shared" si="2"/>
        <v>0</v>
      </c>
      <c r="G6" s="2">
        <f t="shared" si="3"/>
        <v>0</v>
      </c>
      <c r="H6" s="3">
        <f t="shared" si="4"/>
        <v>158.9</v>
      </c>
      <c r="I6" s="2">
        <f t="shared" si="5"/>
        <v>-4.9000000000000057</v>
      </c>
      <c r="J6" s="3">
        <f t="shared" si="6"/>
        <v>24.010000000000055</v>
      </c>
      <c r="K6" s="3">
        <f t="shared" si="7"/>
        <v>24.010000000000055</v>
      </c>
      <c r="L6" s="3">
        <f t="shared" si="8"/>
        <v>0</v>
      </c>
    </row>
    <row r="7" spans="1:12" x14ac:dyDescent="0.3">
      <c r="A7" s="1">
        <v>5</v>
      </c>
      <c r="B7" s="1">
        <v>11</v>
      </c>
      <c r="C7" s="1">
        <v>160</v>
      </c>
      <c r="D7" s="2">
        <f t="shared" si="0"/>
        <v>1</v>
      </c>
      <c r="E7" s="2">
        <f t="shared" si="1"/>
        <v>1.0999999999999943</v>
      </c>
      <c r="F7" s="1">
        <f t="shared" si="2"/>
        <v>1.0999999999999943</v>
      </c>
      <c r="G7" s="2">
        <f t="shared" si="3"/>
        <v>1</v>
      </c>
      <c r="H7" s="3">
        <f t="shared" si="4"/>
        <v>170.89367088607597</v>
      </c>
      <c r="I7" s="2">
        <f t="shared" si="5"/>
        <v>-10.893670886075967</v>
      </c>
      <c r="J7" s="3">
        <f t="shared" si="6"/>
        <v>118.67206537413914</v>
      </c>
      <c r="K7" s="3">
        <f t="shared" si="7"/>
        <v>1.2099999999999875</v>
      </c>
      <c r="L7" s="3">
        <f t="shared" si="8"/>
        <v>143.84814132350613</v>
      </c>
    </row>
    <row r="8" spans="1:12" x14ac:dyDescent="0.3">
      <c r="A8" s="1">
        <v>6</v>
      </c>
      <c r="B8" s="1">
        <v>11</v>
      </c>
      <c r="C8" s="1">
        <v>165</v>
      </c>
      <c r="D8" s="2">
        <f t="shared" si="0"/>
        <v>1</v>
      </c>
      <c r="E8" s="2">
        <f t="shared" si="1"/>
        <v>6.0999999999999943</v>
      </c>
      <c r="F8" s="1">
        <f t="shared" si="2"/>
        <v>6.0999999999999943</v>
      </c>
      <c r="G8" s="2">
        <f t="shared" si="3"/>
        <v>1</v>
      </c>
      <c r="H8" s="3">
        <f t="shared" si="4"/>
        <v>170.89367088607597</v>
      </c>
      <c r="I8" s="2">
        <f t="shared" si="5"/>
        <v>-5.8936708860759666</v>
      </c>
      <c r="J8" s="3">
        <f t="shared" si="6"/>
        <v>34.735356513379472</v>
      </c>
      <c r="K8" s="3">
        <f t="shared" si="7"/>
        <v>37.20999999999993</v>
      </c>
      <c r="L8" s="3">
        <f t="shared" si="8"/>
        <v>143.84814132350613</v>
      </c>
    </row>
    <row r="9" spans="1:12" x14ac:dyDescent="0.3">
      <c r="A9" s="1">
        <v>7</v>
      </c>
      <c r="B9" s="1">
        <v>12</v>
      </c>
      <c r="C9" s="1">
        <v>190</v>
      </c>
      <c r="D9" s="2">
        <f>B9-$B$14</f>
        <v>2</v>
      </c>
      <c r="E9" s="2">
        <f t="shared" si="1"/>
        <v>31.099999999999994</v>
      </c>
      <c r="F9" s="1">
        <f t="shared" si="2"/>
        <v>62.199999999999989</v>
      </c>
      <c r="G9" s="2">
        <f t="shared" si="3"/>
        <v>4</v>
      </c>
      <c r="H9" s="3">
        <f t="shared" si="4"/>
        <v>182.88734177215193</v>
      </c>
      <c r="I9" s="2">
        <f t="shared" si="5"/>
        <v>7.1126582278480726</v>
      </c>
      <c r="J9" s="3">
        <f t="shared" si="6"/>
        <v>50.589907066174881</v>
      </c>
      <c r="K9" s="3">
        <f t="shared" si="7"/>
        <v>967.2099999999997</v>
      </c>
      <c r="L9" s="3">
        <f t="shared" si="8"/>
        <v>575.39256529402451</v>
      </c>
    </row>
    <row r="10" spans="1:12" x14ac:dyDescent="0.3">
      <c r="A10" s="1">
        <v>8</v>
      </c>
      <c r="B10" s="1">
        <v>12</v>
      </c>
      <c r="C10" s="1">
        <v>200</v>
      </c>
      <c r="D10" s="2">
        <f t="shared" si="0"/>
        <v>2</v>
      </c>
      <c r="E10" s="2">
        <f t="shared" si="1"/>
        <v>41.099999999999994</v>
      </c>
      <c r="F10" s="1">
        <f t="shared" si="2"/>
        <v>82.199999999999989</v>
      </c>
      <c r="G10" s="2">
        <f t="shared" si="3"/>
        <v>4</v>
      </c>
      <c r="H10" s="3">
        <f t="shared" si="4"/>
        <v>182.88734177215193</v>
      </c>
      <c r="I10" s="2">
        <f t="shared" si="5"/>
        <v>17.112658227848073</v>
      </c>
      <c r="J10" s="3">
        <f t="shared" si="6"/>
        <v>292.84307162313632</v>
      </c>
      <c r="K10" s="3">
        <f t="shared" si="7"/>
        <v>1689.2099999999996</v>
      </c>
      <c r="L10" s="3">
        <f t="shared" si="8"/>
        <v>575.39256529402451</v>
      </c>
    </row>
    <row r="11" spans="1:12" x14ac:dyDescent="0.3">
      <c r="A11" s="1">
        <v>9</v>
      </c>
      <c r="B11" s="1">
        <v>14</v>
      </c>
      <c r="C11" s="1">
        <v>210</v>
      </c>
      <c r="D11" s="2">
        <f t="shared" si="0"/>
        <v>4</v>
      </c>
      <c r="E11" s="2">
        <f t="shared" si="1"/>
        <v>51.099999999999994</v>
      </c>
      <c r="F11" s="1">
        <f t="shared" si="2"/>
        <v>204.39999999999998</v>
      </c>
      <c r="G11" s="2">
        <f t="shared" si="3"/>
        <v>16</v>
      </c>
      <c r="H11" s="3">
        <f t="shared" si="4"/>
        <v>206.87468354430382</v>
      </c>
      <c r="I11" s="2">
        <f t="shared" si="5"/>
        <v>3.1253164556961792</v>
      </c>
      <c r="J11" s="3">
        <f t="shared" si="6"/>
        <v>9.7676029482453277</v>
      </c>
      <c r="K11" s="3">
        <f t="shared" si="7"/>
        <v>2611.2099999999996</v>
      </c>
      <c r="L11" s="3">
        <f t="shared" si="8"/>
        <v>2301.5702611760953</v>
      </c>
    </row>
    <row r="12" spans="1:12" x14ac:dyDescent="0.3">
      <c r="A12" s="1">
        <v>10</v>
      </c>
      <c r="B12" s="1">
        <v>16</v>
      </c>
      <c r="C12" s="1">
        <v>215</v>
      </c>
      <c r="D12" s="2">
        <f t="shared" si="0"/>
        <v>6</v>
      </c>
      <c r="E12" s="2">
        <f t="shared" si="1"/>
        <v>56.099999999999994</v>
      </c>
      <c r="F12" s="1">
        <f t="shared" si="2"/>
        <v>336.59999999999997</v>
      </c>
      <c r="G12" s="2">
        <f t="shared" si="3"/>
        <v>36</v>
      </c>
      <c r="H12" s="3">
        <f t="shared" si="4"/>
        <v>230.86202531645571</v>
      </c>
      <c r="I12" s="2">
        <f t="shared" si="5"/>
        <v>-15.862025316455714</v>
      </c>
      <c r="J12" s="3">
        <f t="shared" si="6"/>
        <v>251.60384713988199</v>
      </c>
      <c r="K12" s="3">
        <f t="shared" si="7"/>
        <v>3147.2099999999996</v>
      </c>
      <c r="L12" s="3">
        <f t="shared" si="8"/>
        <v>5178.5330876462122</v>
      </c>
    </row>
    <row r="13" spans="1:12" x14ac:dyDescent="0.3">
      <c r="F13" s="1">
        <f>SUM(F3:F12)</f>
        <v>1895</v>
      </c>
      <c r="G13" s="1">
        <f>SUM(G3:G12)</f>
        <v>158</v>
      </c>
      <c r="H13" s="3">
        <f>SUM(H3:H12)</f>
        <v>1589.0000000000002</v>
      </c>
      <c r="I13" s="2">
        <f>SUM(I3:I12)</f>
        <v>-1.7763568394002505E-13</v>
      </c>
      <c r="J13" s="2">
        <f>SUM(J3:J12)</f>
        <v>1970.8936708860747</v>
      </c>
      <c r="K13" s="2">
        <f t="shared" ref="K13:L13" si="9">SUM(K3:K12)</f>
        <v>24698.899999999998</v>
      </c>
      <c r="L13" s="3">
        <f t="shared" si="9"/>
        <v>22728.00632911393</v>
      </c>
    </row>
    <row r="14" spans="1:12" x14ac:dyDescent="0.3">
      <c r="A14" s="1" t="s">
        <v>9</v>
      </c>
      <c r="B14" s="2">
        <f>AVERAGE(B3:B12)</f>
        <v>10</v>
      </c>
      <c r="C14" s="2">
        <f>AVERAGE(C3:C12)</f>
        <v>158.9</v>
      </c>
    </row>
    <row r="16" spans="1:12" x14ac:dyDescent="0.3">
      <c r="A16" s="1" t="s">
        <v>10</v>
      </c>
      <c r="B16" s="4">
        <f>F13/G13</f>
        <v>11.99367088607595</v>
      </c>
    </row>
    <row r="17" spans="1:3" x14ac:dyDescent="0.3">
      <c r="A17" s="1" t="s">
        <v>11</v>
      </c>
      <c r="B17" s="8">
        <f>C14-(B14*B16)</f>
        <v>38.963291139240511</v>
      </c>
      <c r="C17" s="9"/>
    </row>
    <row r="18" spans="1:3" x14ac:dyDescent="0.3">
      <c r="A18" s="1" t="s">
        <v>17</v>
      </c>
      <c r="B18" s="6">
        <f>L13/K13</f>
        <v>0.92020318026770154</v>
      </c>
    </row>
    <row r="19" spans="1:3" x14ac:dyDescent="0.3">
      <c r="A19" s="1" t="s">
        <v>12</v>
      </c>
    </row>
    <row r="20" spans="1:3" ht="31.2" x14ac:dyDescent="0.3">
      <c r="A20" s="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SENANU</dc:creator>
  <cp:lastModifiedBy>SENANU</cp:lastModifiedBy>
  <dcterms:created xsi:type="dcterms:W3CDTF">2023-03-04T21:30:55Z</dcterms:created>
  <dcterms:modified xsi:type="dcterms:W3CDTF">2023-03-05T16:11:25Z</dcterms:modified>
</cp:coreProperties>
</file>