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Manuel\Universidad\2021-2\APM\Actuadores\"/>
    </mc:Choice>
  </mc:AlternateContent>
  <xr:revisionPtr revIDLastSave="0" documentId="13_ncr:1_{0758BD97-12DC-4067-A420-DB5D1CE12DA4}" xr6:coauthVersionLast="47" xr6:coauthVersionMax="47" xr10:uidLastSave="{00000000-0000-0000-0000-000000000000}"/>
  <bookViews>
    <workbookView xWindow="-120" yWindow="-120" windowWidth="20730" windowHeight="11040" xr2:uid="{A38B9597-6CB7-4D05-BADF-0926033BD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8" i="1"/>
  <c r="J7" i="1"/>
  <c r="F18" i="1"/>
  <c r="F22" i="1" s="1"/>
  <c r="F23" i="1" s="1"/>
  <c r="B18" i="1"/>
  <c r="B22" i="1" s="1"/>
  <c r="B23" i="1" s="1"/>
  <c r="F5" i="1"/>
  <c r="F9" i="1" s="1"/>
  <c r="F10" i="1" s="1"/>
  <c r="B5" i="1"/>
  <c r="B9" i="1" s="1"/>
  <c r="B10" i="1" s="1"/>
</calcChain>
</file>

<file path=xl/sharedStrings.xml><?xml version="1.0" encoding="utf-8"?>
<sst xmlns="http://schemas.openxmlformats.org/spreadsheetml/2006/main" count="96" uniqueCount="40">
  <si>
    <t>Cilindro A</t>
  </si>
  <si>
    <t>F. Máquina</t>
  </si>
  <si>
    <t>F. Cilindro</t>
  </si>
  <si>
    <t>Diámetro</t>
  </si>
  <si>
    <t>Presión</t>
  </si>
  <si>
    <t>N</t>
  </si>
  <si>
    <t>Factor carga</t>
  </si>
  <si>
    <t>Fricción</t>
  </si>
  <si>
    <t>mm</t>
  </si>
  <si>
    <t>Pa</t>
  </si>
  <si>
    <t>kPa</t>
  </si>
  <si>
    <t>Modelo</t>
  </si>
  <si>
    <t>CHDM B 20 25 C80</t>
  </si>
  <si>
    <t>Cilindro B</t>
  </si>
  <si>
    <t>Amortiguamiento</t>
  </si>
  <si>
    <t>Sí</t>
  </si>
  <si>
    <t>CHDSD B 40 - 140 - - Z76</t>
  </si>
  <si>
    <t>Cilindro C</t>
  </si>
  <si>
    <t>Cilindro D</t>
  </si>
  <si>
    <t>CHDM B 20 800 C80</t>
  </si>
  <si>
    <t>Válvulas</t>
  </si>
  <si>
    <t>Cantidad</t>
  </si>
  <si>
    <t>Vías/posiciones</t>
  </si>
  <si>
    <t>5/2 o 4/2</t>
  </si>
  <si>
    <t>Presión mínima admisible</t>
  </si>
  <si>
    <t>MPa</t>
  </si>
  <si>
    <t>Bar</t>
  </si>
  <si>
    <t>Caudal mínimo admisible</t>
  </si>
  <si>
    <t>L/min</t>
  </si>
  <si>
    <t>Modelo seleccionado</t>
  </si>
  <si>
    <t>Parker C3*030</t>
  </si>
  <si>
    <t>Presión máxima</t>
  </si>
  <si>
    <t>Caudal máximo</t>
  </si>
  <si>
    <t>Caída de presión</t>
  </si>
  <si>
    <t>Bomba</t>
  </si>
  <si>
    <t>Presión necesaria</t>
  </si>
  <si>
    <t>Presión mínima de bomba</t>
  </si>
  <si>
    <t>Caudal necesario</t>
  </si>
  <si>
    <t>Bomba seleccionada</t>
  </si>
  <si>
    <t>Parker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</si>
</sst>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71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4BAC-711E-46B8-BFE1-751DC78D11F4}">
  <dimension ref="A2:K27"/>
  <sheetViews>
    <sheetView tabSelected="1" topLeftCell="A4" workbookViewId="0">
      <selection activeCell="B13" sqref="B13"/>
    </sheetView>
  </sheetViews>
  <sheetFormatPr baseColWidth="10" defaultRowHeight="15" x14ac:dyDescent="0.25"/>
  <cols>
    <col min="1" max="1" width="16.85546875" customWidth="1"/>
    <col min="5" max="5" width="16.42578125" customWidth="1"/>
    <col min="9" max="9" width="25" customWidth="1"/>
  </cols>
  <sheetData>
    <row r="2" spans="1:11" x14ac:dyDescent="0.25">
      <c r="A2" s="4" t="s">
        <v>0</v>
      </c>
      <c r="B2" s="1"/>
      <c r="C2" s="1"/>
      <c r="E2" s="4" t="s">
        <v>13</v>
      </c>
      <c r="F2" s="1"/>
      <c r="G2" s="1"/>
    </row>
    <row r="3" spans="1:11" x14ac:dyDescent="0.25">
      <c r="A3" s="1"/>
      <c r="B3" s="1"/>
      <c r="C3" s="1"/>
      <c r="E3" s="1"/>
      <c r="F3" s="1"/>
      <c r="G3" s="1"/>
    </row>
    <row r="4" spans="1:11" x14ac:dyDescent="0.25">
      <c r="A4" s="1" t="s">
        <v>1</v>
      </c>
      <c r="B4" s="1">
        <v>1.5</v>
      </c>
      <c r="C4" s="1" t="s">
        <v>5</v>
      </c>
      <c r="E4" s="1" t="s">
        <v>1</v>
      </c>
      <c r="F4" s="1">
        <v>2452</v>
      </c>
      <c r="G4" s="1" t="s">
        <v>5</v>
      </c>
      <c r="I4" s="4" t="s">
        <v>20</v>
      </c>
      <c r="J4" s="1"/>
      <c r="K4" s="1"/>
    </row>
    <row r="5" spans="1:11" x14ac:dyDescent="0.25">
      <c r="A5" s="1" t="s">
        <v>2</v>
      </c>
      <c r="B5" s="2">
        <f>B4/(B6*B7)</f>
        <v>2.3809523809523809</v>
      </c>
      <c r="C5" s="1" t="s">
        <v>5</v>
      </c>
      <c r="E5" s="1" t="s">
        <v>2</v>
      </c>
      <c r="F5" s="2">
        <f>F4/(F6*F7)</f>
        <v>3892.063492063492</v>
      </c>
      <c r="G5" s="1" t="s">
        <v>5</v>
      </c>
      <c r="I5" s="1" t="s">
        <v>21</v>
      </c>
      <c r="J5" s="1">
        <v>4</v>
      </c>
      <c r="K5" s="1"/>
    </row>
    <row r="6" spans="1:11" x14ac:dyDescent="0.25">
      <c r="A6" s="1" t="s">
        <v>6</v>
      </c>
      <c r="B6" s="1">
        <v>0.7</v>
      </c>
      <c r="C6" s="1"/>
      <c r="E6" s="1" t="s">
        <v>6</v>
      </c>
      <c r="F6" s="1">
        <v>0.7</v>
      </c>
      <c r="G6" s="1"/>
      <c r="I6" s="1" t="s">
        <v>22</v>
      </c>
      <c r="J6" s="1" t="s">
        <v>23</v>
      </c>
      <c r="K6" s="1"/>
    </row>
    <row r="7" spans="1:11" x14ac:dyDescent="0.25">
      <c r="A7" s="1" t="s">
        <v>7</v>
      </c>
      <c r="B7" s="1">
        <v>0.9</v>
      </c>
      <c r="C7" s="1"/>
      <c r="E7" s="1" t="s">
        <v>7</v>
      </c>
      <c r="F7" s="1">
        <v>0.9</v>
      </c>
      <c r="G7" s="1"/>
      <c r="I7" s="1" t="s">
        <v>24</v>
      </c>
      <c r="J7" s="6">
        <f>B23/1000</f>
        <v>3.1944670720587562</v>
      </c>
      <c r="K7" s="1" t="s">
        <v>25</v>
      </c>
    </row>
    <row r="8" spans="1:11" x14ac:dyDescent="0.25">
      <c r="A8" s="1" t="s">
        <v>3</v>
      </c>
      <c r="B8" s="1">
        <v>20</v>
      </c>
      <c r="C8" s="1" t="s">
        <v>8</v>
      </c>
      <c r="E8" s="1" t="s">
        <v>3</v>
      </c>
      <c r="F8" s="1">
        <v>40</v>
      </c>
      <c r="G8" s="1" t="s">
        <v>8</v>
      </c>
      <c r="I8" s="1"/>
      <c r="J8" s="6">
        <f>J7*10</f>
        <v>31.944670720587563</v>
      </c>
      <c r="K8" s="1" t="s">
        <v>26</v>
      </c>
    </row>
    <row r="9" spans="1:11" x14ac:dyDescent="0.25">
      <c r="A9" s="1" t="s">
        <v>4</v>
      </c>
      <c r="B9" s="1">
        <f>4*B5/(PI()*(B8/1000)^2)</f>
        <v>7578.8068138997778</v>
      </c>
      <c r="C9" s="1" t="s">
        <v>9</v>
      </c>
      <c r="E9" s="1" t="s">
        <v>4</v>
      </c>
      <c r="F9" s="1">
        <f>4*F5/(PI()*(F8/1000)^2)</f>
        <v>3097205.7179470425</v>
      </c>
      <c r="G9" s="1" t="s">
        <v>9</v>
      </c>
      <c r="I9" s="1" t="s">
        <v>27</v>
      </c>
      <c r="J9" s="1">
        <v>5</v>
      </c>
      <c r="K9" s="1" t="s">
        <v>28</v>
      </c>
    </row>
    <row r="10" spans="1:11" x14ac:dyDescent="0.25">
      <c r="A10" s="1"/>
      <c r="B10" s="2">
        <f>B9/1000</f>
        <v>7.5788068138997779</v>
      </c>
      <c r="C10" s="1" t="s">
        <v>10</v>
      </c>
      <c r="E10" s="1"/>
      <c r="F10" s="2">
        <f>F9/1000</f>
        <v>3097.2057179470426</v>
      </c>
      <c r="G10" s="1" t="s">
        <v>10</v>
      </c>
      <c r="I10" s="5" t="s">
        <v>29</v>
      </c>
      <c r="J10" s="5" t="s">
        <v>30</v>
      </c>
      <c r="K10" s="5"/>
    </row>
    <row r="11" spans="1:11" x14ac:dyDescent="0.25">
      <c r="A11" s="1" t="s">
        <v>14</v>
      </c>
      <c r="B11" s="1" t="s">
        <v>15</v>
      </c>
      <c r="C11" s="1"/>
      <c r="E11" s="1" t="s">
        <v>14</v>
      </c>
      <c r="F11" s="1" t="s">
        <v>15</v>
      </c>
      <c r="G11" s="1"/>
      <c r="I11" s="1" t="s">
        <v>31</v>
      </c>
      <c r="J11" s="1">
        <v>350</v>
      </c>
      <c r="K11" s="1" t="s">
        <v>26</v>
      </c>
    </row>
    <row r="12" spans="1:11" x14ac:dyDescent="0.25">
      <c r="A12" s="1"/>
      <c r="B12" s="1"/>
      <c r="C12" s="1"/>
      <c r="E12" s="1"/>
      <c r="F12" s="1"/>
      <c r="G12" s="1"/>
      <c r="I12" s="1" t="s">
        <v>32</v>
      </c>
      <c r="J12" s="1">
        <v>39</v>
      </c>
      <c r="K12" s="1" t="s">
        <v>28</v>
      </c>
    </row>
    <row r="13" spans="1:11" x14ac:dyDescent="0.25">
      <c r="A13" s="5" t="s">
        <v>11</v>
      </c>
      <c r="B13" s="5" t="s">
        <v>12</v>
      </c>
      <c r="C13" s="5"/>
      <c r="E13" s="5" t="s">
        <v>11</v>
      </c>
      <c r="F13" s="5" t="s">
        <v>16</v>
      </c>
      <c r="G13" s="5"/>
      <c r="I13" s="1" t="s">
        <v>33</v>
      </c>
      <c r="J13" s="7">
        <v>0.1</v>
      </c>
      <c r="K13" s="1" t="s">
        <v>26</v>
      </c>
    </row>
    <row r="15" spans="1:11" x14ac:dyDescent="0.25">
      <c r="A15" s="4" t="s">
        <v>17</v>
      </c>
      <c r="B15" s="1"/>
      <c r="C15" s="1"/>
      <c r="E15" s="4" t="s">
        <v>18</v>
      </c>
      <c r="F15" s="1"/>
      <c r="G15" s="1"/>
    </row>
    <row r="16" spans="1:11" x14ac:dyDescent="0.25">
      <c r="A16" s="1"/>
      <c r="B16" s="1"/>
      <c r="C16" s="1"/>
      <c r="E16" s="1"/>
      <c r="F16" s="1"/>
      <c r="G16" s="1"/>
      <c r="I16" s="4" t="s">
        <v>34</v>
      </c>
      <c r="J16" s="1"/>
      <c r="K16" s="1"/>
    </row>
    <row r="17" spans="1:11" x14ac:dyDescent="0.25">
      <c r="A17" s="1" t="s">
        <v>1</v>
      </c>
      <c r="B17" s="1">
        <v>2529</v>
      </c>
      <c r="C17" s="1" t="s">
        <v>5</v>
      </c>
      <c r="E17" s="1" t="s">
        <v>1</v>
      </c>
      <c r="F17" s="1">
        <v>61.3</v>
      </c>
      <c r="G17" s="1" t="s">
        <v>5</v>
      </c>
      <c r="I17" s="1" t="s">
        <v>35</v>
      </c>
      <c r="J17" s="1">
        <v>32</v>
      </c>
      <c r="K17" s="1" t="s">
        <v>26</v>
      </c>
    </row>
    <row r="18" spans="1:11" x14ac:dyDescent="0.25">
      <c r="A18" s="1" t="s">
        <v>2</v>
      </c>
      <c r="B18" s="2">
        <f>B17/(B19*B20)</f>
        <v>4014.2857142857142</v>
      </c>
      <c r="C18" s="1" t="s">
        <v>5</v>
      </c>
      <c r="E18" s="1" t="s">
        <v>2</v>
      </c>
      <c r="F18" s="2">
        <f>F17/(F19*F20)</f>
        <v>170.27777777777774</v>
      </c>
      <c r="G18" s="1" t="s">
        <v>5</v>
      </c>
      <c r="I18" s="1" t="s">
        <v>33</v>
      </c>
      <c r="J18" s="1">
        <v>0.1</v>
      </c>
      <c r="K18" s="1" t="s">
        <v>26</v>
      </c>
    </row>
    <row r="19" spans="1:11" x14ac:dyDescent="0.25">
      <c r="A19" s="1" t="s">
        <v>6</v>
      </c>
      <c r="B19" s="1">
        <v>0.7</v>
      </c>
      <c r="C19" s="1"/>
      <c r="E19" s="1" t="s">
        <v>6</v>
      </c>
      <c r="F19" s="1">
        <v>0.4</v>
      </c>
      <c r="G19" s="1"/>
      <c r="I19" s="1" t="s">
        <v>36</v>
      </c>
      <c r="J19" s="1">
        <f>J18+J17</f>
        <v>32.1</v>
      </c>
      <c r="K19" s="1" t="s">
        <v>26</v>
      </c>
    </row>
    <row r="20" spans="1:11" x14ac:dyDescent="0.25">
      <c r="A20" s="1" t="s">
        <v>7</v>
      </c>
      <c r="B20" s="1">
        <v>0.9</v>
      </c>
      <c r="C20" s="1"/>
      <c r="E20" s="1" t="s">
        <v>7</v>
      </c>
      <c r="F20" s="1">
        <v>0.9</v>
      </c>
      <c r="G20" s="1"/>
      <c r="I20" s="1" t="s">
        <v>37</v>
      </c>
      <c r="J20" s="1">
        <f>J9</f>
        <v>5</v>
      </c>
      <c r="K20" s="1" t="s">
        <v>28</v>
      </c>
    </row>
    <row r="21" spans="1:11" x14ac:dyDescent="0.25">
      <c r="A21" s="1" t="s">
        <v>3</v>
      </c>
      <c r="B21" s="1">
        <v>40</v>
      </c>
      <c r="C21" s="1" t="s">
        <v>8</v>
      </c>
      <c r="E21" s="1" t="s">
        <v>3</v>
      </c>
      <c r="F21" s="1">
        <v>20</v>
      </c>
      <c r="G21" s="1" t="s">
        <v>8</v>
      </c>
      <c r="I21" s="5" t="s">
        <v>38</v>
      </c>
      <c r="J21" s="5" t="s">
        <v>39</v>
      </c>
      <c r="K21" s="5"/>
    </row>
    <row r="22" spans="1:11" x14ac:dyDescent="0.25">
      <c r="A22" s="1" t="s">
        <v>4</v>
      </c>
      <c r="B22" s="1">
        <f>4*B18/(PI()*(B21/1000)^2)</f>
        <v>3194467.0720587564</v>
      </c>
      <c r="C22" s="1" t="s">
        <v>9</v>
      </c>
      <c r="E22" s="1" t="s">
        <v>4</v>
      </c>
      <c r="F22" s="1">
        <f>4*F18/(PI()*(F21/1000)^2)</f>
        <v>542011.00064073235</v>
      </c>
      <c r="G22" s="1" t="s">
        <v>9</v>
      </c>
      <c r="I22" s="1" t="s">
        <v>31</v>
      </c>
      <c r="J22" s="1">
        <v>280</v>
      </c>
      <c r="K22" s="1" t="s">
        <v>26</v>
      </c>
    </row>
    <row r="23" spans="1:11" x14ac:dyDescent="0.25">
      <c r="A23" s="1"/>
      <c r="B23" s="2">
        <f>B22/1000</f>
        <v>3194.4670720587565</v>
      </c>
      <c r="C23" s="1" t="s">
        <v>10</v>
      </c>
      <c r="E23" s="1"/>
      <c r="F23" s="2">
        <f>F22/1000</f>
        <v>542.01100064073239</v>
      </c>
      <c r="G23" s="1" t="s">
        <v>10</v>
      </c>
      <c r="I23" s="1" t="s">
        <v>32</v>
      </c>
      <c r="J23" s="1">
        <v>278</v>
      </c>
      <c r="K23" s="1" t="s">
        <v>28</v>
      </c>
    </row>
    <row r="24" spans="1:11" x14ac:dyDescent="0.25">
      <c r="A24" s="1" t="s">
        <v>14</v>
      </c>
      <c r="B24" s="1" t="s">
        <v>15</v>
      </c>
      <c r="C24" s="1"/>
      <c r="E24" s="1" t="s">
        <v>14</v>
      </c>
      <c r="F24" s="1" t="s">
        <v>15</v>
      </c>
      <c r="G24" s="1"/>
    </row>
    <row r="25" spans="1:11" x14ac:dyDescent="0.25">
      <c r="A25" s="1"/>
      <c r="B25" s="1"/>
      <c r="C25" s="1"/>
      <c r="E25" s="1"/>
      <c r="F25" s="1"/>
      <c r="G25" s="1"/>
    </row>
    <row r="26" spans="1:11" x14ac:dyDescent="0.25">
      <c r="A26" s="5" t="s">
        <v>11</v>
      </c>
      <c r="B26" s="5" t="s">
        <v>16</v>
      </c>
      <c r="C26" s="5"/>
      <c r="E26" s="5" t="s">
        <v>11</v>
      </c>
      <c r="F26" s="5" t="s">
        <v>19</v>
      </c>
      <c r="G26" s="5"/>
    </row>
    <row r="27" spans="1:11" x14ac:dyDescent="0.25">
      <c r="A27" s="3"/>
      <c r="B27" s="3"/>
      <c r="C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</dc:creator>
  <cp:lastModifiedBy>Manuel Esteban</cp:lastModifiedBy>
  <dcterms:created xsi:type="dcterms:W3CDTF">2022-02-05T20:55:16Z</dcterms:created>
  <dcterms:modified xsi:type="dcterms:W3CDTF">2022-02-05T21:21:03Z</dcterms:modified>
</cp:coreProperties>
</file>