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samak\Downloads\"/>
    </mc:Choice>
  </mc:AlternateContent>
  <xr:revisionPtr revIDLastSave="0" documentId="13_ncr:1_{50B5EF63-160C-488A-BC23-1BE11B3DBF3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alculator" sheetId="1" r:id="rId1"/>
    <sheet name="Factory Tire Sizes" sheetId="2" r:id="rId2"/>
  </sheets>
  <definedNames>
    <definedName name="FactoryWheelSizes">'Factory Tire Sizes'!$A$2:$A$4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J2" i="1" s="1"/>
  <c r="X3" i="1" l="1"/>
  <c r="Z3" i="1"/>
  <c r="AA3" i="1"/>
  <c r="X4" i="1"/>
  <c r="Y8" i="1"/>
  <c r="AA8" i="1"/>
  <c r="X9" i="1"/>
  <c r="T6" i="1"/>
  <c r="V8" i="1"/>
  <c r="Y5" i="1"/>
  <c r="Y9" i="1"/>
  <c r="U5" i="1"/>
  <c r="Z7" i="1"/>
  <c r="U10" i="1"/>
  <c r="V4" i="1"/>
  <c r="V5" i="1"/>
  <c r="V7" i="1"/>
  <c r="T7" i="1"/>
  <c r="V9" i="1"/>
  <c r="Z5" i="1"/>
  <c r="Z9" i="1"/>
  <c r="U6" i="1"/>
  <c r="U8" i="1"/>
  <c r="AA7" i="1"/>
  <c r="X8" i="1"/>
  <c r="Y4" i="1"/>
  <c r="AA4" i="1"/>
  <c r="T5" i="1"/>
  <c r="T8" i="1"/>
  <c r="V10" i="1"/>
  <c r="AA5" i="1"/>
  <c r="AA9" i="1"/>
  <c r="W3" i="1"/>
  <c r="U7" i="1"/>
  <c r="U9" i="1"/>
  <c r="V2" i="1"/>
  <c r="V3" i="1"/>
  <c r="T3" i="1"/>
  <c r="X5" i="1"/>
  <c r="T9" i="1"/>
  <c r="W2" i="1"/>
  <c r="W6" i="1"/>
  <c r="W10" i="1"/>
  <c r="X7" i="1"/>
  <c r="Y3" i="1"/>
  <c r="W8" i="1"/>
  <c r="Z4" i="1"/>
  <c r="V6" i="1"/>
  <c r="T10" i="1"/>
  <c r="X2" i="1"/>
  <c r="X6" i="1"/>
  <c r="X10" i="1"/>
  <c r="W5" i="1"/>
  <c r="U2" i="1"/>
  <c r="Y2" i="1"/>
  <c r="Y6" i="1"/>
  <c r="Y10" i="1"/>
  <c r="W7" i="1"/>
  <c r="Y7" i="1"/>
  <c r="W4" i="1"/>
  <c r="T2" i="1"/>
  <c r="W9" i="1"/>
  <c r="U3" i="1"/>
  <c r="Z2" i="1"/>
  <c r="Z6" i="1"/>
  <c r="Z10" i="1"/>
  <c r="Z8" i="1"/>
  <c r="T4" i="1"/>
  <c r="U4" i="1"/>
  <c r="AA2" i="1"/>
  <c r="AA6" i="1"/>
  <c r="AA10" i="1"/>
  <c r="E3" i="1"/>
  <c r="E10" i="1"/>
  <c r="F10" i="1"/>
  <c r="H2" i="1"/>
  <c r="H4" i="1"/>
  <c r="H6" i="1"/>
  <c r="H7" i="1"/>
  <c r="H9" i="1"/>
  <c r="E4" i="1"/>
  <c r="E6" i="1"/>
  <c r="E7" i="1"/>
  <c r="E9" i="1"/>
  <c r="H3" i="1"/>
  <c r="H5" i="1"/>
  <c r="H8" i="1"/>
  <c r="H10" i="1"/>
  <c r="E5" i="1"/>
  <c r="E8" i="1"/>
  <c r="J3" i="1"/>
  <c r="J4" i="1"/>
  <c r="F2" i="1"/>
  <c r="J5" i="1"/>
  <c r="F3" i="1"/>
  <c r="J6" i="1"/>
  <c r="F4" i="1"/>
  <c r="J7" i="1"/>
  <c r="F5" i="1"/>
  <c r="J8" i="1"/>
  <c r="F6" i="1"/>
  <c r="J9" i="1"/>
  <c r="F7" i="1"/>
  <c r="J10" i="1"/>
  <c r="F8" i="1"/>
  <c r="E2" i="1"/>
  <c r="F9" i="1"/>
  <c r="D2" i="1"/>
  <c r="S7" i="1"/>
  <c r="Q6" i="1"/>
  <c r="O5" i="1"/>
  <c r="M4" i="1"/>
  <c r="K4" i="1"/>
  <c r="Q10" i="1"/>
  <c r="K8" i="1"/>
  <c r="O6" i="1"/>
  <c r="S6" i="1"/>
  <c r="Q5" i="1"/>
  <c r="O4" i="1"/>
  <c r="M3" i="1"/>
  <c r="K3" i="1"/>
  <c r="K2" i="1"/>
  <c r="M9" i="1"/>
  <c r="S3" i="1"/>
  <c r="O9" i="1"/>
  <c r="Q7" i="1"/>
  <c r="K5" i="1"/>
  <c r="S5" i="1"/>
  <c r="Q4" i="1"/>
  <c r="O3" i="1"/>
  <c r="M2" i="1"/>
  <c r="M10" i="1"/>
  <c r="K10" i="1"/>
  <c r="S4" i="1"/>
  <c r="Q3" i="1"/>
  <c r="O2" i="1"/>
  <c r="O10" i="1"/>
  <c r="K9" i="1"/>
  <c r="Q2" i="1"/>
  <c r="M8" i="1"/>
  <c r="M5" i="1"/>
  <c r="S2" i="1"/>
  <c r="S10" i="1"/>
  <c r="Q9" i="1"/>
  <c r="O8" i="1"/>
  <c r="M7" i="1"/>
  <c r="K7" i="1"/>
  <c r="S9" i="1"/>
  <c r="Q8" i="1"/>
  <c r="O7" i="1"/>
  <c r="M6" i="1"/>
  <c r="K6" i="1"/>
  <c r="S8" i="1"/>
  <c r="D3" i="1"/>
  <c r="N10" i="1" l="1"/>
  <c r="N8" i="1"/>
  <c r="R5" i="1"/>
  <c r="P10" i="1"/>
  <c r="P8" i="1"/>
  <c r="P3" i="1"/>
  <c r="AB9" i="1"/>
  <c r="AB7" i="1"/>
  <c r="P5" i="1"/>
  <c r="AB2" i="1"/>
  <c r="R9" i="1"/>
  <c r="R7" i="1"/>
  <c r="AB4" i="1"/>
  <c r="R2" i="1"/>
  <c r="P9" i="1"/>
  <c r="P7" i="1"/>
  <c r="R4" i="1"/>
  <c r="AB5" i="1"/>
  <c r="P2" i="1"/>
  <c r="N9" i="1"/>
  <c r="AB6" i="1"/>
  <c r="P4" i="1"/>
  <c r="AB10" i="1"/>
  <c r="AB8" i="1"/>
  <c r="R6" i="1"/>
  <c r="AB3" i="1"/>
  <c r="R10" i="1"/>
  <c r="R8" i="1"/>
  <c r="P6" i="1"/>
  <c r="R3" i="1"/>
  <c r="N7" i="1"/>
  <c r="N5" i="1"/>
  <c r="N3" i="1"/>
  <c r="N2" i="1"/>
  <c r="L10" i="1"/>
  <c r="L9" i="1"/>
  <c r="L8" i="1"/>
  <c r="L7" i="1"/>
  <c r="L6" i="1"/>
  <c r="L5" i="1"/>
  <c r="L4" i="1"/>
  <c r="L3" i="1"/>
  <c r="N6" i="1"/>
  <c r="N4" i="1"/>
  <c r="L2" i="1"/>
  <c r="I10" i="1"/>
  <c r="I9" i="1"/>
  <c r="I8" i="1"/>
  <c r="I7" i="1"/>
  <c r="I6" i="1"/>
  <c r="I5" i="1"/>
  <c r="I4" i="1"/>
  <c r="I3" i="1"/>
  <c r="I2" i="1"/>
  <c r="G10" i="1"/>
  <c r="G9" i="1"/>
  <c r="G8" i="1"/>
  <c r="G7" i="1"/>
  <c r="G6" i="1"/>
  <c r="G5" i="1"/>
  <c r="G4" i="1"/>
  <c r="G3" i="1"/>
  <c r="G2" i="1"/>
  <c r="D10" i="1"/>
  <c r="D9" i="1"/>
  <c r="D8" i="1"/>
  <c r="D7" i="1"/>
  <c r="D6" i="1"/>
  <c r="D5" i="1"/>
  <c r="D4" i="1"/>
  <c r="B21" i="1" l="1"/>
  <c r="B22" i="1"/>
</calcChain>
</file>

<file path=xl/sharedStrings.xml><?xml version="1.0" encoding="utf-8"?>
<sst xmlns="http://schemas.openxmlformats.org/spreadsheetml/2006/main" count="44" uniqueCount="35">
  <si>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</si>
  <si>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</si>
  <si>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</si>
  <si>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</si>
  <si>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</si>
  <si>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</si>
  <si>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</si>
  <si>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</si>
  <si>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</si>
  <si>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Tire Size</t>
  </si>
  <si>
    <t>Width</t>
  </si>
  <si>
    <t>Wheel Diameter</t>
  </si>
  <si>
    <t>Tire Circumference (inches)</t>
  </si>
  <si>
    <t>Tire Overall Height (inches)</t>
  </si>
  <si>
    <t>17"</t>
  </si>
  <si>
    <t>18"</t>
  </si>
  <si>
    <t>20"</t>
  </si>
  <si>
    <t>Factory Sizes (Select)</t>
  </si>
  <si>
    <t>Custom Width</t>
  </si>
  <si>
    <t>Custom Aspect Ratio</t>
  </si>
  <si>
    <t>Custom Wheel Diameter</t>
  </si>
  <si>
    <t>Aspect</t>
  </si>
  <si>
    <t>Diameter</t>
  </si>
  <si>
    <t>Gear</t>
  </si>
  <si>
    <t>Engine (RPM)</t>
  </si>
  <si>
    <t>Speed (MPH)</t>
  </si>
  <si>
    <t>Ratio</t>
  </si>
  <si>
    <t>LEGEND</t>
  </si>
  <si>
    <t>Engine Stall</t>
  </si>
  <si>
    <t>Downshift</t>
  </si>
  <si>
    <t>Operating Range</t>
  </si>
  <si>
    <t>Upshift</t>
  </si>
  <si>
    <t>Final Drive Ratio</t>
  </si>
  <si>
    <t>Upshift RPM Average</t>
  </si>
  <si>
    <t>Downshift RPM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</si>
</sst>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2" fontId="0" fillId="0" borderId="0" xfId="0" applyNumberFormat="1"/>
    <xf numFmtId="1" fontId="4" fillId="4" borderId="1" xfId="3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2" borderId="1" xfId="1" applyNumberFormat="1" applyFont="1" applyBorder="1" applyAlignment="1">
      <alignment horizontal="center"/>
    </xf>
    <xf numFmtId="1" fontId="4" fillId="3" borderId="1" xfId="2" applyNumberFormat="1" applyFont="1" applyBorder="1" applyAlignment="1">
      <alignment horizontal="center"/>
    </xf>
    <xf numFmtId="164" fontId="0" fillId="0" borderId="0" xfId="0" applyNumberFormat="1"/>
    <xf numFmtId="0" fontId="0" fillId="6" borderId="1" xfId="0" applyFill="1" applyBorder="1" applyAlignment="1">
      <alignment horizontal="center"/>
    </xf>
    <xf numFmtId="0" fontId="0" fillId="7" borderId="3" xfId="0" applyFill="1" applyBorder="1"/>
    <xf numFmtId="1" fontId="2" fillId="3" borderId="1" xfId="2" applyNumberFormat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3" fillId="4" borderId="1" xfId="3" applyNumberFormat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" fontId="4" fillId="0" borderId="1" xfId="3" applyNumberFormat="1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5" fillId="7" borderId="2" xfId="0" applyFont="1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/>
    <xf numFmtId="0" fontId="2" fillId="3" borderId="11" xfId="2" applyBorder="1"/>
    <xf numFmtId="0" fontId="3" fillId="4" borderId="11" xfId="3" applyBorder="1"/>
    <xf numFmtId="0" fontId="1" fillId="2" borderId="12" xfId="1" applyBorder="1"/>
    <xf numFmtId="0" fontId="5" fillId="8" borderId="0" xfId="0" applyFont="1" applyFill="1"/>
    <xf numFmtId="1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zoomScaleNormal="100" workbookViewId="0">
      <selection activeCell="E1" sqref="E1:E1048576"/>
    </sheetView>
  </sheetViews>
  <sheetFormatPr defaultRowHeight="14.5" x14ac:dyDescent="0.35"/>
  <cols>
    <col min="1" max="1" width="21.90625" customWidth="1"/>
    <col min="2" max="2" width="7.1796875" style="12" customWidth="1"/>
    <col min="3" max="3" width="13.54296875" customWidth="1"/>
    <col min="4" max="28" width="6.7265625" customWidth="1"/>
  </cols>
  <sheetData>
    <row r="1" spans="1:28" x14ac:dyDescent="0.35">
      <c r="A1" s="17" t="s">
        <v>23</v>
      </c>
      <c r="B1" s="17" t="s">
        <v>26</v>
      </c>
      <c r="C1" s="32" t="s">
        <v>25</v>
      </c>
      <c r="D1" s="8">
        <v>5</v>
      </c>
      <c r="E1" s="8">
        <v>10</v>
      </c>
      <c r="F1" s="8">
        <v>15</v>
      </c>
      <c r="G1" s="8">
        <v>20</v>
      </c>
      <c r="H1" s="8">
        <v>25</v>
      </c>
      <c r="I1" s="8">
        <v>30</v>
      </c>
      <c r="J1" s="8">
        <v>35</v>
      </c>
      <c r="K1" s="8">
        <v>35</v>
      </c>
      <c r="L1" s="8">
        <v>40</v>
      </c>
      <c r="M1" s="8">
        <v>45</v>
      </c>
      <c r="N1" s="8">
        <v>50</v>
      </c>
      <c r="O1" s="8">
        <v>55</v>
      </c>
      <c r="P1" s="8">
        <v>60</v>
      </c>
      <c r="Q1" s="8">
        <v>65</v>
      </c>
      <c r="R1" s="8">
        <v>70</v>
      </c>
      <c r="S1" s="8">
        <v>75</v>
      </c>
      <c r="T1" s="8">
        <v>80</v>
      </c>
      <c r="U1" s="8">
        <v>85</v>
      </c>
      <c r="V1" s="8">
        <v>90</v>
      </c>
      <c r="W1" s="8">
        <v>95</v>
      </c>
      <c r="X1" s="8">
        <v>100</v>
      </c>
      <c r="Y1" s="8">
        <v>105</v>
      </c>
      <c r="Z1" s="8">
        <v>110</v>
      </c>
      <c r="AA1" s="8">
        <v>115</v>
      </c>
      <c r="AB1" s="8">
        <v>120</v>
      </c>
    </row>
    <row r="2" spans="1:28" x14ac:dyDescent="0.35">
      <c r="A2" s="9" t="s">
        <v>0</v>
      </c>
      <c r="B2" s="11">
        <v>4.7</v>
      </c>
      <c r="C2" s="18" t="s">
        <v>24</v>
      </c>
      <c r="D2" s="14">
        <f t="shared" ref="D2:M10" si="0">(((D$1 * 5280 * 12)/60)/$C$16)*$B$12*$B2</f>
        <v>882.13900850727157</v>
      </c>
      <c r="E2" s="2">
        <f t="shared" si="0"/>
        <v>1764.2780170145431</v>
      </c>
      <c r="F2" s="10">
        <f t="shared" si="0"/>
        <v>2646.417025521815</v>
      </c>
      <c r="G2" s="3">
        <f t="shared" si="0"/>
        <v>3528.5560340290863</v>
      </c>
      <c r="H2" s="3">
        <f t="shared" si="0"/>
        <v>4410.6950425363584</v>
      </c>
      <c r="I2" s="3">
        <f t="shared" si="0"/>
        <v>5292.8340510436301</v>
      </c>
      <c r="J2" s="3">
        <f t="shared" si="0"/>
        <v>6174.9730595509009</v>
      </c>
      <c r="K2" s="3">
        <f t="shared" si="0"/>
        <v>6174.9730595509009</v>
      </c>
      <c r="L2" s="4">
        <f t="shared" si="0"/>
        <v>7057.1120680581726</v>
      </c>
      <c r="M2" s="4">
        <f t="shared" si="0"/>
        <v>7939.2510765654451</v>
      </c>
      <c r="N2" s="4">
        <f t="shared" ref="N2:V10" si="1">(((N$1 * 5280 * 12)/60)/$C$16)*$B$12*$B2</f>
        <v>8821.3900850727168</v>
      </c>
      <c r="O2" s="4">
        <f t="shared" si="1"/>
        <v>9703.5290935799894</v>
      </c>
      <c r="P2" s="4">
        <f t="shared" si="1"/>
        <v>10585.66810208726</v>
      </c>
      <c r="Q2" s="4">
        <f t="shared" si="1"/>
        <v>11467.807110594531</v>
      </c>
      <c r="R2" s="4">
        <f t="shared" si="1"/>
        <v>12349.946119101802</v>
      </c>
      <c r="S2" s="4">
        <f t="shared" si="1"/>
        <v>13232.085127609074</v>
      </c>
      <c r="T2" s="2">
        <f t="shared" si="1"/>
        <v>14114.224136116345</v>
      </c>
      <c r="U2" s="2">
        <f t="shared" si="1"/>
        <v>14996.36314462362</v>
      </c>
      <c r="V2" s="2">
        <f t="shared" si="1"/>
        <v>15878.50215313089</v>
      </c>
      <c r="W2" s="2">
        <f t="shared" ref="W2:AA10" si="2">(((W$1 * 5280 * 12)/60)/$C$16)*$B$12*$B2</f>
        <v>16760.641161638163</v>
      </c>
      <c r="X2" s="2">
        <f t="shared" si="2"/>
        <v>17642.780170145434</v>
      </c>
      <c r="Y2" s="2">
        <f t="shared" si="2"/>
        <v>18524.919178652704</v>
      </c>
      <c r="Z2" s="2">
        <f t="shared" si="2"/>
        <v>19407.058187159979</v>
      </c>
      <c r="AA2" s="2">
        <f t="shared" si="2"/>
        <v>20289.19719566725</v>
      </c>
      <c r="AB2" s="4">
        <f t="shared" ref="AB2:AB10" si="3">(((AB$1 * 5280 * 12)/60)/$C$16)*$B$12*$B2</f>
        <v>21171.33620417452</v>
      </c>
    </row>
    <row r="3" spans="1:28" x14ac:dyDescent="0.35">
      <c r="A3" s="9" t="s">
        <v>1</v>
      </c>
      <c r="B3" s="11">
        <v>2.84</v>
      </c>
      <c r="C3" s="18" t="s">
        <v>24</v>
      </c>
      <c r="D3" s="5">
        <f t="shared" si="0"/>
        <v>533.03718811928752</v>
      </c>
      <c r="E3" s="5">
        <f t="shared" si="0"/>
        <v>1066.074376238575</v>
      </c>
      <c r="F3" s="5">
        <f t="shared" si="0"/>
        <v>1599.1115643578626</v>
      </c>
      <c r="G3" s="6">
        <f t="shared" si="0"/>
        <v>2132.1487524771501</v>
      </c>
      <c r="H3" s="10">
        <f t="shared" si="0"/>
        <v>2665.1859405964374</v>
      </c>
      <c r="I3" s="3">
        <f t="shared" si="0"/>
        <v>3198.2231287157251</v>
      </c>
      <c r="J3" s="3">
        <f t="shared" si="0"/>
        <v>3731.260316835012</v>
      </c>
      <c r="K3" s="3">
        <f t="shared" si="0"/>
        <v>3731.260316835012</v>
      </c>
      <c r="L3" s="3">
        <f t="shared" si="0"/>
        <v>4264.2975049543002</v>
      </c>
      <c r="M3" s="3">
        <f t="shared" si="0"/>
        <v>4797.3346930735879</v>
      </c>
      <c r="N3" s="3">
        <f t="shared" si="1"/>
        <v>5330.3718811928748</v>
      </c>
      <c r="O3" s="3">
        <f t="shared" si="1"/>
        <v>5863.4090693121634</v>
      </c>
      <c r="P3" s="4">
        <f t="shared" si="1"/>
        <v>6396.4462574314502</v>
      </c>
      <c r="Q3" s="4">
        <f t="shared" si="1"/>
        <v>6929.4834455507371</v>
      </c>
      <c r="R3" s="4">
        <f t="shared" si="1"/>
        <v>7462.5206336700239</v>
      </c>
      <c r="S3" s="4">
        <f t="shared" si="1"/>
        <v>7995.5578217893126</v>
      </c>
      <c r="T3" s="5">
        <f t="shared" si="1"/>
        <v>8528.5950099086003</v>
      </c>
      <c r="U3" s="5">
        <f t="shared" si="1"/>
        <v>9061.6321980278881</v>
      </c>
      <c r="V3" s="5">
        <f t="shared" si="1"/>
        <v>9594.6693861471758</v>
      </c>
      <c r="W3" s="5">
        <f t="shared" si="2"/>
        <v>10127.706574266464</v>
      </c>
      <c r="X3" s="5">
        <f t="shared" si="2"/>
        <v>10660.74376238575</v>
      </c>
      <c r="Y3" s="5">
        <f t="shared" si="2"/>
        <v>11193.780950505039</v>
      </c>
      <c r="Z3" s="5">
        <f t="shared" si="2"/>
        <v>11726.818138624327</v>
      </c>
      <c r="AA3" s="5">
        <f t="shared" si="2"/>
        <v>12259.855326743615</v>
      </c>
      <c r="AB3" s="4">
        <f t="shared" si="3"/>
        <v>12792.8925148629</v>
      </c>
    </row>
    <row r="4" spans="1:28" x14ac:dyDescent="0.35">
      <c r="A4" s="9" t="s">
        <v>2</v>
      </c>
      <c r="B4" s="11">
        <v>1.91</v>
      </c>
      <c r="C4" s="18" t="s">
        <v>24</v>
      </c>
      <c r="D4" s="3">
        <f t="shared" si="0"/>
        <v>358.48627792529544</v>
      </c>
      <c r="E4" s="3">
        <f t="shared" si="0"/>
        <v>716.97255585059088</v>
      </c>
      <c r="F4" s="3">
        <f t="shared" si="0"/>
        <v>1075.4588337758864</v>
      </c>
      <c r="G4" s="5">
        <f t="shared" si="0"/>
        <v>1433.9451117011818</v>
      </c>
      <c r="H4" s="5">
        <f t="shared" si="0"/>
        <v>1792.4313896264773</v>
      </c>
      <c r="I4" s="6">
        <f t="shared" si="0"/>
        <v>2150.9176675517729</v>
      </c>
      <c r="J4" s="10">
        <f t="shared" si="0"/>
        <v>2509.4039454770682</v>
      </c>
      <c r="K4" s="10">
        <f t="shared" si="0"/>
        <v>2509.4039454770682</v>
      </c>
      <c r="L4" s="3">
        <f t="shared" si="0"/>
        <v>2867.8902234023635</v>
      </c>
      <c r="M4" s="3">
        <f t="shared" si="0"/>
        <v>3226.3765013276593</v>
      </c>
      <c r="N4" s="3">
        <f t="shared" si="1"/>
        <v>3584.8627792529546</v>
      </c>
      <c r="O4" s="3">
        <f t="shared" si="1"/>
        <v>3943.3490571782509</v>
      </c>
      <c r="P4" s="3">
        <f t="shared" si="1"/>
        <v>4301.8353351035457</v>
      </c>
      <c r="Q4" s="3">
        <f t="shared" si="1"/>
        <v>4660.3216130288411</v>
      </c>
      <c r="R4" s="3">
        <f t="shared" si="1"/>
        <v>5018.8078909541364</v>
      </c>
      <c r="S4" s="3">
        <f t="shared" si="1"/>
        <v>5377.2941688794317</v>
      </c>
      <c r="T4" s="3">
        <f t="shared" si="1"/>
        <v>5735.780446804727</v>
      </c>
      <c r="U4" s="3">
        <f t="shared" si="1"/>
        <v>6094.2667247300233</v>
      </c>
      <c r="V4" s="3">
        <f t="shared" si="1"/>
        <v>6452.7530026553186</v>
      </c>
      <c r="W4" s="3">
        <f t="shared" si="2"/>
        <v>6811.2392805806148</v>
      </c>
      <c r="X4" s="3">
        <f t="shared" si="2"/>
        <v>7169.7255585059092</v>
      </c>
      <c r="Y4" s="3">
        <f t="shared" si="2"/>
        <v>7528.2118364312055</v>
      </c>
      <c r="Z4" s="3">
        <f t="shared" si="2"/>
        <v>7886.6981143565017</v>
      </c>
      <c r="AA4" s="3">
        <f t="shared" si="2"/>
        <v>8245.184392281797</v>
      </c>
      <c r="AB4" s="3">
        <f t="shared" si="3"/>
        <v>8603.6706702070915</v>
      </c>
    </row>
    <row r="5" spans="1:28" x14ac:dyDescent="0.35">
      <c r="A5" s="9" t="s">
        <v>3</v>
      </c>
      <c r="B5" s="11">
        <v>1.38</v>
      </c>
      <c r="C5" s="18" t="s">
        <v>24</v>
      </c>
      <c r="D5" s="4">
        <f t="shared" si="0"/>
        <v>259.0110280297946</v>
      </c>
      <c r="E5" s="4">
        <f t="shared" si="0"/>
        <v>518.0220560595892</v>
      </c>
      <c r="F5" s="13">
        <f t="shared" si="0"/>
        <v>777.03308408938392</v>
      </c>
      <c r="G5" s="5">
        <f t="shared" si="0"/>
        <v>1036.0441121191784</v>
      </c>
      <c r="H5" s="5">
        <f t="shared" si="0"/>
        <v>1295.0551401489731</v>
      </c>
      <c r="I5" s="2">
        <f t="shared" si="0"/>
        <v>1554.0661681787678</v>
      </c>
      <c r="J5" s="2">
        <f t="shared" si="0"/>
        <v>1813.0771962085621</v>
      </c>
      <c r="K5" s="2">
        <f t="shared" si="0"/>
        <v>1813.0771962085621</v>
      </c>
      <c r="L5" s="6">
        <f t="shared" si="0"/>
        <v>2072.0882242383568</v>
      </c>
      <c r="M5" s="6">
        <f t="shared" si="0"/>
        <v>2331.0992522681518</v>
      </c>
      <c r="N5" s="3">
        <f t="shared" si="1"/>
        <v>2590.1102802979462</v>
      </c>
      <c r="O5" s="3">
        <f t="shared" si="1"/>
        <v>2849.1213083277412</v>
      </c>
      <c r="P5" s="3">
        <f t="shared" si="1"/>
        <v>3108.1323363575357</v>
      </c>
      <c r="Q5" s="3">
        <f t="shared" si="1"/>
        <v>3367.1433643873302</v>
      </c>
      <c r="R5" s="3">
        <f t="shared" si="1"/>
        <v>3626.1543924171242</v>
      </c>
      <c r="S5" s="3">
        <f t="shared" si="1"/>
        <v>3885.1654204469196</v>
      </c>
      <c r="T5" s="3">
        <f t="shared" si="1"/>
        <v>4144.1764484767136</v>
      </c>
      <c r="U5" s="3">
        <f t="shared" si="1"/>
        <v>4403.1874765065086</v>
      </c>
      <c r="V5" s="3">
        <f t="shared" si="1"/>
        <v>4662.1985045363035</v>
      </c>
      <c r="W5" s="3">
        <f t="shared" si="2"/>
        <v>4921.2095325660985</v>
      </c>
      <c r="X5" s="3">
        <f t="shared" si="2"/>
        <v>5180.2205605958925</v>
      </c>
      <c r="Y5" s="3">
        <f t="shared" si="2"/>
        <v>5439.2315886256874</v>
      </c>
      <c r="Z5" s="3">
        <f t="shared" si="2"/>
        <v>5698.2426166554824</v>
      </c>
      <c r="AA5" s="3">
        <f t="shared" si="2"/>
        <v>5957.2536446852773</v>
      </c>
      <c r="AB5" s="4">
        <f t="shared" si="3"/>
        <v>6216.2646727150714</v>
      </c>
    </row>
    <row r="6" spans="1:28" x14ac:dyDescent="0.35">
      <c r="A6" s="9" t="s">
        <v>4</v>
      </c>
      <c r="B6" s="11">
        <v>1</v>
      </c>
      <c r="C6" s="18" t="s">
        <v>24</v>
      </c>
      <c r="D6" s="4">
        <f t="shared" si="0"/>
        <v>187.68915074622799</v>
      </c>
      <c r="E6" s="4">
        <f t="shared" si="0"/>
        <v>375.37830149245599</v>
      </c>
      <c r="F6" s="4">
        <f t="shared" si="0"/>
        <v>563.06745223868404</v>
      </c>
      <c r="G6" s="3">
        <f t="shared" si="0"/>
        <v>750.75660298491198</v>
      </c>
      <c r="H6" s="3">
        <f t="shared" si="0"/>
        <v>938.44575373114003</v>
      </c>
      <c r="I6" s="5">
        <f t="shared" si="0"/>
        <v>1126.1349044773681</v>
      </c>
      <c r="J6" s="5">
        <f t="shared" si="0"/>
        <v>1313.8240552235959</v>
      </c>
      <c r="K6" s="5">
        <f t="shared" si="0"/>
        <v>1313.8240552235959</v>
      </c>
      <c r="L6" s="2">
        <f t="shared" si="0"/>
        <v>1501.513205969824</v>
      </c>
      <c r="M6" s="2">
        <f t="shared" si="0"/>
        <v>1689.202356716052</v>
      </c>
      <c r="N6" s="2">
        <f t="shared" si="1"/>
        <v>1876.8915074622801</v>
      </c>
      <c r="O6" s="2">
        <f t="shared" si="1"/>
        <v>2064.5806582085083</v>
      </c>
      <c r="P6" s="6">
        <f t="shared" si="1"/>
        <v>2252.2698089547362</v>
      </c>
      <c r="Q6" s="6">
        <f t="shared" si="1"/>
        <v>2439.958959700964</v>
      </c>
      <c r="R6" s="3">
        <f t="shared" si="1"/>
        <v>2627.6481104471918</v>
      </c>
      <c r="S6" s="3">
        <f t="shared" si="1"/>
        <v>2815.3372611934201</v>
      </c>
      <c r="T6" s="3">
        <f t="shared" si="1"/>
        <v>3003.0264119396479</v>
      </c>
      <c r="U6" s="3">
        <f t="shared" si="1"/>
        <v>3190.7155626858762</v>
      </c>
      <c r="V6" s="3">
        <f t="shared" si="1"/>
        <v>3378.404713432104</v>
      </c>
      <c r="W6" s="3">
        <f t="shared" si="2"/>
        <v>3566.0938641783323</v>
      </c>
      <c r="X6" s="3">
        <f t="shared" si="2"/>
        <v>3753.7830149245601</v>
      </c>
      <c r="Y6" s="3">
        <f t="shared" si="2"/>
        <v>3941.4721656707884</v>
      </c>
      <c r="Z6" s="3">
        <f t="shared" si="2"/>
        <v>4129.1613164170167</v>
      </c>
      <c r="AA6" s="3">
        <f t="shared" si="2"/>
        <v>4316.8504671632445</v>
      </c>
      <c r="AB6" s="3">
        <f t="shared" si="3"/>
        <v>4504.5396179094723</v>
      </c>
    </row>
    <row r="7" spans="1:28" x14ac:dyDescent="0.35">
      <c r="A7" s="9" t="s">
        <v>5</v>
      </c>
      <c r="B7" s="11">
        <v>0.81</v>
      </c>
      <c r="C7" s="18" t="s">
        <v>24</v>
      </c>
      <c r="D7" s="4">
        <f t="shared" si="0"/>
        <v>152.02821210444469</v>
      </c>
      <c r="E7" s="4">
        <f t="shared" si="0"/>
        <v>304.05642420888938</v>
      </c>
      <c r="F7" s="4">
        <f t="shared" si="0"/>
        <v>456.0846363133341</v>
      </c>
      <c r="G7" s="3">
        <f t="shared" si="0"/>
        <v>608.11284841777876</v>
      </c>
      <c r="H7" s="3">
        <f t="shared" si="0"/>
        <v>760.14106052222348</v>
      </c>
      <c r="I7" s="3">
        <f t="shared" si="0"/>
        <v>912.1692726266682</v>
      </c>
      <c r="J7" s="3">
        <f t="shared" si="0"/>
        <v>1064.1974847311128</v>
      </c>
      <c r="K7" s="3">
        <f t="shared" si="0"/>
        <v>1064.1974847311128</v>
      </c>
      <c r="L7" s="5">
        <f t="shared" si="0"/>
        <v>1216.2256968355575</v>
      </c>
      <c r="M7" s="5">
        <f t="shared" si="0"/>
        <v>1368.2539089400022</v>
      </c>
      <c r="N7" s="2">
        <f t="shared" si="1"/>
        <v>1520.282121044447</v>
      </c>
      <c r="O7" s="2">
        <f t="shared" si="1"/>
        <v>1672.3103331488919</v>
      </c>
      <c r="P7" s="2">
        <f t="shared" si="1"/>
        <v>1824.3385452533364</v>
      </c>
      <c r="Q7" s="2">
        <f t="shared" si="1"/>
        <v>1976.3667573577809</v>
      </c>
      <c r="R7" s="6">
        <f t="shared" si="1"/>
        <v>2128.3949694622256</v>
      </c>
      <c r="S7" s="6">
        <f t="shared" si="1"/>
        <v>2280.4231815666703</v>
      </c>
      <c r="T7" s="4">
        <f t="shared" si="1"/>
        <v>2432.4513936711151</v>
      </c>
      <c r="U7" s="3">
        <f t="shared" si="1"/>
        <v>2584.4796057755598</v>
      </c>
      <c r="V7" s="3">
        <f t="shared" si="1"/>
        <v>2736.5078178800045</v>
      </c>
      <c r="W7" s="3">
        <f t="shared" si="2"/>
        <v>2888.5360299844492</v>
      </c>
      <c r="X7" s="3">
        <f t="shared" si="2"/>
        <v>3040.5642420888939</v>
      </c>
      <c r="Y7" s="3">
        <f t="shared" si="2"/>
        <v>3192.5924541933387</v>
      </c>
      <c r="Z7" s="3">
        <f t="shared" si="2"/>
        <v>3344.6206662977838</v>
      </c>
      <c r="AA7" s="3">
        <f t="shared" si="2"/>
        <v>3496.6488784022281</v>
      </c>
      <c r="AB7" s="15">
        <f t="shared" si="3"/>
        <v>3648.6770905066728</v>
      </c>
    </row>
    <row r="8" spans="1:28" x14ac:dyDescent="0.35">
      <c r="A8" s="9" t="s">
        <v>6</v>
      </c>
      <c r="B8" s="11">
        <v>0.7</v>
      </c>
      <c r="C8" s="18" t="s">
        <v>24</v>
      </c>
      <c r="D8" s="4">
        <f t="shared" si="0"/>
        <v>131.38240552235959</v>
      </c>
      <c r="E8" s="4">
        <f t="shared" si="0"/>
        <v>262.76481104471918</v>
      </c>
      <c r="F8" s="4">
        <f t="shared" si="0"/>
        <v>394.14721656707883</v>
      </c>
      <c r="G8" s="4">
        <f t="shared" si="0"/>
        <v>525.52962208943836</v>
      </c>
      <c r="H8" s="4">
        <f t="shared" si="0"/>
        <v>656.91202761179795</v>
      </c>
      <c r="I8" s="3">
        <f t="shared" si="0"/>
        <v>788.29443313415766</v>
      </c>
      <c r="J8" s="3">
        <f t="shared" si="0"/>
        <v>919.67683865651702</v>
      </c>
      <c r="K8" s="3">
        <f t="shared" si="0"/>
        <v>919.67683865651702</v>
      </c>
      <c r="L8" s="5">
        <f t="shared" si="0"/>
        <v>1051.0592441788767</v>
      </c>
      <c r="M8" s="5">
        <f t="shared" si="0"/>
        <v>1182.4416497012364</v>
      </c>
      <c r="N8" s="5">
        <f t="shared" si="1"/>
        <v>1313.8240552235959</v>
      </c>
      <c r="O8" s="5">
        <f t="shared" si="1"/>
        <v>1445.2064607459558</v>
      </c>
      <c r="P8" s="2">
        <f t="shared" si="1"/>
        <v>1576.5888662683153</v>
      </c>
      <c r="Q8" s="2">
        <f t="shared" si="1"/>
        <v>1707.9712717906748</v>
      </c>
      <c r="R8" s="2">
        <f t="shared" si="1"/>
        <v>1839.353677313034</v>
      </c>
      <c r="S8" s="2">
        <f t="shared" si="1"/>
        <v>1970.736082835394</v>
      </c>
      <c r="T8" s="4">
        <f t="shared" si="1"/>
        <v>2102.1184883577534</v>
      </c>
      <c r="U8" s="4">
        <f t="shared" si="1"/>
        <v>2233.5008938801134</v>
      </c>
      <c r="V8" s="4">
        <f t="shared" si="1"/>
        <v>2364.8832994024729</v>
      </c>
      <c r="W8" s="4">
        <f t="shared" si="2"/>
        <v>2496.2657049248323</v>
      </c>
      <c r="X8" s="3">
        <f t="shared" si="2"/>
        <v>2627.6481104471918</v>
      </c>
      <c r="Y8" s="3">
        <f t="shared" si="2"/>
        <v>2759.0305159695517</v>
      </c>
      <c r="Z8" s="3">
        <f t="shared" si="2"/>
        <v>2890.4129214919117</v>
      </c>
      <c r="AA8" s="3">
        <f t="shared" si="2"/>
        <v>3021.7953270142712</v>
      </c>
      <c r="AB8" s="15">
        <f t="shared" si="3"/>
        <v>3153.1777325366306</v>
      </c>
    </row>
    <row r="9" spans="1:28" x14ac:dyDescent="0.35">
      <c r="A9" s="9" t="s">
        <v>7</v>
      </c>
      <c r="B9" s="11">
        <v>0.57999999999999996</v>
      </c>
      <c r="C9" s="18" t="s">
        <v>24</v>
      </c>
      <c r="D9" s="4">
        <f t="shared" si="0"/>
        <v>108.85970743281223</v>
      </c>
      <c r="E9" s="4">
        <f t="shared" si="0"/>
        <v>217.71941486562446</v>
      </c>
      <c r="F9" s="4">
        <f t="shared" si="0"/>
        <v>326.57912229843674</v>
      </c>
      <c r="G9" s="4">
        <f t="shared" si="0"/>
        <v>435.43882973124892</v>
      </c>
      <c r="H9" s="4">
        <f t="shared" si="0"/>
        <v>544.29853716406114</v>
      </c>
      <c r="I9" s="3">
        <f t="shared" si="0"/>
        <v>653.15824459687349</v>
      </c>
      <c r="J9" s="3">
        <f t="shared" si="0"/>
        <v>762.0179520296856</v>
      </c>
      <c r="K9" s="3">
        <f t="shared" si="0"/>
        <v>762.0179520296856</v>
      </c>
      <c r="L9" s="3">
        <f t="shared" si="0"/>
        <v>870.87765946249783</v>
      </c>
      <c r="M9" s="3">
        <f t="shared" si="0"/>
        <v>979.73736689531006</v>
      </c>
      <c r="N9" s="5">
        <f t="shared" si="1"/>
        <v>1088.5970743281223</v>
      </c>
      <c r="O9" s="5">
        <f t="shared" si="1"/>
        <v>1197.4567817609347</v>
      </c>
      <c r="P9" s="5">
        <f t="shared" si="1"/>
        <v>1306.316489193747</v>
      </c>
      <c r="Q9" s="5">
        <f t="shared" si="1"/>
        <v>1415.176196626559</v>
      </c>
      <c r="R9" s="2">
        <f t="shared" si="1"/>
        <v>1524.0359040593712</v>
      </c>
      <c r="S9" s="2">
        <f t="shared" si="1"/>
        <v>1632.8956114921834</v>
      </c>
      <c r="T9" s="4">
        <f t="shared" si="1"/>
        <v>1741.7553189249957</v>
      </c>
      <c r="U9" s="4">
        <f t="shared" si="1"/>
        <v>1850.6150263578081</v>
      </c>
      <c r="V9" s="4">
        <f t="shared" si="1"/>
        <v>1959.4747337906201</v>
      </c>
      <c r="W9" s="4">
        <f t="shared" si="2"/>
        <v>2068.3344412234328</v>
      </c>
      <c r="X9" s="4">
        <f t="shared" si="2"/>
        <v>2177.1941486562446</v>
      </c>
      <c r="Y9" s="4">
        <f t="shared" si="2"/>
        <v>2286.0538560890573</v>
      </c>
      <c r="Z9" s="4">
        <f t="shared" si="2"/>
        <v>2394.9135635218695</v>
      </c>
      <c r="AA9" s="3">
        <f t="shared" si="2"/>
        <v>2503.7732709546817</v>
      </c>
      <c r="AB9" s="16">
        <f t="shared" si="3"/>
        <v>2612.6329783874939</v>
      </c>
    </row>
    <row r="10" spans="1:28" x14ac:dyDescent="0.35">
      <c r="A10" s="9" t="s">
        <v>8</v>
      </c>
      <c r="B10" s="11">
        <v>0.48</v>
      </c>
      <c r="C10" s="18" t="s">
        <v>24</v>
      </c>
      <c r="D10" s="4">
        <f t="shared" si="0"/>
        <v>90.090792358189432</v>
      </c>
      <c r="E10" s="4">
        <f t="shared" si="0"/>
        <v>180.18158471637886</v>
      </c>
      <c r="F10" s="4">
        <f t="shared" si="0"/>
        <v>270.27237707456834</v>
      </c>
      <c r="G10" s="4">
        <f t="shared" si="0"/>
        <v>360.36316943275773</v>
      </c>
      <c r="H10" s="4">
        <f t="shared" si="0"/>
        <v>450.45396179094718</v>
      </c>
      <c r="I10" s="4">
        <f t="shared" si="0"/>
        <v>540.54475414913668</v>
      </c>
      <c r="J10" s="4">
        <f t="shared" si="0"/>
        <v>630.63554650732601</v>
      </c>
      <c r="K10" s="4">
        <f t="shared" si="0"/>
        <v>630.63554650732601</v>
      </c>
      <c r="L10" s="3">
        <f t="shared" si="0"/>
        <v>720.72633886551546</v>
      </c>
      <c r="M10" s="3">
        <f t="shared" si="0"/>
        <v>810.81713122370491</v>
      </c>
      <c r="N10" s="3">
        <f t="shared" si="1"/>
        <v>900.90792358189435</v>
      </c>
      <c r="O10" s="3">
        <f t="shared" si="1"/>
        <v>990.99871594008391</v>
      </c>
      <c r="P10" s="5">
        <f t="shared" si="1"/>
        <v>1081.0895082982734</v>
      </c>
      <c r="Q10" s="5">
        <f t="shared" si="1"/>
        <v>1171.1803006564626</v>
      </c>
      <c r="R10" s="5">
        <f t="shared" si="1"/>
        <v>1261.271093014652</v>
      </c>
      <c r="S10" s="5">
        <f t="shared" si="1"/>
        <v>1351.3618853728417</v>
      </c>
      <c r="T10" s="4">
        <f t="shared" si="1"/>
        <v>1441.4526777310309</v>
      </c>
      <c r="U10" s="4">
        <f t="shared" si="1"/>
        <v>1531.5434700892206</v>
      </c>
      <c r="V10" s="4">
        <f t="shared" si="1"/>
        <v>1621.6342624474098</v>
      </c>
      <c r="W10" s="4">
        <f t="shared" si="2"/>
        <v>1711.7250548055995</v>
      </c>
      <c r="X10" s="4">
        <f t="shared" si="2"/>
        <v>1801.8158471637887</v>
      </c>
      <c r="Y10" s="4">
        <f t="shared" si="2"/>
        <v>1891.9066395219784</v>
      </c>
      <c r="Z10" s="4">
        <f t="shared" si="2"/>
        <v>1981.9974318801678</v>
      </c>
      <c r="AA10" s="4">
        <f t="shared" si="2"/>
        <v>2072.0882242383573</v>
      </c>
      <c r="AB10" s="5">
        <f t="shared" si="3"/>
        <v>2162.1790165965467</v>
      </c>
    </row>
    <row r="12" spans="1:28" x14ac:dyDescent="0.35">
      <c r="A12" t="s">
        <v>32</v>
      </c>
      <c r="B12" s="12">
        <v>3.25</v>
      </c>
      <c r="L12" s="19" t="s">
        <v>27</v>
      </c>
      <c r="M12" s="20"/>
      <c r="N12" s="20"/>
      <c r="O12" s="21"/>
    </row>
    <row r="13" spans="1:28" x14ac:dyDescent="0.35">
      <c r="L13" s="28"/>
      <c r="M13" s="26" t="s">
        <v>28</v>
      </c>
      <c r="N13" s="26"/>
      <c r="O13" s="27"/>
    </row>
    <row r="14" spans="1:28" x14ac:dyDescent="0.35">
      <c r="A14" t="s">
        <v>9</v>
      </c>
      <c r="L14" s="29"/>
      <c r="M14" s="22" t="s">
        <v>31</v>
      </c>
      <c r="N14" s="22"/>
      <c r="O14" s="23"/>
    </row>
    <row r="15" spans="1:28" x14ac:dyDescent="0.35">
      <c r="A15" t="s">
        <v>17</v>
      </c>
      <c r="B15" t="s">
        <v>15</v>
      </c>
      <c r="C15" t="s">
        <v>12</v>
      </c>
      <c r="L15" s="30"/>
      <c r="M15" s="22" t="s">
        <v>30</v>
      </c>
      <c r="N15" s="22"/>
      <c r="O15" s="23"/>
    </row>
    <row r="16" spans="1:28" x14ac:dyDescent="0.35">
      <c r="A16" t="s">
        <v>18</v>
      </c>
      <c r="C16" s="7">
        <f>IF($B$15="17""",((('Factory Tire Sizes'!$B$2/25.4)*('Factory Tire Sizes'!$C$2/100)*2)+'Factory Tire Sizes'!$D$2)*PI(),IF($B$15="18""",((('Factory Tire Sizes'!$B$3/25.4)*('Factory Tire Sizes'!$C$3/100)*2)+'Factory Tire Sizes'!$D$3)*PI(),IF($B$15="20""",((('Factory Tire Sizes'!$B$4/25.4)*('Factory Tire Sizes'!$C$4/100)*2)+'Factory Tire Sizes'!$D$4)*PI(),((($B$16/25.4)*($B$17/100)*2)+$B$18)*PI())))</f>
        <v>91.427767304471459</v>
      </c>
      <c r="L16" s="31"/>
      <c r="M16" s="24" t="s">
        <v>29</v>
      </c>
      <c r="N16" s="24"/>
      <c r="O16" s="25"/>
    </row>
    <row r="17" spans="1:14" x14ac:dyDescent="0.35">
      <c r="A17" t="s">
        <v>19</v>
      </c>
      <c r="C17" s="7" t="s">
        <v>13</v>
      </c>
    </row>
    <row r="18" spans="1:14" x14ac:dyDescent="0.35">
      <c r="A18" t="s">
        <v>20</v>
      </c>
      <c r="C18" s="7">
        <f>IF($B$15="17""",((('Factory Tire Sizes'!$B$2/25.4)*('Factory Tire Sizes'!$C$2/100)*2)+'Factory Tire Sizes'!$D$2),IF($B$15="18""",((('Factory Tire Sizes'!$B$3/25.4)*('Factory Tire Sizes'!$C$3/100)*2)+'Factory Tire Sizes'!$D$3),IF($B$15="20""",((('Factory Tire Sizes'!$B$4/25.4)*('Factory Tire Sizes'!$C$4/100)*2)+'Factory Tire Sizes'!$D$4),((($B$16/25.4)*($B$17/100)*2)+$B$18))))</f>
        <v>29.102362204724411</v>
      </c>
    </row>
    <row r="19" spans="1:14" x14ac:dyDescent="0.35">
      <c r="G19" s="1"/>
      <c r="H19" s="1"/>
      <c r="I19" s="1"/>
      <c r="J19" s="1"/>
      <c r="K19" s="1"/>
      <c r="L19" s="1"/>
      <c r="M19" s="1"/>
      <c r="N19" s="1"/>
    </row>
    <row r="21" spans="1:14" x14ac:dyDescent="0.35">
      <c r="A21" t="s">
        <v>33</v>
      </c>
      <c r="B21" s="33">
        <f>AVERAGE(F2,G3:H3,I4:K4,L5:M5,O6:Q6,R7:T7,T8:W8,W9:Z9,AA10:AB10)</f>
        <v>2290.5114734192798</v>
      </c>
    </row>
    <row r="22" spans="1:14" x14ac:dyDescent="0.35">
      <c r="A22" t="s">
        <v>34</v>
      </c>
      <c r="B22" s="33">
        <f>AVERAGE(E3,F4:G4,G5:H5,I6:K6,J7:M7,L8:O8,N9:Q9,P10:T10)</f>
        <v>1227.1867432391371</v>
      </c>
    </row>
  </sheetData>
  <mergeCells count="5">
    <mergeCell ref="M13:O13"/>
    <mergeCell ref="M14:O14"/>
    <mergeCell ref="M15:O15"/>
    <mergeCell ref="M16:O16"/>
    <mergeCell ref="L12:O12"/>
  </mergeCells>
  <conditionalFormatting sqref="D2:AB10">
    <cfRule type="cellIs" dxfId="7" priority="5" operator="notBetween">
      <formula>600</formula>
      <formula>6400</formula>
    </cfRule>
    <cfRule type="cellIs" dxfId="6" priority="6" operator="between">
      <formula>2000</formula>
      <formula>2500</formula>
    </cfRule>
    <cfRule type="cellIs" dxfId="5" priority="7" operator="between">
      <formula>1500</formula>
      <formula>2000</formula>
    </cfRule>
    <cfRule type="cellIs" dxfId="4" priority="8" operator="between">
      <formula>1000</formula>
      <formula>1500</formula>
    </cfRule>
  </conditionalFormatting>
  <conditionalFormatting sqref="L13">
    <cfRule type="cellIs" dxfId="3" priority="1" operator="notBetween">
      <formula>600</formula>
      <formula>6400</formula>
    </cfRule>
    <cfRule type="cellIs" dxfId="2" priority="2" operator="between">
      <formula>2000</formula>
      <formula>2500</formula>
    </cfRule>
    <cfRule type="cellIs" dxfId="1" priority="3" operator="between">
      <formula>1500</formula>
      <formula>2000</formula>
    </cfRule>
    <cfRule type="cellIs" dxfId="0" priority="4" operator="between">
      <formula>1000</formula>
      <formula>1500</formula>
    </cfRule>
  </conditionalFormatting>
  <dataValidations disablePrompts="1" count="1">
    <dataValidation type="list" allowBlank="1" sqref="B15" xr:uid="{00000000-0002-0000-0000-000000000000}">
      <formula1>FactoryWheelSizes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3" sqref="D3"/>
    </sheetView>
  </sheetViews>
  <sheetFormatPr defaultRowHeight="14.5" x14ac:dyDescent="0.35"/>
  <cols>
    <col min="1" max="1" width="15.7265625" bestFit="1" customWidth="1"/>
  </cols>
  <sheetData>
    <row r="1" spans="1:4" x14ac:dyDescent="0.35">
      <c r="A1" t="s">
        <v>11</v>
      </c>
      <c r="B1" t="s">
        <v>10</v>
      </c>
      <c r="C1" t="s">
        <v>21</v>
      </c>
      <c r="D1" t="s">
        <v>22</v>
      </c>
    </row>
    <row r="2" spans="1:4" x14ac:dyDescent="0.35">
      <c r="A2" t="s">
        <v>14</v>
      </c>
      <c r="B2">
        <v>235</v>
      </c>
      <c r="C2">
        <v>65</v>
      </c>
      <c r="D2">
        <v>17</v>
      </c>
    </row>
    <row r="3" spans="1:4" x14ac:dyDescent="0.35">
      <c r="A3" t="s">
        <v>15</v>
      </c>
      <c r="B3">
        <v>235</v>
      </c>
      <c r="C3">
        <v>60</v>
      </c>
      <c r="D3">
        <v>18</v>
      </c>
    </row>
    <row r="4" spans="1:4" x14ac:dyDescent="0.35">
      <c r="A4" t="s">
        <v>16</v>
      </c>
      <c r="B4">
        <v>245</v>
      </c>
      <c r="C4">
        <v>50</v>
      </c>
      <c r="D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Factory Tire Sizes</vt:lpstr>
      <vt:lpstr>FactoryWheelSizes</vt:lpstr>
    </vt:vector>
  </TitlesOfParts>
  <Company>Gentex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Daniel</dc:creator>
  <cp:lastModifiedBy>Tanmay Samak</cp:lastModifiedBy>
  <dcterms:created xsi:type="dcterms:W3CDTF">2016-09-15T13:08:01Z</dcterms:created>
  <dcterms:modified xsi:type="dcterms:W3CDTF">2023-04-06T00:22:47Z</dcterms:modified>
</cp:coreProperties>
</file>