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LCPCB" sheetId="1" r:id="rId4"/>
    <sheet state="visible" name="BOM" sheetId="2" r:id="rId5"/>
  </sheets>
  <definedNames/>
  <calcPr/>
</workbook>
</file>

<file path=xl/sharedStrings.xml><?xml version="1.0" encoding="utf-8"?>
<sst xmlns="http://schemas.openxmlformats.org/spreadsheetml/2006/main" count="347" uniqueCount="217">
  <si>
    <t>Comment</t>
  </si>
  <si>
    <t>Designator</t>
  </si>
  <si>
    <t>Footprint</t>
  </si>
  <si>
    <t>JLCPCB part #</t>
  </si>
  <si>
    <t>RB521S30T1G</t>
  </si>
  <si>
    <t>D5-8,D10-11</t>
  </si>
  <si>
    <t>0805</t>
  </si>
  <si>
    <t>C167133</t>
  </si>
  <si>
    <t>SK13</t>
  </si>
  <si>
    <t>D1-4</t>
  </si>
  <si>
    <t>SMA</t>
  </si>
  <si>
    <t>C353175</t>
  </si>
  <si>
    <t>basic</t>
  </si>
  <si>
    <t>P6SMBJ13A</t>
  </si>
  <si>
    <t>D9</t>
  </si>
  <si>
    <t>SMB</t>
  </si>
  <si>
    <t>C86366</t>
  </si>
  <si>
    <t>IRLR024N</t>
  </si>
  <si>
    <t>T1,T2,T5</t>
  </si>
  <si>
    <t>D-Pak</t>
  </si>
  <si>
    <t>C3007</t>
  </si>
  <si>
    <t>IRFR9024N</t>
  </si>
  <si>
    <t>T3,T4</t>
  </si>
  <si>
    <t>C2585</t>
  </si>
  <si>
    <t>S8050</t>
  </si>
  <si>
    <t>T6</t>
  </si>
  <si>
    <t>SOT-23</t>
  </si>
  <si>
    <t>C2146</t>
  </si>
  <si>
    <t>TL494CD</t>
  </si>
  <si>
    <t>U1</t>
  </si>
  <si>
    <t>SO16</t>
  </si>
  <si>
    <t>C19882</t>
  </si>
  <si>
    <t>extd</t>
  </si>
  <si>
    <t>MCP6L04</t>
  </si>
  <si>
    <t>U2</t>
  </si>
  <si>
    <t>SO14</t>
  </si>
  <si>
    <t>C116668</t>
  </si>
  <si>
    <t>TC4428ACOA</t>
  </si>
  <si>
    <t>U3</t>
  </si>
  <si>
    <t>SO8</t>
  </si>
  <si>
    <t>C55181</t>
  </si>
  <si>
    <t>MC7805BDTG</t>
  </si>
  <si>
    <t>U4</t>
  </si>
  <si>
    <t>C83632</t>
  </si>
  <si>
    <t>MCP6L01</t>
  </si>
  <si>
    <t>U5</t>
  </si>
  <si>
    <t>SOT23-5</t>
  </si>
  <si>
    <t>C29429</t>
  </si>
  <si>
    <t>100Ω</t>
  </si>
  <si>
    <t>R1-4,R18,R23</t>
  </si>
  <si>
    <t>R0805</t>
  </si>
  <si>
    <t>C17408</t>
  </si>
  <si>
    <t>1kΩ</t>
  </si>
  <si>
    <t>R5,R8</t>
  </si>
  <si>
    <t>C17513</t>
  </si>
  <si>
    <t>3.3k</t>
  </si>
  <si>
    <t>R6,R26</t>
  </si>
  <si>
    <t>C26010</t>
  </si>
  <si>
    <t>10k</t>
  </si>
  <si>
    <t>R7,R10,R14,R16-17,R19-20,R24</t>
  </si>
  <si>
    <t>C17414</t>
  </si>
  <si>
    <t>75k</t>
  </si>
  <si>
    <t>R11,R13,R25</t>
  </si>
  <si>
    <t>C17819</t>
  </si>
  <si>
    <t>150k</t>
  </si>
  <si>
    <t>R12</t>
  </si>
  <si>
    <t>C17470</t>
  </si>
  <si>
    <t>100k</t>
  </si>
  <si>
    <t>C17407</t>
  </si>
  <si>
    <t>R13,R25 inv shortage</t>
  </si>
  <si>
    <t>43k</t>
  </si>
  <si>
    <t>R15</t>
  </si>
  <si>
    <t>C17695</t>
  </si>
  <si>
    <t>1R</t>
  </si>
  <si>
    <t>R21-22</t>
  </si>
  <si>
    <t>C25271</t>
  </si>
  <si>
    <t>2.2k</t>
  </si>
  <si>
    <t>R27</t>
  </si>
  <si>
    <t>C17520</t>
  </si>
  <si>
    <t>5.1k</t>
  </si>
  <si>
    <t>R9</t>
  </si>
  <si>
    <t>C27834</t>
  </si>
  <si>
    <t>2k</t>
  </si>
  <si>
    <t>PR1-4</t>
  </si>
  <si>
    <t>SMD-3_3.0x3.8x1.2</t>
  </si>
  <si>
    <t>C128549</t>
  </si>
  <si>
    <t>1nF</t>
  </si>
  <si>
    <t>C1</t>
  </si>
  <si>
    <t>C0805</t>
  </si>
  <si>
    <t>C46653</t>
  </si>
  <si>
    <t>100nF</t>
  </si>
  <si>
    <t>C2,C4,C6-7,C11-12,C15,C18-20</t>
  </si>
  <si>
    <t>C28233</t>
  </si>
  <si>
    <t>220nF</t>
  </si>
  <si>
    <t>C3,C5</t>
  </si>
  <si>
    <t>C5378</t>
  </si>
  <si>
    <t>100pF</t>
  </si>
  <si>
    <t>C8</t>
  </si>
  <si>
    <t>C1790</t>
  </si>
  <si>
    <t>270uF</t>
  </si>
  <si>
    <t>C13</t>
  </si>
  <si>
    <t>SMD-ECAP-10x10</t>
  </si>
  <si>
    <t>C311670</t>
  </si>
  <si>
    <t>4.7uF</t>
  </si>
  <si>
    <t>C10,C14,C16-17</t>
  </si>
  <si>
    <t>C1779</t>
  </si>
  <si>
    <t>Component designator</t>
  </si>
  <si>
    <t>Symbol</t>
  </si>
  <si>
    <t>Amount</t>
  </si>
  <si>
    <t>Replacement / comment</t>
  </si>
  <si>
    <t>Unit price</t>
  </si>
  <si>
    <t>Sum</t>
  </si>
  <si>
    <t>JLCPCB part number</t>
  </si>
  <si>
    <t>MFR part number</t>
  </si>
  <si>
    <t>D5-D8, D10-11</t>
  </si>
  <si>
    <t>General purpose small Schottky diode; any case that fits 0805 size footprint for example 0805, SOD523, microMelf; D5, D6 and D10 should not be populated in casef fail-safes are not used</t>
  </si>
  <si>
    <t>RB521S30-2/TR</t>
  </si>
  <si>
    <t>Schottky rectifier diode; ≥20V; ≥1A; SMB / DO-214AA case, alternatively SMA / DO-214AC will also fit</t>
  </si>
  <si>
    <t>C22452</t>
  </si>
  <si>
    <t>SS54</t>
  </si>
  <si>
    <t>uni-direction TVS diode (Transil); ≥16V; ≥12A; SMB / DO-214AA case</t>
  </si>
  <si>
    <t>SMBJ15A</t>
  </si>
  <si>
    <t>T1, T2, T5</t>
  </si>
  <si>
    <t>Power N-MOSFET; Rds(on)≤0.1Ω; Id≥8A; Vdds≥30V; D-Pak / TO-252 case; if fail-safes are not used T5 can be replaced with ≥0.5mm² short (and lying flat) copper wire between pin 2 (thermal pad) and pin 3 (power ground, also available nearby at negative supply input and D9 pin 1)</t>
  </si>
  <si>
    <t>IRLR024NTRPBF</t>
  </si>
  <si>
    <t>T3, T4</t>
  </si>
  <si>
    <t>Power P-MOSFET; Rds(on)≤0.2Ω; Id≤-8A; Vdds≤-30V; D-Pak / TO-252 case</t>
  </si>
  <si>
    <t>IRFR9024NTRPBF</t>
  </si>
  <si>
    <t>BC817</t>
  </si>
  <si>
    <t>General purpose small signal NPN transistor; SOT-23 case</t>
  </si>
  <si>
    <t>S8050 J3Y</t>
  </si>
  <si>
    <t>C118725</t>
  </si>
  <si>
    <t>BC817-25(6C)</t>
  </si>
  <si>
    <t>PWM control circuit; SO16 case; no known direct replacement</t>
  </si>
  <si>
    <t>TL494CDR</t>
  </si>
  <si>
    <t>Quadruple single 5V supply rail-to-rail OP-AMP; SO14 case</t>
  </si>
  <si>
    <t>MCP6004T-E/SL</t>
  </si>
  <si>
    <t>Dual high-speed power MOSFET driver; ≥1A; out A (pin 7) inverted; SO8 case, TC4425 optionally</t>
  </si>
  <si>
    <t>TC4428AEOA713</t>
  </si>
  <si>
    <t>5V 1A positive voltage regulator, D-Pak / TO-252 case</t>
  </si>
  <si>
    <t>Single single 5V supply rail-to-rail OP-AMP; SOT23-5 case, SC70-5 case may fit with careful soldering; not required if fail-safes are not used</t>
  </si>
  <si>
    <t>MCP6001T-E/OT</t>
  </si>
  <si>
    <t>R1-4, R18, R23</t>
  </si>
  <si>
    <t>Standard 100Ω resistor; 0.125W; min. ±5% tolerance; 0805 case; if fail-safe is not used and T5 is replaced with wire R18 is not required</t>
  </si>
  <si>
    <t>0805W8F1000T5E</t>
  </si>
  <si>
    <t>R5, R8</t>
  </si>
  <si>
    <t>Standard 1kΩ resistor; 0.125W; min. ±5% tolerance; 0805 case</t>
  </si>
  <si>
    <t>0805W8F1001T5E</t>
  </si>
  <si>
    <t>C100046</t>
  </si>
  <si>
    <t>RC0805JR-071KL</t>
  </si>
  <si>
    <t>R6, R26</t>
  </si>
  <si>
    <t>3.3kΩ</t>
  </si>
  <si>
    <t>Standard 3.3kΩ resistor; 0.125W; min. ±5% tolerance; 0805 case</t>
  </si>
  <si>
    <t>0805W8F3301T5E</t>
  </si>
  <si>
    <t>C17661</t>
  </si>
  <si>
    <t>0805W8F3001T5E</t>
  </si>
  <si>
    <t>3k</t>
  </si>
  <si>
    <t>R7, R9, R14, R16-17, R19-20, R24</t>
  </si>
  <si>
    <t>10kΩ</t>
  </si>
  <si>
    <t>Standard 10kΩ resistor; 0.125W; min. ±5% tolerance; 0805 case; if fail-safe is not used and T5 is replaced with wire R17 is not required</t>
  </si>
  <si>
    <t>0805W8F1002T5E</t>
  </si>
  <si>
    <t>75kΩ</t>
  </si>
  <si>
    <t>Standard 75kΩ resistor; 0.125W; min. ±5% tolerance; 0805 case</t>
  </si>
  <si>
    <t>0805W8F7502T5E</t>
  </si>
  <si>
    <t>R10, R12</t>
  </si>
  <si>
    <t>150kΩ</t>
  </si>
  <si>
    <t>Standard 150kΩ resistor; 0.125W; min. ±5% tolerance; 0805 case</t>
  </si>
  <si>
    <t>0805W8F1503T5E</t>
  </si>
  <si>
    <t>R13, R25</t>
  </si>
  <si>
    <t>100kΩ</t>
  </si>
  <si>
    <t>Standard 100kΩ resistor; 0.125W; min. ±5% tolerance; 0805 case</t>
  </si>
  <si>
    <t>0805W8F1003T5E</t>
  </si>
  <si>
    <t>C25611</t>
  </si>
  <si>
    <t>0805W8J0104T5E</t>
  </si>
  <si>
    <t>43kΩ</t>
  </si>
  <si>
    <t>Standard 43kΩ resistor; 0.125W; min. ±5% tolerance; 0805 case; if fail-safe is not used R15 is not required</t>
  </si>
  <si>
    <t>0805W8F4302T5E</t>
  </si>
  <si>
    <t>C25826</t>
  </si>
  <si>
    <t>0805W8F3902T5E</t>
  </si>
  <si>
    <t>39k</t>
  </si>
  <si>
    <t>1Ω</t>
  </si>
  <si>
    <t>Standard 1Ω resistor; 0.125W; min. ±5% tolerance; 0805 case</t>
  </si>
  <si>
    <t>0805W8F100KT5E</t>
  </si>
  <si>
    <t>C17675</t>
  </si>
  <si>
    <t>0805W8F470KT5E</t>
  </si>
  <si>
    <t>4R7</t>
  </si>
  <si>
    <t>2.2kΩ</t>
  </si>
  <si>
    <t>Standard 2.2kΩ resistor; 0.125W; min. ±5% tolerance; 0805 case</t>
  </si>
  <si>
    <t>0805W8F2201T5E</t>
  </si>
  <si>
    <t>500Ω</t>
  </si>
  <si>
    <t>3x3.5</t>
  </si>
  <si>
    <t>Miniature SMD potentiometer 3x3.5mm; 500Ω (up to a few kΩ is suitable); single turn</t>
  </si>
  <si>
    <t>VG039NCHXTB202</t>
  </si>
  <si>
    <t>Standard 1nF ceramic capacitor; ≥16V; 0805 case</t>
  </si>
  <si>
    <t>CL21B102KBCNNNC</t>
  </si>
  <si>
    <t>C2, C4, C6-7, C11-12, C15, C18-20</t>
  </si>
  <si>
    <t>Standard 100nF ceramic capacitor; ≥16V; 0805 case; if fail-safe is not used and T5 is replaced with wire C18 is not required</t>
  </si>
  <si>
    <t>CL21B104KCFNNNE</t>
  </si>
  <si>
    <t>C3, C5</t>
  </si>
  <si>
    <t>Standard 220nF ceramic capacitor; ≥16V; 0805 case</t>
  </si>
  <si>
    <t>CL21B224KBFNNNE</t>
  </si>
  <si>
    <t>Standard 100pF ceramic capacitor; ≥25V; 0805 case</t>
  </si>
  <si>
    <t>CL21C101JBANNNC</t>
  </si>
  <si>
    <t>680uF</t>
  </si>
  <si>
    <t>G</t>
  </si>
  <si>
    <t>Low impedance electrolytic capacitor;  ≥470uF; ≥25V; G type case - 10.3x10.3 base, ⌀10mm, i.e. UCD1E681MNL1GS</t>
  </si>
  <si>
    <t>HBW271M1VTR-1010K</t>
  </si>
  <si>
    <t>C10, C14, C16-17</t>
  </si>
  <si>
    <t>Standard 4.7uF ceramic capacitor; ≥16V; 0805 case</t>
  </si>
  <si>
    <t>CL21A475KAQNNNE</t>
  </si>
  <si>
    <t>C440198</t>
  </si>
  <si>
    <t>GRM21BR61H106KE43L</t>
  </si>
  <si>
    <t>10u</t>
  </si>
  <si>
    <t>R11</t>
  </si>
  <si>
    <t>Sum (parts per piece)</t>
  </si>
  <si>
    <t>Extended part fee</t>
  </si>
  <si>
    <t>Extra per 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</si>
</sst>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.00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color theme="7"/>
      <name val="Arial"/>
      <scheme val="minor"/>
    </font>
    <font>
      <color rgb="FF34A853"/>
      <name val="Arial"/>
      <scheme val="minor"/>
    </font>
    <font>
      <color theme="8"/>
      <name val="Arial"/>
      <scheme val="minor"/>
    </font>
    <font>
      <color rgb="FFFF6D01"/>
      <name val="Arial"/>
      <scheme val="minor"/>
    </font>
    <font>
      <b/>
      <color rgb="FF9900FF"/>
      <name val="Arial"/>
      <scheme val="minor"/>
    </font>
    <font>
      <b/>
      <color rgb="FFFF00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shrinkToFit="0" wrapText="1"/>
    </xf>
    <xf borderId="1" fillId="2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3" numFmtId="49" xfId="0" applyAlignment="1" applyBorder="1" applyFont="1" applyNumberFormat="1">
      <alignment horizontal="center" readingOrder="0" shrinkToFit="0" vertical="center" wrapText="1"/>
    </xf>
    <xf borderId="1" fillId="0" fontId="3" numFmtId="4" xfId="0" applyAlignment="1" applyBorder="1" applyFont="1" applyNumberFormat="1">
      <alignment readingOrder="0" shrinkToFit="0" vertical="center" wrapText="1"/>
    </xf>
    <xf borderId="1" fillId="3" fontId="3" numFmtId="0" xfId="0" applyAlignment="1" applyBorder="1" applyFill="1" applyFont="1">
      <alignment readingOrder="0" shrinkToFit="0" vertical="center" wrapText="1"/>
    </xf>
    <xf borderId="1" fillId="3" fontId="3" numFmtId="49" xfId="0" applyAlignment="1" applyBorder="1" applyFont="1" applyNumberFormat="1">
      <alignment horizontal="center" readingOrder="0" shrinkToFit="0" vertical="center" wrapText="1"/>
    </xf>
    <xf borderId="1" fillId="3" fontId="3" numFmtId="4" xfId="0" applyAlignment="1" applyBorder="1" applyFont="1" applyNumberFormat="1">
      <alignment readingOrder="0" shrinkToFit="0" vertical="center" wrapText="1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readingOrder="0"/>
    </xf>
    <xf borderId="1" fillId="3" fontId="3" numFmtId="0" xfId="0" applyAlignment="1" applyBorder="1" applyFont="1">
      <alignment shrinkToFit="0" vertical="center" wrapText="1"/>
    </xf>
    <xf borderId="1" fillId="3" fontId="3" numFmtId="49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3" numFmtId="49" xfId="0" applyAlignment="1" applyBorder="1" applyFont="1" applyNumberFormat="1">
      <alignment horizontal="center" shrinkToFit="0" vertical="center" wrapText="1"/>
    </xf>
    <xf borderId="1" fillId="0" fontId="3" numFmtId="4" xfId="0" applyAlignment="1" applyBorder="1" applyFont="1" applyNumberFormat="1">
      <alignment readingOrder="0"/>
    </xf>
    <xf borderId="1" fillId="3" fontId="3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3" fontId="3" numFmtId="4" xfId="0" applyAlignment="1" applyBorder="1" applyFont="1" applyNumberFormat="1">
      <alignment shrinkToFit="0" vertical="center" wrapText="1"/>
    </xf>
    <xf borderId="1" fillId="0" fontId="3" numFmtId="4" xfId="0" applyAlignment="1" applyBorder="1" applyFont="1" applyNumberForma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3" numFmtId="164" xfId="0" applyAlignment="1" applyFont="1" applyNumberFormat="1">
      <alignment readingOrder="0" vertical="center"/>
    </xf>
    <xf borderId="1" fillId="0" fontId="3" numFmtId="164" xfId="0" applyAlignment="1" applyBorder="1" applyFont="1" applyNumberFormat="1">
      <alignment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1" fillId="3" fontId="3" numFmtId="164" xfId="0" applyAlignment="1" applyBorder="1" applyFont="1" applyNumberFormat="1">
      <alignment readingOrder="0" shrinkToFit="0" vertical="center" wrapText="1"/>
    </xf>
    <xf borderId="1" fillId="3" fontId="3" numFmtId="164" xfId="0" applyAlignment="1" applyBorder="1" applyFont="1" applyNumberFormat="1">
      <alignment shrinkToFit="0" vertical="center" wrapText="1"/>
    </xf>
    <xf borderId="1" fillId="3" fontId="5" numFmtId="4" xfId="0" applyAlignment="1" applyBorder="1" applyFont="1" applyNumberFormat="1">
      <alignment readingOrder="0" shrinkToFit="0" vertical="center" wrapText="1"/>
    </xf>
    <xf borderId="1" fillId="3" fontId="4" numFmtId="4" xfId="0" applyAlignment="1" applyBorder="1" applyFont="1" applyNumberFormat="1">
      <alignment readingOrder="0" shrinkToFit="0" vertical="center" wrapText="1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 shrinkToFit="0" vertical="center" wrapText="0"/>
    </xf>
    <xf borderId="1" fillId="0" fontId="3" numFmtId="164" xfId="0" applyAlignment="1" applyBorder="1" applyFont="1" applyNumberFormat="1">
      <alignment readingOrder="0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readingOrder="0"/>
    </xf>
    <xf borderId="1" fillId="0" fontId="3" numFmtId="0" xfId="0" applyAlignment="1" applyBorder="1" applyFont="1">
      <alignment horizontal="center" shrinkToFit="0" vertical="center" wrapText="1"/>
    </xf>
    <xf borderId="1" fillId="0" fontId="5" numFmtId="4" xfId="0" applyAlignment="1" applyBorder="1" applyFont="1" applyNumberFormat="1">
      <alignment readingOrder="0"/>
    </xf>
    <xf borderId="1" fillId="0" fontId="5" numFmtId="4" xfId="0" applyAlignment="1" applyBorder="1" applyFont="1" applyNumberFormat="1">
      <alignment readingOrder="0" shrinkToFit="0" vertical="center" wrapText="1"/>
    </xf>
    <xf borderId="0" fillId="0" fontId="3" numFmtId="4" xfId="0" applyAlignment="1" applyFont="1" applyNumberFormat="1">
      <alignment readingOrder="0"/>
    </xf>
    <xf borderId="1" fillId="3" fontId="3" numFmtId="0" xfId="0" applyAlignment="1" applyBorder="1" applyFont="1">
      <alignment horizontal="center" readingOrder="0" shrinkToFit="0" vertical="center" wrapText="1"/>
    </xf>
    <xf borderId="1" fillId="0" fontId="4" numFmtId="4" xfId="0" applyAlignment="1" applyBorder="1" applyFont="1" applyNumberFormat="1">
      <alignment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3" numFmtId="164" xfId="0" applyAlignment="1" applyFont="1" applyNumberFormat="1">
      <alignment readingOrder="0"/>
    </xf>
    <xf borderId="0" fillId="0" fontId="7" numFmtId="0" xfId="0" applyAlignment="1" applyFont="1">
      <alignment readingOrder="0" vertical="center"/>
    </xf>
    <xf borderId="1" fillId="0" fontId="6" numFmtId="4" xfId="0" applyAlignment="1" applyBorder="1" applyFont="1" applyNumberFormat="1">
      <alignment readingOrder="0" shrinkToFit="0" vertical="center" wrapText="1"/>
    </xf>
    <xf borderId="0" fillId="0" fontId="8" numFmtId="164" xfId="0" applyFont="1" applyNumberFormat="1"/>
    <xf borderId="0" fillId="0" fontId="3" numFmtId="49" xfId="0" applyAlignment="1" applyFont="1" applyNumberFormat="1">
      <alignment horizontal="center" shrinkToFit="0" vertical="center" wrapText="1"/>
    </xf>
    <xf borderId="0" fillId="0" fontId="9" numFmtId="164" xfId="0" applyAlignment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25.13"/>
    <col customWidth="1" min="3" max="3" width="15.88"/>
    <col customWidth="1" min="4" max="4" width="17.63"/>
  </cols>
  <sheetData>
    <row r="1">
      <c r="A1" s="1" t="s">
        <v>0</v>
      </c>
      <c r="B1" s="2" t="s">
        <v>1</v>
      </c>
      <c r="C1" s="1" t="s">
        <v>2</v>
      </c>
      <c r="D1" s="3" t="s">
        <v>3</v>
      </c>
    </row>
    <row r="2">
      <c r="A2" s="4" t="s">
        <v>4</v>
      </c>
      <c r="B2" s="5" t="s">
        <v>5</v>
      </c>
      <c r="C2" s="6" t="s">
        <v>6</v>
      </c>
      <c r="D2" s="7" t="s">
        <v>7</v>
      </c>
    </row>
    <row r="3">
      <c r="A3" s="8" t="s">
        <v>8</v>
      </c>
      <c r="B3" s="8" t="s">
        <v>9</v>
      </c>
      <c r="C3" s="9" t="s">
        <v>10</v>
      </c>
      <c r="D3" s="10" t="s">
        <v>11</v>
      </c>
      <c r="E3" s="11" t="s">
        <v>12</v>
      </c>
    </row>
    <row r="4">
      <c r="A4" s="12" t="s">
        <v>13</v>
      </c>
      <c r="B4" s="5" t="s">
        <v>14</v>
      </c>
      <c r="C4" s="6" t="s">
        <v>15</v>
      </c>
      <c r="D4" s="7" t="s">
        <v>16</v>
      </c>
    </row>
    <row r="5">
      <c r="A5" s="8" t="s">
        <v>17</v>
      </c>
      <c r="B5" s="8" t="s">
        <v>18</v>
      </c>
      <c r="C5" s="9" t="s">
        <v>19</v>
      </c>
      <c r="D5" s="10" t="s">
        <v>20</v>
      </c>
    </row>
    <row r="6">
      <c r="A6" s="5" t="s">
        <v>21</v>
      </c>
      <c r="B6" s="5" t="s">
        <v>22</v>
      </c>
      <c r="C6" s="6" t="s">
        <v>19</v>
      </c>
      <c r="D6" s="7" t="s">
        <v>23</v>
      </c>
    </row>
    <row r="7">
      <c r="A7" s="8" t="s">
        <v>24</v>
      </c>
      <c r="B7" s="8" t="s">
        <v>25</v>
      </c>
      <c r="C7" s="9" t="s">
        <v>26</v>
      </c>
      <c r="D7" s="10" t="s">
        <v>27</v>
      </c>
      <c r="E7" s="11" t="s">
        <v>12</v>
      </c>
    </row>
    <row r="8">
      <c r="A8" s="5" t="s">
        <v>28</v>
      </c>
      <c r="B8" s="5" t="s">
        <v>29</v>
      </c>
      <c r="C8" s="6" t="s">
        <v>30</v>
      </c>
      <c r="D8" s="7" t="s">
        <v>31</v>
      </c>
      <c r="E8" s="13" t="s">
        <v>32</v>
      </c>
    </row>
    <row r="9">
      <c r="A9" s="14" t="s">
        <v>33</v>
      </c>
      <c r="B9" s="14" t="s">
        <v>34</v>
      </c>
      <c r="C9" s="15" t="s">
        <v>35</v>
      </c>
      <c r="D9" s="10" t="s">
        <v>36</v>
      </c>
    </row>
    <row r="10">
      <c r="A10" s="5" t="s">
        <v>37</v>
      </c>
      <c r="B10" s="5" t="s">
        <v>38</v>
      </c>
      <c r="C10" s="6" t="s">
        <v>39</v>
      </c>
      <c r="D10" s="7" t="s">
        <v>40</v>
      </c>
      <c r="E10" s="13" t="s">
        <v>32</v>
      </c>
    </row>
    <row r="11">
      <c r="A11" s="8" t="s">
        <v>41</v>
      </c>
      <c r="B11" s="8" t="s">
        <v>42</v>
      </c>
      <c r="C11" s="9" t="s">
        <v>19</v>
      </c>
      <c r="D11" s="10" t="s">
        <v>43</v>
      </c>
      <c r="E11" s="13" t="s">
        <v>32</v>
      </c>
    </row>
    <row r="12">
      <c r="A12" s="16" t="s">
        <v>44</v>
      </c>
      <c r="B12" s="16" t="s">
        <v>45</v>
      </c>
      <c r="C12" s="17" t="s">
        <v>46</v>
      </c>
      <c r="D12" s="7" t="s">
        <v>47</v>
      </c>
    </row>
    <row r="13">
      <c r="A13" s="8" t="s">
        <v>48</v>
      </c>
      <c r="B13" s="8" t="s">
        <v>49</v>
      </c>
      <c r="C13" s="9" t="s">
        <v>50</v>
      </c>
      <c r="D13" s="10" t="s">
        <v>51</v>
      </c>
      <c r="E13" s="11" t="s">
        <v>12</v>
      </c>
    </row>
    <row r="14">
      <c r="A14" s="5" t="s">
        <v>52</v>
      </c>
      <c r="B14" s="5" t="s">
        <v>53</v>
      </c>
      <c r="C14" s="6" t="s">
        <v>50</v>
      </c>
      <c r="D14" s="18" t="s">
        <v>54</v>
      </c>
      <c r="E14" s="11" t="s">
        <v>12</v>
      </c>
    </row>
    <row r="15">
      <c r="A15" s="8" t="s">
        <v>55</v>
      </c>
      <c r="B15" s="8" t="s">
        <v>56</v>
      </c>
      <c r="C15" s="9" t="s">
        <v>50</v>
      </c>
      <c r="D15" s="10" t="s">
        <v>57</v>
      </c>
      <c r="E15" s="11" t="s">
        <v>12</v>
      </c>
    </row>
    <row r="16">
      <c r="A16" s="5" t="s">
        <v>58</v>
      </c>
      <c r="B16" s="5" t="s">
        <v>59</v>
      </c>
      <c r="C16" s="6" t="s">
        <v>50</v>
      </c>
      <c r="D16" s="7" t="s">
        <v>60</v>
      </c>
      <c r="E16" s="11" t="s">
        <v>12</v>
      </c>
    </row>
    <row r="17">
      <c r="A17" s="8" t="s">
        <v>61</v>
      </c>
      <c r="B17" s="8" t="s">
        <v>62</v>
      </c>
      <c r="C17" s="9" t="s">
        <v>50</v>
      </c>
      <c r="D17" s="10" t="s">
        <v>63</v>
      </c>
      <c r="E17" s="11" t="s">
        <v>12</v>
      </c>
    </row>
    <row r="18">
      <c r="A18" s="5" t="s">
        <v>64</v>
      </c>
      <c r="B18" s="5" t="s">
        <v>65</v>
      </c>
      <c r="C18" s="6" t="s">
        <v>50</v>
      </c>
      <c r="D18" s="7" t="s">
        <v>66</v>
      </c>
      <c r="E18" s="11" t="s">
        <v>12</v>
      </c>
    </row>
    <row r="19">
      <c r="A19" s="8" t="s">
        <v>67</v>
      </c>
      <c r="B19" s="8"/>
      <c r="C19" s="9" t="s">
        <v>50</v>
      </c>
      <c r="D19" s="10" t="s">
        <v>68</v>
      </c>
      <c r="E19" s="11" t="s">
        <v>12</v>
      </c>
      <c r="F19" s="13" t="s">
        <v>69</v>
      </c>
    </row>
    <row r="20">
      <c r="A20" s="5" t="s">
        <v>70</v>
      </c>
      <c r="B20" s="5" t="s">
        <v>71</v>
      </c>
      <c r="C20" s="6" t="s">
        <v>50</v>
      </c>
      <c r="D20" s="7" t="s">
        <v>72</v>
      </c>
      <c r="E20" s="11" t="s">
        <v>12</v>
      </c>
    </row>
    <row r="21">
      <c r="A21" s="8" t="s">
        <v>73</v>
      </c>
      <c r="B21" s="8" t="s">
        <v>74</v>
      </c>
      <c r="C21" s="9" t="s">
        <v>50</v>
      </c>
      <c r="D21" s="10" t="s">
        <v>75</v>
      </c>
      <c r="E21" s="11" t="s">
        <v>12</v>
      </c>
    </row>
    <row r="22">
      <c r="A22" s="5" t="s">
        <v>76</v>
      </c>
      <c r="B22" s="5" t="s">
        <v>77</v>
      </c>
      <c r="C22" s="6" t="s">
        <v>50</v>
      </c>
      <c r="D22" s="7" t="s">
        <v>78</v>
      </c>
      <c r="E22" s="11" t="s">
        <v>12</v>
      </c>
    </row>
    <row r="23">
      <c r="A23" s="8" t="s">
        <v>79</v>
      </c>
      <c r="B23" s="8" t="s">
        <v>80</v>
      </c>
      <c r="C23" s="9" t="s">
        <v>50</v>
      </c>
      <c r="D23" s="10" t="s">
        <v>81</v>
      </c>
      <c r="E23" s="11" t="s">
        <v>12</v>
      </c>
    </row>
    <row r="24">
      <c r="A24" s="5" t="s">
        <v>82</v>
      </c>
      <c r="B24" s="5" t="s">
        <v>83</v>
      </c>
      <c r="C24" s="6" t="s">
        <v>84</v>
      </c>
      <c r="D24" s="7" t="s">
        <v>85</v>
      </c>
      <c r="E24" s="13" t="s">
        <v>32</v>
      </c>
    </row>
    <row r="25">
      <c r="A25" s="8" t="s">
        <v>86</v>
      </c>
      <c r="B25" s="8" t="s">
        <v>87</v>
      </c>
      <c r="C25" s="9" t="s">
        <v>88</v>
      </c>
      <c r="D25" s="10" t="s">
        <v>89</v>
      </c>
      <c r="E25" s="11" t="s">
        <v>12</v>
      </c>
    </row>
    <row r="26">
      <c r="A26" s="5" t="s">
        <v>90</v>
      </c>
      <c r="B26" s="5" t="s">
        <v>91</v>
      </c>
      <c r="C26" s="6" t="s">
        <v>88</v>
      </c>
      <c r="D26" s="7" t="s">
        <v>92</v>
      </c>
      <c r="E26" s="11" t="s">
        <v>12</v>
      </c>
    </row>
    <row r="27">
      <c r="A27" s="8" t="s">
        <v>93</v>
      </c>
      <c r="B27" s="8" t="s">
        <v>94</v>
      </c>
      <c r="C27" s="9" t="s">
        <v>88</v>
      </c>
      <c r="D27" s="10" t="s">
        <v>95</v>
      </c>
      <c r="E27" s="11" t="s">
        <v>12</v>
      </c>
    </row>
    <row r="28">
      <c r="A28" s="5" t="s">
        <v>96</v>
      </c>
      <c r="B28" s="5" t="s">
        <v>97</v>
      </c>
      <c r="C28" s="6" t="s">
        <v>88</v>
      </c>
      <c r="D28" s="7" t="s">
        <v>98</v>
      </c>
      <c r="E28" s="11" t="s">
        <v>12</v>
      </c>
    </row>
    <row r="29">
      <c r="A29" s="19" t="s">
        <v>99</v>
      </c>
      <c r="B29" s="8" t="s">
        <v>100</v>
      </c>
      <c r="C29" s="9" t="s">
        <v>101</v>
      </c>
      <c r="D29" s="10" t="s">
        <v>102</v>
      </c>
      <c r="E29" s="13" t="s">
        <v>32</v>
      </c>
    </row>
    <row r="30">
      <c r="A30" s="20" t="s">
        <v>103</v>
      </c>
      <c r="B30" s="20" t="s">
        <v>104</v>
      </c>
      <c r="C30" s="6" t="s">
        <v>88</v>
      </c>
      <c r="D30" s="7" t="s">
        <v>105</v>
      </c>
      <c r="E30" s="11" t="s">
        <v>12</v>
      </c>
    </row>
    <row r="31">
      <c r="A31" s="14"/>
      <c r="B31" s="14"/>
      <c r="C31" s="15"/>
      <c r="D31" s="21"/>
    </row>
    <row r="32">
      <c r="A32" s="16"/>
      <c r="B32" s="16"/>
      <c r="C32" s="17"/>
      <c r="D32" s="22"/>
    </row>
    <row r="33">
      <c r="A33" s="14"/>
      <c r="B33" s="14"/>
      <c r="C33" s="15"/>
      <c r="D33" s="21"/>
    </row>
    <row r="34">
      <c r="A34" s="16"/>
      <c r="B34" s="16"/>
      <c r="C34" s="17"/>
      <c r="D34" s="22"/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18.63"/>
    <col customWidth="1" min="3" max="3" width="7.13"/>
    <col customWidth="1" min="4" max="4" width="8.13"/>
    <col customWidth="1" min="5" max="5" width="57.38"/>
    <col customWidth="1" min="6" max="6" width="8.5"/>
    <col customWidth="1" min="7" max="7" width="8.63"/>
    <col customWidth="1" min="8" max="8" width="17.63"/>
    <col customWidth="1" min="9" max="9" width="18.38"/>
    <col customWidth="1" min="12" max="12" width="14.25"/>
  </cols>
  <sheetData>
    <row r="2">
      <c r="A2" s="2" t="s">
        <v>106</v>
      </c>
      <c r="B2" s="1" t="s">
        <v>107</v>
      </c>
      <c r="C2" s="1" t="s">
        <v>108</v>
      </c>
      <c r="D2" s="1" t="s">
        <v>2</v>
      </c>
      <c r="E2" s="1" t="s">
        <v>109</v>
      </c>
      <c r="F2" s="1" t="s">
        <v>110</v>
      </c>
      <c r="G2" s="1" t="s">
        <v>111</v>
      </c>
      <c r="H2" s="3" t="s">
        <v>112</v>
      </c>
      <c r="I2" s="3" t="s">
        <v>113</v>
      </c>
    </row>
    <row r="3">
      <c r="A3" s="5" t="s">
        <v>114</v>
      </c>
      <c r="B3" s="23" t="s">
        <v>4</v>
      </c>
      <c r="C3" s="24">
        <v>6.0</v>
      </c>
      <c r="D3" s="6" t="s">
        <v>6</v>
      </c>
      <c r="E3" s="5" t="s">
        <v>115</v>
      </c>
      <c r="F3" s="25">
        <v>0.0276</v>
      </c>
      <c r="G3" s="26">
        <f t="shared" ref="G3:G35" si="1">F3*C3</f>
        <v>0.1656</v>
      </c>
      <c r="H3" s="7" t="s">
        <v>7</v>
      </c>
      <c r="I3" s="7" t="s">
        <v>116</v>
      </c>
    </row>
    <row r="4">
      <c r="A4" s="8" t="s">
        <v>9</v>
      </c>
      <c r="B4" s="8" t="s">
        <v>8</v>
      </c>
      <c r="C4" s="27">
        <v>4.0</v>
      </c>
      <c r="D4" s="9" t="s">
        <v>15</v>
      </c>
      <c r="E4" s="8" t="s">
        <v>117</v>
      </c>
      <c r="F4" s="28">
        <v>0.0931</v>
      </c>
      <c r="G4" s="29">
        <f t="shared" si="1"/>
        <v>0.3724</v>
      </c>
      <c r="H4" s="30" t="s">
        <v>118</v>
      </c>
      <c r="I4" s="31" t="s">
        <v>119</v>
      </c>
      <c r="J4" s="32" t="s">
        <v>10</v>
      </c>
      <c r="K4" s="13" t="s">
        <v>11</v>
      </c>
      <c r="L4" s="13" t="s">
        <v>15</v>
      </c>
    </row>
    <row r="5">
      <c r="A5" s="5" t="s">
        <v>14</v>
      </c>
      <c r="B5" s="33" t="s">
        <v>13</v>
      </c>
      <c r="C5" s="24">
        <v>1.0</v>
      </c>
      <c r="D5" s="6" t="s">
        <v>15</v>
      </c>
      <c r="E5" s="5" t="s">
        <v>120</v>
      </c>
      <c r="F5" s="34">
        <v>0.0725</v>
      </c>
      <c r="G5" s="26">
        <f t="shared" si="1"/>
        <v>0.0725</v>
      </c>
      <c r="H5" s="7" t="s">
        <v>16</v>
      </c>
      <c r="I5" s="7" t="s">
        <v>121</v>
      </c>
    </row>
    <row r="6">
      <c r="A6" s="8" t="s">
        <v>122</v>
      </c>
      <c r="B6" s="8" t="s">
        <v>17</v>
      </c>
      <c r="C6" s="27">
        <v>3.0</v>
      </c>
      <c r="D6" s="9" t="s">
        <v>19</v>
      </c>
      <c r="E6" s="8" t="s">
        <v>123</v>
      </c>
      <c r="F6" s="28">
        <v>0.4237</v>
      </c>
      <c r="G6" s="29">
        <f t="shared" si="1"/>
        <v>1.2711</v>
      </c>
      <c r="H6" s="10" t="s">
        <v>20</v>
      </c>
      <c r="I6" s="10" t="s">
        <v>124</v>
      </c>
    </row>
    <row r="7">
      <c r="A7" s="5" t="s">
        <v>125</v>
      </c>
      <c r="B7" s="5" t="s">
        <v>21</v>
      </c>
      <c r="C7" s="24">
        <v>2.0</v>
      </c>
      <c r="D7" s="6" t="s">
        <v>19</v>
      </c>
      <c r="E7" s="5" t="s">
        <v>126</v>
      </c>
      <c r="F7" s="34">
        <v>0.363</v>
      </c>
      <c r="G7" s="26">
        <f t="shared" si="1"/>
        <v>0.726</v>
      </c>
      <c r="H7" s="7" t="s">
        <v>23</v>
      </c>
      <c r="I7" s="7" t="s">
        <v>127</v>
      </c>
    </row>
    <row r="8">
      <c r="A8" s="8" t="s">
        <v>25</v>
      </c>
      <c r="B8" s="8" t="s">
        <v>128</v>
      </c>
      <c r="C8" s="27">
        <v>1.0</v>
      </c>
      <c r="D8" s="9" t="s">
        <v>26</v>
      </c>
      <c r="E8" s="8" t="s">
        <v>129</v>
      </c>
      <c r="F8" s="28">
        <v>0.0207</v>
      </c>
      <c r="G8" s="29">
        <f t="shared" si="1"/>
        <v>0.0207</v>
      </c>
      <c r="H8" s="31" t="s">
        <v>27</v>
      </c>
      <c r="I8" s="31" t="s">
        <v>130</v>
      </c>
      <c r="J8" s="11" t="s">
        <v>24</v>
      </c>
      <c r="K8" s="13" t="s">
        <v>131</v>
      </c>
      <c r="L8" s="13" t="s">
        <v>132</v>
      </c>
    </row>
    <row r="9">
      <c r="A9" s="5" t="s">
        <v>29</v>
      </c>
      <c r="B9" s="5" t="s">
        <v>28</v>
      </c>
      <c r="C9" s="24">
        <v>1.0</v>
      </c>
      <c r="D9" s="6" t="s">
        <v>30</v>
      </c>
      <c r="E9" s="5" t="s">
        <v>133</v>
      </c>
      <c r="F9" s="34">
        <v>0.2526</v>
      </c>
      <c r="G9" s="26">
        <f t="shared" si="1"/>
        <v>0.2526</v>
      </c>
      <c r="H9" s="7" t="s">
        <v>31</v>
      </c>
      <c r="I9" s="7" t="s">
        <v>134</v>
      </c>
    </row>
    <row r="10">
      <c r="A10" s="14" t="s">
        <v>34</v>
      </c>
      <c r="B10" s="14" t="s">
        <v>33</v>
      </c>
      <c r="C10" s="35">
        <v>1.0</v>
      </c>
      <c r="D10" s="15" t="s">
        <v>35</v>
      </c>
      <c r="E10" s="8" t="s">
        <v>135</v>
      </c>
      <c r="F10" s="28">
        <v>0.7038</v>
      </c>
      <c r="G10" s="29">
        <f t="shared" si="1"/>
        <v>0.7038</v>
      </c>
      <c r="H10" s="10" t="s">
        <v>36</v>
      </c>
      <c r="I10" s="10" t="s">
        <v>136</v>
      </c>
    </row>
    <row r="11">
      <c r="A11" s="5" t="s">
        <v>38</v>
      </c>
      <c r="B11" s="5" t="s">
        <v>37</v>
      </c>
      <c r="C11" s="24">
        <v>1.0</v>
      </c>
      <c r="D11" s="6" t="s">
        <v>39</v>
      </c>
      <c r="E11" s="5" t="s">
        <v>137</v>
      </c>
      <c r="F11" s="34">
        <v>1.1197</v>
      </c>
      <c r="G11" s="26">
        <f t="shared" si="1"/>
        <v>1.1197</v>
      </c>
      <c r="H11" s="7" t="s">
        <v>40</v>
      </c>
      <c r="I11" s="7" t="s">
        <v>138</v>
      </c>
      <c r="J11" s="36"/>
    </row>
    <row r="12">
      <c r="A12" s="8" t="s">
        <v>42</v>
      </c>
      <c r="B12" s="8" t="s">
        <v>41</v>
      </c>
      <c r="C12" s="27">
        <v>1.0</v>
      </c>
      <c r="D12" s="9" t="s">
        <v>19</v>
      </c>
      <c r="E12" s="8" t="s">
        <v>139</v>
      </c>
      <c r="F12" s="28">
        <v>0.5008</v>
      </c>
      <c r="G12" s="29">
        <f t="shared" si="1"/>
        <v>0.5008</v>
      </c>
      <c r="H12" s="10" t="s">
        <v>43</v>
      </c>
      <c r="I12" s="10" t="s">
        <v>41</v>
      </c>
    </row>
    <row r="13">
      <c r="A13" s="16" t="s">
        <v>45</v>
      </c>
      <c r="B13" s="16" t="s">
        <v>44</v>
      </c>
      <c r="C13" s="37">
        <v>1.0</v>
      </c>
      <c r="D13" s="17" t="s">
        <v>46</v>
      </c>
      <c r="E13" s="5" t="s">
        <v>140</v>
      </c>
      <c r="F13" s="34">
        <v>0.4835</v>
      </c>
      <c r="G13" s="26">
        <f t="shared" si="1"/>
        <v>0.4835</v>
      </c>
      <c r="H13" s="7" t="s">
        <v>47</v>
      </c>
      <c r="I13" s="7" t="s">
        <v>141</v>
      </c>
    </row>
    <row r="14">
      <c r="A14" s="8" t="s">
        <v>142</v>
      </c>
      <c r="B14" s="8" t="s">
        <v>48</v>
      </c>
      <c r="C14" s="27">
        <v>6.0</v>
      </c>
      <c r="D14" s="9" t="s">
        <v>6</v>
      </c>
      <c r="E14" s="8" t="s">
        <v>143</v>
      </c>
      <c r="F14" s="28">
        <v>0.0042</v>
      </c>
      <c r="G14" s="29">
        <f t="shared" si="1"/>
        <v>0.0252</v>
      </c>
      <c r="H14" s="31" t="s">
        <v>51</v>
      </c>
      <c r="I14" s="31" t="s">
        <v>144</v>
      </c>
    </row>
    <row r="15">
      <c r="A15" s="5" t="s">
        <v>145</v>
      </c>
      <c r="B15" s="5" t="s">
        <v>52</v>
      </c>
      <c r="C15" s="24">
        <v>2.0</v>
      </c>
      <c r="D15" s="6" t="s">
        <v>6</v>
      </c>
      <c r="E15" s="5" t="s">
        <v>146</v>
      </c>
      <c r="F15" s="34">
        <v>0.0052</v>
      </c>
      <c r="G15" s="26">
        <f t="shared" si="1"/>
        <v>0.0104</v>
      </c>
      <c r="H15" s="38" t="s">
        <v>54</v>
      </c>
      <c r="I15" s="39" t="s">
        <v>147</v>
      </c>
      <c r="J15" s="32"/>
      <c r="K15" s="40" t="s">
        <v>148</v>
      </c>
      <c r="L15" s="7" t="s">
        <v>149</v>
      </c>
    </row>
    <row r="16">
      <c r="A16" s="8" t="s">
        <v>150</v>
      </c>
      <c r="B16" s="8" t="s">
        <v>151</v>
      </c>
      <c r="C16" s="41">
        <v>2.0</v>
      </c>
      <c r="D16" s="9" t="s">
        <v>6</v>
      </c>
      <c r="E16" s="8" t="s">
        <v>152</v>
      </c>
      <c r="F16" s="28">
        <v>0.0046</v>
      </c>
      <c r="G16" s="29">
        <f t="shared" si="1"/>
        <v>0.0092</v>
      </c>
      <c r="H16" s="31" t="s">
        <v>57</v>
      </c>
      <c r="I16" s="31" t="s">
        <v>153</v>
      </c>
      <c r="J16" s="11" t="s">
        <v>154</v>
      </c>
      <c r="K16" s="11" t="s">
        <v>155</v>
      </c>
      <c r="L16" s="11" t="s">
        <v>156</v>
      </c>
    </row>
    <row r="17">
      <c r="A17" s="5" t="s">
        <v>157</v>
      </c>
      <c r="B17" s="5" t="s">
        <v>158</v>
      </c>
      <c r="C17" s="24">
        <v>8.0</v>
      </c>
      <c r="D17" s="6" t="s">
        <v>6</v>
      </c>
      <c r="E17" s="5" t="s">
        <v>159</v>
      </c>
      <c r="F17" s="34">
        <v>0.0041</v>
      </c>
      <c r="G17" s="26">
        <f t="shared" si="1"/>
        <v>0.0328</v>
      </c>
      <c r="H17" s="42" t="s">
        <v>60</v>
      </c>
      <c r="I17" s="42" t="s">
        <v>160</v>
      </c>
    </row>
    <row r="18">
      <c r="A18" s="8" t="s">
        <v>80</v>
      </c>
      <c r="B18" s="8" t="s">
        <v>161</v>
      </c>
      <c r="C18" s="41">
        <v>2.0</v>
      </c>
      <c r="D18" s="9" t="s">
        <v>6</v>
      </c>
      <c r="E18" s="8" t="s">
        <v>162</v>
      </c>
      <c r="F18" s="28">
        <v>0.0042</v>
      </c>
      <c r="G18" s="29">
        <f t="shared" si="1"/>
        <v>0.0084</v>
      </c>
      <c r="H18" s="31" t="s">
        <v>63</v>
      </c>
      <c r="I18" s="31" t="s">
        <v>163</v>
      </c>
    </row>
    <row r="19">
      <c r="A19" s="5" t="s">
        <v>164</v>
      </c>
      <c r="B19" s="5" t="s">
        <v>165</v>
      </c>
      <c r="C19" s="43">
        <v>2.0</v>
      </c>
      <c r="D19" s="6" t="s">
        <v>6</v>
      </c>
      <c r="E19" s="5" t="s">
        <v>166</v>
      </c>
      <c r="F19" s="34">
        <v>0.0042</v>
      </c>
      <c r="G19" s="26">
        <f t="shared" si="1"/>
        <v>0.0084</v>
      </c>
      <c r="H19" s="42" t="s">
        <v>66</v>
      </c>
      <c r="I19" s="42" t="s">
        <v>167</v>
      </c>
    </row>
    <row r="20">
      <c r="A20" s="8" t="s">
        <v>168</v>
      </c>
      <c r="B20" s="8" t="s">
        <v>169</v>
      </c>
      <c r="C20" s="27">
        <v>2.0</v>
      </c>
      <c r="D20" s="9" t="s">
        <v>6</v>
      </c>
      <c r="E20" s="8" t="s">
        <v>170</v>
      </c>
      <c r="F20" s="28">
        <v>0.0043</v>
      </c>
      <c r="G20" s="29">
        <f t="shared" si="1"/>
        <v>0.0086</v>
      </c>
      <c r="H20" s="30" t="s">
        <v>68</v>
      </c>
      <c r="I20" s="30" t="s">
        <v>171</v>
      </c>
      <c r="J20" s="11"/>
      <c r="K20" s="13" t="s">
        <v>172</v>
      </c>
      <c r="L20" s="13" t="s">
        <v>173</v>
      </c>
    </row>
    <row r="21">
      <c r="A21" s="5" t="s">
        <v>71</v>
      </c>
      <c r="B21" s="20" t="s">
        <v>174</v>
      </c>
      <c r="C21" s="43">
        <v>1.0</v>
      </c>
      <c r="D21" s="6" t="s">
        <v>6</v>
      </c>
      <c r="E21" s="20" t="s">
        <v>175</v>
      </c>
      <c r="F21" s="44">
        <v>0.0058</v>
      </c>
      <c r="G21" s="26">
        <f t="shared" si="1"/>
        <v>0.0058</v>
      </c>
      <c r="H21" s="42" t="s">
        <v>72</v>
      </c>
      <c r="I21" s="42" t="s">
        <v>176</v>
      </c>
      <c r="J21" s="11" t="s">
        <v>177</v>
      </c>
      <c r="K21" s="11" t="s">
        <v>178</v>
      </c>
      <c r="L21" s="11" t="s">
        <v>179</v>
      </c>
    </row>
    <row r="22">
      <c r="A22" s="8" t="s">
        <v>74</v>
      </c>
      <c r="B22" s="8" t="s">
        <v>180</v>
      </c>
      <c r="C22" s="27">
        <v>2.0</v>
      </c>
      <c r="D22" s="9" t="s">
        <v>6</v>
      </c>
      <c r="E22" s="8" t="s">
        <v>181</v>
      </c>
      <c r="F22" s="28">
        <v>0.0053</v>
      </c>
      <c r="G22" s="29">
        <f t="shared" si="1"/>
        <v>0.0106</v>
      </c>
      <c r="H22" s="31" t="s">
        <v>75</v>
      </c>
      <c r="I22" s="31" t="s">
        <v>182</v>
      </c>
      <c r="J22" s="11" t="s">
        <v>183</v>
      </c>
      <c r="K22" s="11" t="s">
        <v>184</v>
      </c>
      <c r="L22" s="32" t="s">
        <v>185</v>
      </c>
    </row>
    <row r="23">
      <c r="A23" s="5" t="s">
        <v>77</v>
      </c>
      <c r="B23" s="5" t="s">
        <v>186</v>
      </c>
      <c r="C23" s="24">
        <v>1.0</v>
      </c>
      <c r="D23" s="6" t="s">
        <v>6</v>
      </c>
      <c r="E23" s="5" t="s">
        <v>187</v>
      </c>
      <c r="F23" s="34">
        <v>0.0043</v>
      </c>
      <c r="G23" s="26">
        <f t="shared" si="1"/>
        <v>0.0043</v>
      </c>
      <c r="H23" s="39" t="s">
        <v>78</v>
      </c>
      <c r="I23" s="42" t="s">
        <v>188</v>
      </c>
      <c r="J23" s="11"/>
    </row>
    <row r="24">
      <c r="A24" s="8" t="s">
        <v>83</v>
      </c>
      <c r="B24" s="8" t="s">
        <v>189</v>
      </c>
      <c r="C24" s="27">
        <v>4.0</v>
      </c>
      <c r="D24" s="9" t="s">
        <v>190</v>
      </c>
      <c r="E24" s="8" t="s">
        <v>191</v>
      </c>
      <c r="F24" s="28">
        <v>0.0769</v>
      </c>
      <c r="G24" s="29">
        <f t="shared" si="1"/>
        <v>0.3076</v>
      </c>
      <c r="H24" s="10" t="s">
        <v>85</v>
      </c>
      <c r="I24" s="10" t="s">
        <v>192</v>
      </c>
    </row>
    <row r="25">
      <c r="A25" s="5" t="s">
        <v>87</v>
      </c>
      <c r="B25" s="5" t="s">
        <v>86</v>
      </c>
      <c r="C25" s="24">
        <v>1.0</v>
      </c>
      <c r="D25" s="6" t="s">
        <v>6</v>
      </c>
      <c r="E25" s="5" t="s">
        <v>193</v>
      </c>
      <c r="F25" s="34">
        <v>0.0115</v>
      </c>
      <c r="G25" s="26">
        <f t="shared" si="1"/>
        <v>0.0115</v>
      </c>
      <c r="H25" s="42" t="s">
        <v>89</v>
      </c>
      <c r="I25" s="42" t="s">
        <v>194</v>
      </c>
    </row>
    <row r="26">
      <c r="A26" s="8" t="s">
        <v>195</v>
      </c>
      <c r="B26" s="8" t="s">
        <v>90</v>
      </c>
      <c r="C26" s="27">
        <v>10.0</v>
      </c>
      <c r="D26" s="9" t="s">
        <v>6</v>
      </c>
      <c r="E26" s="8" t="s">
        <v>196</v>
      </c>
      <c r="F26" s="28">
        <v>0.0121</v>
      </c>
      <c r="G26" s="29">
        <f t="shared" si="1"/>
        <v>0.121</v>
      </c>
      <c r="H26" s="31" t="s">
        <v>92</v>
      </c>
      <c r="I26" s="31" t="s">
        <v>197</v>
      </c>
    </row>
    <row r="27">
      <c r="A27" s="5" t="s">
        <v>198</v>
      </c>
      <c r="B27" s="5" t="s">
        <v>93</v>
      </c>
      <c r="C27" s="24">
        <v>2.0</v>
      </c>
      <c r="D27" s="6" t="s">
        <v>6</v>
      </c>
      <c r="E27" s="5" t="s">
        <v>199</v>
      </c>
      <c r="F27" s="34">
        <v>0.0172</v>
      </c>
      <c r="G27" s="26">
        <f t="shared" si="1"/>
        <v>0.0344</v>
      </c>
      <c r="H27" s="42" t="s">
        <v>95</v>
      </c>
      <c r="I27" s="42" t="s">
        <v>200</v>
      </c>
    </row>
    <row r="28">
      <c r="A28" s="8" t="s">
        <v>97</v>
      </c>
      <c r="B28" s="8" t="s">
        <v>96</v>
      </c>
      <c r="C28" s="27">
        <v>1.0</v>
      </c>
      <c r="D28" s="15" t="s">
        <v>6</v>
      </c>
      <c r="E28" s="8" t="s">
        <v>201</v>
      </c>
      <c r="F28" s="28">
        <v>0.014</v>
      </c>
      <c r="G28" s="29">
        <f t="shared" si="1"/>
        <v>0.014</v>
      </c>
      <c r="H28" s="31" t="s">
        <v>98</v>
      </c>
      <c r="I28" s="31" t="s">
        <v>202</v>
      </c>
    </row>
    <row r="29">
      <c r="A29" s="5" t="s">
        <v>100</v>
      </c>
      <c r="B29" s="5" t="s">
        <v>203</v>
      </c>
      <c r="C29" s="24">
        <v>1.0</v>
      </c>
      <c r="D29" s="6" t="s">
        <v>204</v>
      </c>
      <c r="E29" s="5" t="s">
        <v>205</v>
      </c>
      <c r="F29" s="34">
        <v>0.7229</v>
      </c>
      <c r="G29" s="26">
        <f t="shared" si="1"/>
        <v>0.7229</v>
      </c>
      <c r="H29" s="45" t="s">
        <v>102</v>
      </c>
      <c r="I29" s="46" t="s">
        <v>206</v>
      </c>
    </row>
    <row r="30">
      <c r="A30" s="19" t="s">
        <v>207</v>
      </c>
      <c r="B30" s="19" t="s">
        <v>103</v>
      </c>
      <c r="C30" s="41">
        <v>4.0</v>
      </c>
      <c r="D30" s="9" t="s">
        <v>6</v>
      </c>
      <c r="E30" s="19" t="s">
        <v>208</v>
      </c>
      <c r="F30" s="28">
        <v>0.021</v>
      </c>
      <c r="G30" s="29">
        <f t="shared" si="1"/>
        <v>0.084</v>
      </c>
      <c r="H30" s="31" t="s">
        <v>105</v>
      </c>
      <c r="I30" s="31" t="s">
        <v>209</v>
      </c>
      <c r="J30" s="11" t="s">
        <v>210</v>
      </c>
      <c r="K30" s="11" t="s">
        <v>211</v>
      </c>
      <c r="L30" s="11" t="s">
        <v>212</v>
      </c>
    </row>
    <row r="31">
      <c r="A31" s="5" t="s">
        <v>213</v>
      </c>
      <c r="B31" s="5" t="s">
        <v>79</v>
      </c>
      <c r="C31" s="24">
        <v>1.0</v>
      </c>
      <c r="D31" s="17"/>
      <c r="E31" s="16"/>
      <c r="F31" s="34"/>
      <c r="G31" s="26">
        <f t="shared" si="1"/>
        <v>0</v>
      </c>
      <c r="H31" s="22"/>
      <c r="I31" s="22"/>
    </row>
    <row r="32">
      <c r="A32" s="14"/>
      <c r="B32" s="14"/>
      <c r="C32" s="35"/>
      <c r="D32" s="15"/>
      <c r="E32" s="14"/>
      <c r="F32" s="29"/>
      <c r="G32" s="29">
        <f t="shared" si="1"/>
        <v>0</v>
      </c>
      <c r="H32" s="21"/>
      <c r="I32" s="21"/>
    </row>
    <row r="33">
      <c r="A33" s="16"/>
      <c r="B33" s="16"/>
      <c r="C33" s="37"/>
      <c r="D33" s="17"/>
      <c r="E33" s="16"/>
      <c r="F33" s="34"/>
      <c r="G33" s="26">
        <f t="shared" si="1"/>
        <v>0</v>
      </c>
      <c r="H33" s="22"/>
      <c r="I33" s="22"/>
    </row>
    <row r="34">
      <c r="A34" s="14"/>
      <c r="B34" s="14"/>
      <c r="C34" s="35"/>
      <c r="D34" s="15"/>
      <c r="E34" s="14"/>
      <c r="F34" s="29"/>
      <c r="G34" s="29">
        <f t="shared" si="1"/>
        <v>0</v>
      </c>
      <c r="H34" s="21"/>
      <c r="I34" s="21"/>
    </row>
    <row r="35">
      <c r="A35" s="16"/>
      <c r="B35" s="16"/>
      <c r="C35" s="24"/>
      <c r="D35" s="17"/>
      <c r="E35" s="5"/>
      <c r="F35" s="34"/>
      <c r="G35" s="26">
        <f t="shared" si="1"/>
        <v>0</v>
      </c>
      <c r="H35" s="22"/>
      <c r="I35" s="22"/>
    </row>
    <row r="36">
      <c r="G36" s="47">
        <f>SUM(G3:G35)</f>
        <v>7.1078</v>
      </c>
      <c r="H36" s="13" t="s">
        <v>214</v>
      </c>
    </row>
    <row r="38">
      <c r="C38" s="24">
        <v>11.0</v>
      </c>
      <c r="D38" s="48"/>
      <c r="E38" s="5" t="s">
        <v>215</v>
      </c>
      <c r="F38" s="34">
        <v>3.0</v>
      </c>
      <c r="G38" s="49">
        <f>F38*C38</f>
        <v>33</v>
      </c>
      <c r="H38" s="13" t="s">
        <v>216</v>
      </c>
    </row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