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scratchpad" sheetId="2" r:id="rId5"/>
  </sheets>
  <definedNames/>
  <calcPr/>
</workbook>
</file>

<file path=xl/sharedStrings.xml><?xml version="1.0" encoding="utf-8"?>
<sst xmlns="http://schemas.openxmlformats.org/spreadsheetml/2006/main" count="101" uniqueCount="51">
  <si>
    <t>Calibration should be performed with throttle motor disconnected!</t>
  </si>
  <si>
    <t>Please fill in fielsd in</t>
  </si>
  <si>
    <t>yellow</t>
  </si>
  <si>
    <t>info</t>
  </si>
  <si>
    <t>Calibration procedure to get you in the ball park:</t>
  </si>
  <si>
    <t>Throttle</t>
  </si>
  <si>
    <r>
      <rPr>
        <rFont val="Arial"/>
        <color theme="1"/>
      </rPr>
      <t xml:space="preserve">Step 1 - using pot </t>
    </r>
    <r>
      <rPr>
        <rFont val="Arial"/>
        <b/>
        <color theme="1"/>
      </rPr>
      <t>PR2</t>
    </r>
    <r>
      <rPr>
        <rFont val="Arial"/>
        <color theme="1"/>
      </rPr>
      <t xml:space="preserve"> set the voltage in test point </t>
    </r>
    <r>
      <rPr>
        <rFont val="Arial"/>
        <b/>
        <color theme="1"/>
      </rPr>
      <t>B</t>
    </r>
    <r>
      <rPr>
        <rFont val="Arial"/>
        <color theme="1"/>
      </rPr>
      <t xml:space="preserve"> to the below value</t>
    </r>
  </si>
  <si>
    <t>Throttle sensor voltage when fully closed</t>
  </si>
  <si>
    <t>V</t>
  </si>
  <si>
    <t>input</t>
  </si>
  <si>
    <t>Throttle sensor voltage when fully oppened</t>
  </si>
  <si>
    <r>
      <rPr>
        <rFont val="Arial"/>
        <color theme="1"/>
      </rPr>
      <t xml:space="preserve">Step 2 - with closed throttle use </t>
    </r>
    <r>
      <rPr>
        <rFont val="Arial"/>
        <b/>
        <color theme="1"/>
      </rPr>
      <t>PR1</t>
    </r>
    <r>
      <rPr>
        <rFont val="Arial"/>
        <color theme="1"/>
      </rPr>
      <t xml:space="preserve"> to set the voltage at test point </t>
    </r>
    <r>
      <rPr>
        <rFont val="Arial"/>
        <b/>
        <color theme="1"/>
      </rPr>
      <t>A</t>
    </r>
    <r>
      <rPr>
        <rFont val="Arial"/>
        <color theme="1"/>
      </rPr>
      <t xml:space="preserve"> to the below value</t>
    </r>
  </si>
  <si>
    <t>required gain for throttle input</t>
  </si>
  <si>
    <t>result</t>
  </si>
  <si>
    <r>
      <rPr>
        <rFont val="Arial"/>
        <color theme="1"/>
      </rPr>
      <t xml:space="preserve">Step 3 - open the throttle manually and check voltage at test point </t>
    </r>
    <r>
      <rPr>
        <rFont val="Arial"/>
        <b/>
        <color theme="1"/>
      </rPr>
      <t>A</t>
    </r>
    <r>
      <rPr>
        <rFont val="Arial"/>
        <color theme="1"/>
      </rPr>
      <t>, it should be close to the below value</t>
    </r>
  </si>
  <si>
    <t>required offset for throttle input</t>
  </si>
  <si>
    <t>Step 1</t>
  </si>
  <si>
    <r>
      <rPr>
        <rFont val="Arial"/>
        <color theme="1"/>
      </rPr>
      <t xml:space="preserve">Step 4- using pot </t>
    </r>
    <r>
      <rPr>
        <rFont val="Arial"/>
        <b/>
        <color theme="1"/>
      </rPr>
      <t>PR4</t>
    </r>
    <r>
      <rPr>
        <rFont val="Arial"/>
        <color theme="1"/>
      </rPr>
      <t xml:space="preserve"> set the voltage in test point </t>
    </r>
    <r>
      <rPr>
        <rFont val="Arial"/>
        <b/>
        <color theme="1"/>
      </rPr>
      <t>D</t>
    </r>
    <r>
      <rPr>
        <rFont val="Arial"/>
        <color theme="1"/>
      </rPr>
      <t xml:space="preserve"> to the below value</t>
    </r>
  </si>
  <si>
    <t>Throttle sensor voltage range</t>
  </si>
  <si>
    <t>calculated</t>
  </si>
  <si>
    <t>target when closed</t>
  </si>
  <si>
    <t>constant</t>
  </si>
  <si>
    <t>Step 5 - with gas pedal de-pressed use PR3 to set the voltage at test point C to the below value</t>
  </si>
  <si>
    <t>target when oppened</t>
  </si>
  <si>
    <t>target range</t>
  </si>
  <si>
    <r>
      <rPr>
        <rFont val="Arial"/>
        <color theme="1"/>
      </rPr>
      <t xml:space="preserve">Step 6 - press the gas pedal and check voltage at test point </t>
    </r>
    <r>
      <rPr>
        <rFont val="Arial"/>
        <b/>
        <color theme="1"/>
      </rPr>
      <t>C</t>
    </r>
    <r>
      <rPr>
        <rFont val="Arial"/>
        <color theme="1"/>
      </rPr>
      <t>, it should be close to the below value</t>
    </r>
  </si>
  <si>
    <t>series diode offset</t>
  </si>
  <si>
    <t>Gas pedal</t>
  </si>
  <si>
    <t>Gas pedal voltage when not pressed</t>
  </si>
  <si>
    <t>Gas pedal voltage when fully pressed</t>
  </si>
  <si>
    <t>required gain for gas pedal input</t>
  </si>
  <si>
    <t>required offset gas pedal input</t>
  </si>
  <si>
    <t>Step 4</t>
  </si>
  <si>
    <t>Gas pedal voltage range</t>
  </si>
  <si>
    <t>target when not pressed</t>
  </si>
  <si>
    <t>target when fully pressed</t>
  </si>
  <si>
    <t>k</t>
  </si>
  <si>
    <t>out const1</t>
  </si>
  <si>
    <t>offset</t>
  </si>
  <si>
    <t>out const2</t>
  </si>
  <si>
    <t>rane const</t>
  </si>
  <si>
    <t>in 1</t>
  </si>
  <si>
    <t>in 2</t>
  </si>
  <si>
    <t>out 1</t>
  </si>
  <si>
    <t>in range</t>
  </si>
  <si>
    <t>out 2</t>
  </si>
  <si>
    <t>K</t>
  </si>
  <si>
    <t>in_1*K</t>
  </si>
  <si>
    <t>in_2*K</t>
  </si>
  <si>
    <t>off_b1</t>
  </si>
  <si>
    <t>off_b2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</si>
</sst>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FF0000"/>
      <name val="&quot;Google Sans&quot;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right" readingOrder="0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2" numFmtId="0" xfId="0" applyAlignment="1" applyFont="1">
      <alignment readingOrder="0"/>
    </xf>
    <xf borderId="0" fillId="5" fontId="2" numFmtId="2" xfId="0" applyFill="1" applyFont="1" applyNumberFormat="1"/>
    <xf borderId="0" fillId="5" fontId="2" numFmtId="0" xfId="0" applyAlignment="1" applyFont="1">
      <alignment readingOrder="0"/>
    </xf>
    <xf borderId="0" fillId="2" fontId="5" numFmtId="2" xfId="0" applyFont="1" applyNumberFormat="1"/>
    <xf borderId="0" fillId="6" fontId="2" numFmtId="2" xfId="0" applyFill="1" applyFont="1" applyNumberFormat="1"/>
    <xf borderId="0" fillId="6" fontId="2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8" fontId="2" numFmtId="2" xfId="0" applyFill="1" applyFont="1" applyNumberFormat="1"/>
    <xf borderId="0" fillId="7" fontId="2" numFmtId="0" xfId="0" applyFont="1"/>
    <xf borderId="0" fillId="7" fontId="4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10" fontId="2" numFmtId="0" xfId="0" applyFill="1" applyFont="1"/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0" fillId="12" fontId="2" numFmtId="0" xfId="0" applyFont="1"/>
    <xf borderId="0" fillId="0" fontId="2" numFmtId="0" xfId="0" applyFon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38"/>
    <col customWidth="1" min="2" max="2" width="7.5"/>
    <col customWidth="1" min="3" max="3" width="4.5"/>
  </cols>
  <sheetData>
    <row r="1">
      <c r="G1" s="1" t="s">
        <v>0</v>
      </c>
    </row>
    <row r="2">
      <c r="A2" s="2" t="s">
        <v>1</v>
      </c>
      <c r="B2" s="3" t="s">
        <v>2</v>
      </c>
      <c r="D2" s="4" t="s">
        <v>3</v>
      </c>
    </row>
    <row r="3">
      <c r="G3" s="5" t="s">
        <v>4</v>
      </c>
    </row>
    <row r="4">
      <c r="A4" s="6" t="s">
        <v>5</v>
      </c>
      <c r="G4" s="4" t="s">
        <v>6</v>
      </c>
    </row>
    <row r="5">
      <c r="A5" s="7" t="s">
        <v>7</v>
      </c>
      <c r="B5" s="3">
        <v>0.885</v>
      </c>
      <c r="C5" s="7" t="s">
        <v>8</v>
      </c>
      <c r="D5" s="7" t="s">
        <v>9</v>
      </c>
      <c r="G5" s="8">
        <f>B9</f>
        <v>2.571187181</v>
      </c>
      <c r="H5" s="9" t="s">
        <v>8</v>
      </c>
    </row>
    <row r="6">
      <c r="A6" s="7" t="s">
        <v>10</v>
      </c>
      <c r="B6" s="3">
        <v>4.75</v>
      </c>
      <c r="C6" s="7" t="s">
        <v>8</v>
      </c>
      <c r="D6" s="7" t="s">
        <v>9</v>
      </c>
      <c r="G6" s="4" t="s">
        <v>11</v>
      </c>
    </row>
    <row r="7">
      <c r="B7" s="10"/>
      <c r="G7" s="11">
        <f>B12</f>
        <v>4</v>
      </c>
      <c r="H7" s="12" t="s">
        <v>8</v>
      </c>
    </row>
    <row r="8">
      <c r="A8" s="13" t="s">
        <v>12</v>
      </c>
      <c r="B8" s="14">
        <f>B14/B11</f>
        <v>0.7761966365</v>
      </c>
      <c r="C8" s="15"/>
      <c r="D8" s="13" t="s">
        <v>13</v>
      </c>
      <c r="G8" s="4" t="s">
        <v>14</v>
      </c>
    </row>
    <row r="9">
      <c r="A9" s="16" t="s">
        <v>15</v>
      </c>
      <c r="B9" s="14">
        <f>(B12-B15+B8*B5)/(B8+1)</f>
        <v>2.571187181</v>
      </c>
      <c r="C9" s="13" t="s">
        <v>8</v>
      </c>
      <c r="D9" s="13" t="s">
        <v>13</v>
      </c>
      <c r="E9" s="4" t="s">
        <v>16</v>
      </c>
      <c r="G9" s="11">
        <f>B13</f>
        <v>1</v>
      </c>
      <c r="H9" s="12" t="s">
        <v>8</v>
      </c>
    </row>
    <row r="10">
      <c r="B10" s="10"/>
      <c r="G10" s="4" t="s">
        <v>17</v>
      </c>
    </row>
    <row r="11">
      <c r="A11" s="17" t="s">
        <v>18</v>
      </c>
      <c r="B11" s="18">
        <f>B6-B5</f>
        <v>3.865</v>
      </c>
      <c r="C11" s="17" t="s">
        <v>8</v>
      </c>
      <c r="D11" s="17" t="s">
        <v>19</v>
      </c>
      <c r="G11" s="8">
        <f>B23</f>
        <v>2.374095238</v>
      </c>
      <c r="H11" s="9" t="s">
        <v>8</v>
      </c>
    </row>
    <row r="12">
      <c r="A12" s="19" t="s">
        <v>20</v>
      </c>
      <c r="B12" s="20">
        <v>4.0</v>
      </c>
      <c r="C12" s="19" t="s">
        <v>8</v>
      </c>
      <c r="D12" s="19" t="s">
        <v>21</v>
      </c>
      <c r="G12" s="4" t="s">
        <v>22</v>
      </c>
    </row>
    <row r="13">
      <c r="A13" s="19" t="s">
        <v>23</v>
      </c>
      <c r="B13" s="20">
        <v>1.0</v>
      </c>
      <c r="C13" s="19" t="s">
        <v>8</v>
      </c>
      <c r="D13" s="19" t="s">
        <v>21</v>
      </c>
      <c r="G13" s="11">
        <f>B26</f>
        <v>4</v>
      </c>
      <c r="H13" s="12" t="s">
        <v>8</v>
      </c>
    </row>
    <row r="14">
      <c r="A14" s="19" t="s">
        <v>24</v>
      </c>
      <c r="B14" s="21">
        <f>B12-B13</f>
        <v>3</v>
      </c>
      <c r="C14" s="19" t="s">
        <v>8</v>
      </c>
      <c r="D14" s="19" t="s">
        <v>21</v>
      </c>
      <c r="G14" s="4" t="s">
        <v>25</v>
      </c>
    </row>
    <row r="15">
      <c r="A15" s="19" t="s">
        <v>26</v>
      </c>
      <c r="B15" s="20">
        <v>0.12</v>
      </c>
      <c r="C15" s="19" t="s">
        <v>8</v>
      </c>
      <c r="D15" s="19" t="s">
        <v>21</v>
      </c>
      <c r="G15" s="11">
        <f>B27</f>
        <v>1.05</v>
      </c>
      <c r="H15" s="12" t="s">
        <v>8</v>
      </c>
    </row>
    <row r="18">
      <c r="A18" s="6" t="s">
        <v>27</v>
      </c>
    </row>
    <row r="19">
      <c r="A19" s="7" t="s">
        <v>28</v>
      </c>
      <c r="B19" s="3">
        <v>1.2</v>
      </c>
      <c r="C19" s="7" t="s">
        <v>8</v>
      </c>
      <c r="D19" s="7" t="s">
        <v>9</v>
      </c>
    </row>
    <row r="20">
      <c r="A20" s="7" t="s">
        <v>29</v>
      </c>
      <c r="B20" s="3">
        <v>3.5</v>
      </c>
      <c r="C20" s="7" t="s">
        <v>8</v>
      </c>
      <c r="D20" s="7" t="s">
        <v>9</v>
      </c>
    </row>
    <row r="22">
      <c r="A22" s="13" t="s">
        <v>30</v>
      </c>
      <c r="B22" s="14">
        <f>B28/B25</f>
        <v>1.282608696</v>
      </c>
      <c r="C22" s="15"/>
      <c r="D22" s="13" t="s">
        <v>13</v>
      </c>
    </row>
    <row r="23">
      <c r="A23" s="16" t="s">
        <v>31</v>
      </c>
      <c r="B23" s="14">
        <f>(B26-B29+B22*B19)/(B22+1)</f>
        <v>2.374095238</v>
      </c>
      <c r="C23" s="13" t="s">
        <v>8</v>
      </c>
      <c r="D23" s="13" t="s">
        <v>13</v>
      </c>
      <c r="E23" s="4" t="s">
        <v>32</v>
      </c>
    </row>
    <row r="25">
      <c r="A25" s="17" t="s">
        <v>33</v>
      </c>
      <c r="B25" s="18">
        <f>B20-B19</f>
        <v>2.3</v>
      </c>
      <c r="C25" s="17" t="s">
        <v>8</v>
      </c>
      <c r="D25" s="17" t="s">
        <v>19</v>
      </c>
    </row>
    <row r="26">
      <c r="A26" s="19" t="s">
        <v>34</v>
      </c>
      <c r="B26" s="20">
        <v>4.0</v>
      </c>
      <c r="C26" s="19" t="s">
        <v>8</v>
      </c>
      <c r="D26" s="19" t="s">
        <v>21</v>
      </c>
    </row>
    <row r="27">
      <c r="A27" s="19" t="s">
        <v>35</v>
      </c>
      <c r="B27" s="20">
        <v>1.05</v>
      </c>
      <c r="C27" s="19" t="s">
        <v>8</v>
      </c>
      <c r="D27" s="19" t="s">
        <v>21</v>
      </c>
    </row>
    <row r="28">
      <c r="A28" s="19" t="s">
        <v>24</v>
      </c>
      <c r="B28" s="21">
        <f>B26-B27</f>
        <v>2.95</v>
      </c>
      <c r="C28" s="19" t="s">
        <v>8</v>
      </c>
      <c r="D28" s="19" t="s">
        <v>21</v>
      </c>
    </row>
    <row r="29">
      <c r="A29" s="19" t="s">
        <v>26</v>
      </c>
      <c r="B29" s="20">
        <v>0.12</v>
      </c>
      <c r="C29" s="19" t="s">
        <v>8</v>
      </c>
      <c r="D29" s="19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4" t="s">
        <v>36</v>
      </c>
      <c r="B2" s="4">
        <v>1.28</v>
      </c>
      <c r="F2" s="4" t="s">
        <v>37</v>
      </c>
      <c r="G2" s="4">
        <v>4.0</v>
      </c>
      <c r="H2" s="4" t="s">
        <v>8</v>
      </c>
    </row>
    <row r="3">
      <c r="A3" s="4" t="s">
        <v>38</v>
      </c>
      <c r="B3" s="4">
        <v>2.5</v>
      </c>
      <c r="C3" s="4" t="s">
        <v>8</v>
      </c>
      <c r="F3" s="4" t="s">
        <v>39</v>
      </c>
      <c r="G3" s="4">
        <v>1.0</v>
      </c>
      <c r="H3" s="4" t="s">
        <v>8</v>
      </c>
    </row>
    <row r="4">
      <c r="F4" s="4" t="s">
        <v>40</v>
      </c>
      <c r="G4" s="22">
        <f>G2-G3</f>
        <v>3</v>
      </c>
      <c r="H4" s="4" t="s">
        <v>8</v>
      </c>
    </row>
    <row r="5">
      <c r="A5" s="4" t="s">
        <v>41</v>
      </c>
      <c r="B5" s="4">
        <v>1.2</v>
      </c>
      <c r="C5" s="4" t="s">
        <v>8</v>
      </c>
    </row>
    <row r="6">
      <c r="A6" s="4" t="s">
        <v>42</v>
      </c>
      <c r="B6" s="4">
        <v>3.5</v>
      </c>
      <c r="C6" s="4" t="s">
        <v>8</v>
      </c>
      <c r="F6" s="4" t="s">
        <v>41</v>
      </c>
      <c r="G6" s="4">
        <v>3.5</v>
      </c>
      <c r="H6" s="4" t="s">
        <v>8</v>
      </c>
    </row>
    <row r="7">
      <c r="F7" s="4" t="s">
        <v>42</v>
      </c>
      <c r="G7" s="4">
        <v>1.2</v>
      </c>
      <c r="H7" s="4" t="s">
        <v>8</v>
      </c>
    </row>
    <row r="8">
      <c r="A8" s="4" t="s">
        <v>43</v>
      </c>
      <c r="B8" s="22">
        <f t="shared" ref="B8:B9" si="1">B$2*(B$3-B5)+B$3</f>
        <v>4.164</v>
      </c>
      <c r="C8" s="4" t="s">
        <v>8</v>
      </c>
      <c r="F8" s="4" t="s">
        <v>44</v>
      </c>
      <c r="G8" s="22">
        <f>G6-G7</f>
        <v>2.3</v>
      </c>
      <c r="H8" s="4" t="s">
        <v>8</v>
      </c>
    </row>
    <row r="9">
      <c r="A9" s="4" t="s">
        <v>45</v>
      </c>
      <c r="B9" s="22">
        <f t="shared" si="1"/>
        <v>1.22</v>
      </c>
      <c r="C9" s="4" t="s">
        <v>8</v>
      </c>
    </row>
    <row r="10">
      <c r="F10" s="4" t="s">
        <v>46</v>
      </c>
      <c r="G10" s="23">
        <f>G4/G8</f>
        <v>1.304347826</v>
      </c>
    </row>
    <row r="11">
      <c r="F11" s="4" t="s">
        <v>47</v>
      </c>
      <c r="G11" s="23">
        <f>G6*G10</f>
        <v>4.565217391</v>
      </c>
    </row>
    <row r="12">
      <c r="F12" s="4" t="s">
        <v>48</v>
      </c>
      <c r="G12" s="23">
        <f>G7*G10</f>
        <v>1.565217391</v>
      </c>
    </row>
    <row r="13">
      <c r="F13" s="4" t="s">
        <v>49</v>
      </c>
      <c r="G13" s="23">
        <f>G6*G10-G2</f>
        <v>0.5652173913</v>
      </c>
    </row>
    <row r="14">
      <c r="F14" s="4" t="s">
        <v>50</v>
      </c>
      <c r="G14" s="23">
        <f>G7*G10-G3</f>
        <v>0.5652173913</v>
      </c>
    </row>
  </sheetData>
  <drawing r:id="rId1"/>
</worksheet>
</file>