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scratchpad" sheetId="2" r:id="rId5"/>
  </sheets>
  <definedNames/>
  <calcPr/>
</workbook>
</file>

<file path=xl/sharedStrings.xml><?xml version="1.0" encoding="utf-8"?>
<sst xmlns="http://schemas.openxmlformats.org/spreadsheetml/2006/main" count="120" uniqueCount="66">
  <si>
    <t>Calibration should be performed with throttle motor disconnected!</t>
  </si>
  <si>
    <t>Throttle</t>
  </si>
  <si>
    <t>value type</t>
  </si>
  <si>
    <t>info</t>
  </si>
  <si>
    <t>Hints:</t>
  </si>
  <si>
    <t>Throttle sensor voltage when fully closed</t>
  </si>
  <si>
    <t>V</t>
  </si>
  <si>
    <t>input</t>
  </si>
  <si>
    <t>Step 1</t>
  </si>
  <si>
    <t>- DO NOT connect throttle motor yet!</t>
  </si>
  <si>
    <t>Throttle sensor voltage when fully oppened</t>
  </si>
  <si>
    <t>Step 2</t>
  </si>
  <si>
    <t>- "pot" = "potentiometer"</t>
  </si>
  <si>
    <t>required gain for throttle input</t>
  </si>
  <si>
    <t>result</t>
  </si>
  <si>
    <t>Calibration procedure to get you in the ball park:</t>
  </si>
  <si>
    <t>required offset for throttle input</t>
  </si>
  <si>
    <t>Step 5</t>
  </si>
  <si>
    <r>
      <rPr>
        <rFont val="Arial"/>
        <b/>
        <color theme="1"/>
      </rPr>
      <t>Step 0</t>
    </r>
    <r>
      <rPr>
        <rFont val="Arial"/>
        <color theme="1"/>
      </rPr>
      <t xml:space="preserve"> - connect the throttle and gas pedal inputs and power to the board (power meaning +5V and GND). </t>
    </r>
  </si>
  <si>
    <r>
      <rPr>
        <rFont val="Arial"/>
        <b/>
        <color theme="1"/>
      </rPr>
      <t>Step 1</t>
    </r>
    <r>
      <rPr>
        <rFont val="Arial"/>
        <color theme="1"/>
      </rPr>
      <t xml:space="preserve"> - Keep the throttle closed and measure the voltage at </t>
    </r>
    <r>
      <rPr>
        <rFont val="Arial"/>
        <b/>
        <color theme="1"/>
      </rPr>
      <t xml:space="preserve">TH </t>
    </r>
    <r>
      <rPr>
        <rFont val="Arial"/>
        <color theme="1"/>
      </rPr>
      <t>input. Put the measured value into the field below.</t>
    </r>
  </si>
  <si>
    <t>Throttle sensor voltage range</t>
  </si>
  <si>
    <t>calculated</t>
  </si>
  <si>
    <t>target when closed</t>
  </si>
  <si>
    <t>constant</t>
  </si>
  <si>
    <t>Step 6</t>
  </si>
  <si>
    <r>
      <rPr>
        <rFont val="Arial"/>
        <b/>
        <color theme="1"/>
      </rPr>
      <t>Step 2</t>
    </r>
    <r>
      <rPr>
        <rFont val="Arial"/>
        <color theme="1"/>
      </rPr>
      <t xml:space="preserve"> - Keep the throttle oppened manually and measure the voltage at </t>
    </r>
    <r>
      <rPr>
        <rFont val="Arial"/>
        <b/>
        <color theme="1"/>
      </rPr>
      <t xml:space="preserve">TH </t>
    </r>
    <r>
      <rPr>
        <rFont val="Arial"/>
        <color theme="1"/>
      </rPr>
      <t>input. Put the measured vakue into the field below.</t>
    </r>
  </si>
  <si>
    <t>target when oppened</t>
  </si>
  <si>
    <t>Step 7</t>
  </si>
  <si>
    <t>target range</t>
  </si>
  <si>
    <r>
      <rPr>
        <rFont val="Arial"/>
        <b/>
        <color theme="1"/>
      </rPr>
      <t>Step 3</t>
    </r>
    <r>
      <rPr>
        <rFont val="Arial"/>
        <color theme="1"/>
      </rPr>
      <t xml:space="preserve"> - Keep the gas pedal not pressed and measure the voltage at </t>
    </r>
    <r>
      <rPr>
        <rFont val="Arial"/>
        <b/>
        <color theme="1"/>
      </rPr>
      <t xml:space="preserve">GP </t>
    </r>
    <r>
      <rPr>
        <rFont val="Arial"/>
        <color theme="1"/>
      </rPr>
      <t>input. Put the measured value into the field below.</t>
    </r>
  </si>
  <si>
    <t>series diode offset</t>
  </si>
  <si>
    <r>
      <rPr>
        <rFont val="Arial"/>
        <b/>
        <color theme="1"/>
      </rPr>
      <t>Step 4</t>
    </r>
    <r>
      <rPr>
        <rFont val="Arial"/>
        <color theme="1"/>
      </rPr>
      <t xml:space="preserve"> - Keep the throttle oppened manually and measure the voltage at TH input. Put the measured vakue into the field below.</t>
    </r>
  </si>
  <si>
    <t>Gas pedal</t>
  </si>
  <si>
    <r>
      <rPr>
        <rFont val="Arial"/>
        <b/>
        <color theme="1"/>
      </rPr>
      <t>Step 5</t>
    </r>
    <r>
      <rPr>
        <rFont val="Arial"/>
        <color theme="1"/>
      </rPr>
      <t xml:space="preserve"> - using pot </t>
    </r>
    <r>
      <rPr>
        <rFont val="Arial"/>
        <b/>
        <color theme="1"/>
      </rPr>
      <t>PR2</t>
    </r>
    <r>
      <rPr>
        <rFont val="Arial"/>
        <color theme="1"/>
      </rPr>
      <t xml:space="preserve"> set the voltage in test point </t>
    </r>
    <r>
      <rPr>
        <rFont val="Arial"/>
        <b/>
        <color theme="1"/>
      </rPr>
      <t>B</t>
    </r>
    <r>
      <rPr>
        <rFont val="Arial"/>
        <color theme="1"/>
      </rPr>
      <t xml:space="preserve"> to the below value</t>
    </r>
  </si>
  <si>
    <t>Gas pedal voltage when not pressed</t>
  </si>
  <si>
    <t>Step 3</t>
  </si>
  <si>
    <t>Gas pedal voltage when fully pressed</t>
  </si>
  <si>
    <t>Step 4</t>
  </si>
  <si>
    <r>
      <rPr>
        <rFont val="Arial"/>
        <b/>
        <color theme="1"/>
      </rPr>
      <t>Step 6</t>
    </r>
    <r>
      <rPr>
        <rFont val="Arial"/>
        <color theme="1"/>
      </rPr>
      <t xml:space="preserve"> - with closed throttle use </t>
    </r>
    <r>
      <rPr>
        <rFont val="Arial"/>
        <b/>
        <color theme="1"/>
      </rPr>
      <t>PR1</t>
    </r>
    <r>
      <rPr>
        <rFont val="Arial"/>
        <color theme="1"/>
      </rPr>
      <t xml:space="preserve"> to set the voltage at test point </t>
    </r>
    <r>
      <rPr>
        <rFont val="Arial"/>
        <b/>
        <color theme="1"/>
      </rPr>
      <t>A</t>
    </r>
    <r>
      <rPr>
        <rFont val="Arial"/>
        <color theme="1"/>
      </rPr>
      <t xml:space="preserve"> to the below value</t>
    </r>
  </si>
  <si>
    <t>required gain for gas pedal input</t>
  </si>
  <si>
    <r>
      <rPr>
        <rFont val="Arial"/>
        <b/>
        <color theme="1"/>
      </rPr>
      <t>Step 7</t>
    </r>
    <r>
      <rPr>
        <rFont val="Arial"/>
        <color theme="1"/>
      </rPr>
      <t xml:space="preserve"> - open the throttle manually and check voltage at test point </t>
    </r>
    <r>
      <rPr>
        <rFont val="Arial"/>
        <b/>
        <color theme="1"/>
      </rPr>
      <t>A</t>
    </r>
    <r>
      <rPr>
        <rFont val="Arial"/>
        <color theme="1"/>
      </rPr>
      <t>, it should be close to the below value</t>
    </r>
  </si>
  <si>
    <t>required offset gas pedal input</t>
  </si>
  <si>
    <t>Step 8</t>
  </si>
  <si>
    <r>
      <rPr>
        <rFont val="Arial"/>
        <b/>
        <color theme="1"/>
      </rPr>
      <t>Step 8</t>
    </r>
    <r>
      <rPr>
        <rFont val="Arial"/>
        <color theme="1"/>
      </rPr>
      <t xml:space="preserve">- using pot </t>
    </r>
    <r>
      <rPr>
        <rFont val="Arial"/>
        <b/>
        <color theme="1"/>
      </rPr>
      <t>PR4</t>
    </r>
    <r>
      <rPr>
        <rFont val="Arial"/>
        <color theme="1"/>
      </rPr>
      <t xml:space="preserve"> set the voltage in test point </t>
    </r>
    <r>
      <rPr>
        <rFont val="Arial"/>
        <b/>
        <color theme="1"/>
      </rPr>
      <t>D</t>
    </r>
    <r>
      <rPr>
        <rFont val="Arial"/>
        <color theme="1"/>
      </rPr>
      <t xml:space="preserve"> to the below value</t>
    </r>
  </si>
  <si>
    <t>Gas pedal voltage range</t>
  </si>
  <si>
    <t>target when not pressed</t>
  </si>
  <si>
    <t>Step 9</t>
  </si>
  <si>
    <r>
      <rPr>
        <rFont val="Arial"/>
        <b/>
        <color theme="1"/>
      </rPr>
      <t>Step 9</t>
    </r>
    <r>
      <rPr>
        <rFont val="Arial"/>
        <color theme="1"/>
      </rPr>
      <t xml:space="preserve"> - with gas pedal de-pressed use PR3 to set the voltage at test point </t>
    </r>
    <r>
      <rPr>
        <rFont val="Arial"/>
        <b/>
        <color theme="1"/>
      </rPr>
      <t>C</t>
    </r>
    <r>
      <rPr>
        <rFont val="Arial"/>
        <color theme="1"/>
      </rPr>
      <t xml:space="preserve"> to the below value</t>
    </r>
  </si>
  <si>
    <t>target when fully pressed</t>
  </si>
  <si>
    <t>Step 10</t>
  </si>
  <si>
    <r>
      <rPr>
        <rFont val="Arial"/>
        <b/>
        <color theme="1"/>
      </rPr>
      <t>Step 10</t>
    </r>
    <r>
      <rPr>
        <rFont val="Arial"/>
        <color theme="1"/>
      </rPr>
      <t xml:space="preserve"> - press the gas pedal and check voltage at test point </t>
    </r>
    <r>
      <rPr>
        <rFont val="Arial"/>
        <b/>
        <color theme="1"/>
      </rPr>
      <t>C</t>
    </r>
    <r>
      <rPr>
        <rFont val="Arial"/>
        <color theme="1"/>
      </rPr>
      <t>, it should be close to the below value</t>
    </r>
  </si>
  <si>
    <t>k</t>
  </si>
  <si>
    <t>out const1</t>
  </si>
  <si>
    <t>offset</t>
  </si>
  <si>
    <t>out const2</t>
  </si>
  <si>
    <t>rane const</t>
  </si>
  <si>
    <t>in 1</t>
  </si>
  <si>
    <t>in 2</t>
  </si>
  <si>
    <t>out 1</t>
  </si>
  <si>
    <t>in range</t>
  </si>
  <si>
    <t>out 2</t>
  </si>
  <si>
    <t>K</t>
  </si>
  <si>
    <t>in_1*K</t>
  </si>
  <si>
    <t>in_2*K</t>
  </si>
  <si>
    <t>off_b1</t>
  </si>
  <si>
    <t>off_b2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</si>
</sst>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0000"/>
      <name val="&quot;Google Sans&quot;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sz val="11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2" fontId="4" numFmtId="2" xfId="0" applyFont="1" applyNumberFormat="1"/>
    <xf borderId="0" fillId="5" fontId="3" numFmtId="0" xfId="0" applyAlignment="1" applyFill="1" applyFont="1">
      <alignment readingOrder="0"/>
    </xf>
    <xf borderId="0" fillId="6" fontId="3" numFmtId="2" xfId="0" applyFill="1" applyFont="1" applyNumberFormat="1"/>
    <xf borderId="0" fillId="5" fontId="3" numFmtId="0" xfId="0" applyFont="1"/>
    <xf borderId="0" fillId="0" fontId="5" numFmtId="0" xfId="0" applyAlignment="1" applyFont="1">
      <alignment readingOrder="0"/>
    </xf>
    <xf borderId="0" fillId="5" fontId="2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Fill="1" applyFont="1"/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0" fontId="3" numFmtId="0" xfId="0" applyFont="1"/>
    <xf borderId="0" fillId="11" fontId="3" numFmtId="2" xfId="0" applyFill="1" applyFont="1" applyNumberFormat="1"/>
    <xf borderId="0" fillId="11" fontId="3" numFmtId="0" xfId="0" applyAlignment="1" applyFont="1">
      <alignment readingOrder="0"/>
    </xf>
    <xf borderId="0" fillId="12" fontId="3" numFmtId="2" xfId="0" applyFill="1" applyFont="1" applyNumberFormat="1"/>
    <xf borderId="0" fillId="12" fontId="3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7.5"/>
    <col customWidth="1" min="3" max="3" width="4.5"/>
  </cols>
  <sheetData>
    <row r="1">
      <c r="G1" s="1" t="s">
        <v>0</v>
      </c>
    </row>
    <row r="2">
      <c r="A2" s="2" t="s">
        <v>1</v>
      </c>
      <c r="D2" s="3" t="s">
        <v>2</v>
      </c>
      <c r="E2" s="3" t="s">
        <v>3</v>
      </c>
      <c r="G2" s="3" t="s">
        <v>4</v>
      </c>
    </row>
    <row r="3">
      <c r="A3" s="4" t="s">
        <v>5</v>
      </c>
      <c r="B3" s="5">
        <f>G9</f>
        <v>0.885</v>
      </c>
      <c r="C3" s="4" t="s">
        <v>6</v>
      </c>
      <c r="D3" s="4" t="s">
        <v>7</v>
      </c>
      <c r="E3" s="3" t="s">
        <v>8</v>
      </c>
      <c r="G3" s="3" t="s">
        <v>9</v>
      </c>
    </row>
    <row r="4">
      <c r="A4" s="4" t="s">
        <v>10</v>
      </c>
      <c r="B4" s="5">
        <f>G11</f>
        <v>4.75</v>
      </c>
      <c r="C4" s="4" t="s">
        <v>6</v>
      </c>
      <c r="D4" s="4" t="s">
        <v>7</v>
      </c>
      <c r="E4" s="3" t="s">
        <v>11</v>
      </c>
      <c r="G4" s="3" t="s">
        <v>12</v>
      </c>
    </row>
    <row r="5">
      <c r="B5" s="6"/>
    </row>
    <row r="6">
      <c r="A6" s="7" t="s">
        <v>13</v>
      </c>
      <c r="B6" s="8">
        <f>B12/B9</f>
        <v>0.7761966365</v>
      </c>
      <c r="C6" s="9"/>
      <c r="D6" s="7" t="s">
        <v>14</v>
      </c>
      <c r="G6" s="10" t="s">
        <v>15</v>
      </c>
    </row>
    <row r="7">
      <c r="A7" s="11" t="s">
        <v>16</v>
      </c>
      <c r="B7" s="8">
        <f>(B10-B13+B6*B3)/(B6+1)</f>
        <v>2.571187181</v>
      </c>
      <c r="C7" s="7" t="s">
        <v>6</v>
      </c>
      <c r="D7" s="7" t="s">
        <v>14</v>
      </c>
      <c r="E7" s="3" t="s">
        <v>17</v>
      </c>
      <c r="G7" s="3" t="s">
        <v>18</v>
      </c>
    </row>
    <row r="8">
      <c r="B8" s="6"/>
      <c r="G8" s="3" t="s">
        <v>19</v>
      </c>
    </row>
    <row r="9">
      <c r="A9" s="12" t="s">
        <v>20</v>
      </c>
      <c r="B9" s="13">
        <f>B4-B3</f>
        <v>3.865</v>
      </c>
      <c r="C9" s="12" t="s">
        <v>6</v>
      </c>
      <c r="D9" s="12" t="s">
        <v>21</v>
      </c>
      <c r="G9" s="5">
        <v>0.885</v>
      </c>
      <c r="H9" s="4" t="s">
        <v>6</v>
      </c>
    </row>
    <row r="10">
      <c r="A10" s="14" t="s">
        <v>22</v>
      </c>
      <c r="B10" s="15">
        <v>4.0</v>
      </c>
      <c r="C10" s="14" t="s">
        <v>6</v>
      </c>
      <c r="D10" s="14" t="s">
        <v>23</v>
      </c>
      <c r="E10" s="3" t="s">
        <v>24</v>
      </c>
      <c r="G10" s="3" t="s">
        <v>25</v>
      </c>
    </row>
    <row r="11">
      <c r="A11" s="14" t="s">
        <v>26</v>
      </c>
      <c r="B11" s="15">
        <v>1.0</v>
      </c>
      <c r="C11" s="14" t="s">
        <v>6</v>
      </c>
      <c r="D11" s="14" t="s">
        <v>23</v>
      </c>
      <c r="E11" s="3" t="s">
        <v>27</v>
      </c>
      <c r="G11" s="5">
        <v>4.75</v>
      </c>
      <c r="H11" s="4" t="s">
        <v>6</v>
      </c>
    </row>
    <row r="12">
      <c r="A12" s="14" t="s">
        <v>28</v>
      </c>
      <c r="B12" s="16">
        <f>B10-B11</f>
        <v>3</v>
      </c>
      <c r="C12" s="14" t="s">
        <v>6</v>
      </c>
      <c r="D12" s="14" t="s">
        <v>23</v>
      </c>
      <c r="G12" s="3" t="s">
        <v>29</v>
      </c>
    </row>
    <row r="13">
      <c r="A13" s="14" t="s">
        <v>30</v>
      </c>
      <c r="B13" s="15">
        <v>0.12</v>
      </c>
      <c r="C13" s="14" t="s">
        <v>6</v>
      </c>
      <c r="D13" s="14" t="s">
        <v>23</v>
      </c>
      <c r="G13" s="5">
        <v>1.2</v>
      </c>
      <c r="H13" s="4" t="s">
        <v>6</v>
      </c>
    </row>
    <row r="14">
      <c r="G14" s="3" t="s">
        <v>31</v>
      </c>
    </row>
    <row r="15">
      <c r="G15" s="5">
        <v>3.5</v>
      </c>
      <c r="H15" s="4" t="s">
        <v>6</v>
      </c>
    </row>
    <row r="16">
      <c r="A16" s="2" t="s">
        <v>32</v>
      </c>
      <c r="G16" s="3" t="s">
        <v>33</v>
      </c>
    </row>
    <row r="17">
      <c r="A17" s="4" t="s">
        <v>34</v>
      </c>
      <c r="B17" s="5">
        <f>G13</f>
        <v>1.2</v>
      </c>
      <c r="C17" s="4" t="s">
        <v>6</v>
      </c>
      <c r="D17" s="4" t="s">
        <v>7</v>
      </c>
      <c r="E17" s="3" t="s">
        <v>35</v>
      </c>
      <c r="G17" s="17">
        <f>B7</f>
        <v>2.571187181</v>
      </c>
      <c r="H17" s="18" t="s">
        <v>6</v>
      </c>
    </row>
    <row r="18">
      <c r="A18" s="4" t="s">
        <v>36</v>
      </c>
      <c r="B18" s="5">
        <f>G15</f>
        <v>3.5</v>
      </c>
      <c r="C18" s="4" t="s">
        <v>6</v>
      </c>
      <c r="D18" s="4" t="s">
        <v>7</v>
      </c>
      <c r="E18" s="3" t="s">
        <v>37</v>
      </c>
      <c r="G18" s="3" t="s">
        <v>38</v>
      </c>
    </row>
    <row r="19">
      <c r="G19" s="19">
        <f>B10</f>
        <v>4</v>
      </c>
      <c r="H19" s="20" t="s">
        <v>6</v>
      </c>
    </row>
    <row r="20">
      <c r="A20" s="7" t="s">
        <v>39</v>
      </c>
      <c r="B20" s="8">
        <f>B26/B23</f>
        <v>1.282608696</v>
      </c>
      <c r="C20" s="9"/>
      <c r="D20" s="7" t="s">
        <v>14</v>
      </c>
      <c r="G20" s="3" t="s">
        <v>40</v>
      </c>
    </row>
    <row r="21">
      <c r="A21" s="11" t="s">
        <v>41</v>
      </c>
      <c r="B21" s="8">
        <f>(B24-B27+B20*B17)/(B20+1)</f>
        <v>2.374095238</v>
      </c>
      <c r="C21" s="7" t="s">
        <v>6</v>
      </c>
      <c r="D21" s="7" t="s">
        <v>14</v>
      </c>
      <c r="E21" s="3" t="s">
        <v>42</v>
      </c>
      <c r="G21" s="19">
        <f>B11</f>
        <v>1</v>
      </c>
      <c r="H21" s="20" t="s">
        <v>6</v>
      </c>
    </row>
    <row r="22">
      <c r="G22" s="3" t="s">
        <v>43</v>
      </c>
    </row>
    <row r="23">
      <c r="A23" s="12" t="s">
        <v>44</v>
      </c>
      <c r="B23" s="13">
        <f>B18-B17</f>
        <v>2.3</v>
      </c>
      <c r="C23" s="12" t="s">
        <v>6</v>
      </c>
      <c r="D23" s="12" t="s">
        <v>21</v>
      </c>
      <c r="G23" s="17">
        <f>B21</f>
        <v>2.374095238</v>
      </c>
      <c r="H23" s="18" t="s">
        <v>6</v>
      </c>
    </row>
    <row r="24">
      <c r="A24" s="14" t="s">
        <v>45</v>
      </c>
      <c r="B24" s="15">
        <v>4.0</v>
      </c>
      <c r="C24" s="14" t="s">
        <v>6</v>
      </c>
      <c r="D24" s="14" t="s">
        <v>23</v>
      </c>
      <c r="E24" s="3" t="s">
        <v>46</v>
      </c>
      <c r="G24" s="3" t="s">
        <v>47</v>
      </c>
    </row>
    <row r="25">
      <c r="A25" s="14" t="s">
        <v>48</v>
      </c>
      <c r="B25" s="15">
        <v>1.05</v>
      </c>
      <c r="C25" s="14" t="s">
        <v>6</v>
      </c>
      <c r="D25" s="14" t="s">
        <v>23</v>
      </c>
      <c r="E25" s="3" t="s">
        <v>49</v>
      </c>
      <c r="G25" s="19">
        <f>B24</f>
        <v>4</v>
      </c>
      <c r="H25" s="20" t="s">
        <v>6</v>
      </c>
    </row>
    <row r="26">
      <c r="A26" s="14" t="s">
        <v>28</v>
      </c>
      <c r="B26" s="16">
        <f>B24-B25</f>
        <v>2.95</v>
      </c>
      <c r="C26" s="14" t="s">
        <v>6</v>
      </c>
      <c r="D26" s="14" t="s">
        <v>23</v>
      </c>
      <c r="G26" s="3" t="s">
        <v>50</v>
      </c>
    </row>
    <row r="27">
      <c r="A27" s="14" t="s">
        <v>30</v>
      </c>
      <c r="B27" s="15">
        <v>0.12</v>
      </c>
      <c r="C27" s="14" t="s">
        <v>6</v>
      </c>
      <c r="D27" s="14" t="s">
        <v>23</v>
      </c>
      <c r="G27" s="19">
        <f>B25</f>
        <v>1.05</v>
      </c>
      <c r="H27" s="20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 t="s">
        <v>51</v>
      </c>
      <c r="B2" s="3">
        <v>1.28</v>
      </c>
      <c r="F2" s="3" t="s">
        <v>52</v>
      </c>
      <c r="G2" s="3">
        <v>4.0</v>
      </c>
      <c r="H2" s="3" t="s">
        <v>6</v>
      </c>
    </row>
    <row r="3">
      <c r="A3" s="3" t="s">
        <v>53</v>
      </c>
      <c r="B3" s="3">
        <v>2.5</v>
      </c>
      <c r="C3" s="3" t="s">
        <v>6</v>
      </c>
      <c r="F3" s="3" t="s">
        <v>54</v>
      </c>
      <c r="G3" s="3">
        <v>1.0</v>
      </c>
      <c r="H3" s="3" t="s">
        <v>6</v>
      </c>
    </row>
    <row r="4">
      <c r="F4" s="3" t="s">
        <v>55</v>
      </c>
      <c r="G4" s="21">
        <f>G2-G3</f>
        <v>3</v>
      </c>
      <c r="H4" s="3" t="s">
        <v>6</v>
      </c>
    </row>
    <row r="5">
      <c r="A5" s="3" t="s">
        <v>56</v>
      </c>
      <c r="B5" s="3">
        <v>1.2</v>
      </c>
      <c r="C5" s="3" t="s">
        <v>6</v>
      </c>
    </row>
    <row r="6">
      <c r="A6" s="3" t="s">
        <v>57</v>
      </c>
      <c r="B6" s="3">
        <v>3.5</v>
      </c>
      <c r="C6" s="3" t="s">
        <v>6</v>
      </c>
      <c r="F6" s="3" t="s">
        <v>56</v>
      </c>
      <c r="G6" s="3">
        <v>3.5</v>
      </c>
      <c r="H6" s="3" t="s">
        <v>6</v>
      </c>
    </row>
    <row r="7">
      <c r="F7" s="3" t="s">
        <v>57</v>
      </c>
      <c r="G7" s="3">
        <v>1.2</v>
      </c>
      <c r="H7" s="3" t="s">
        <v>6</v>
      </c>
    </row>
    <row r="8">
      <c r="A8" s="3" t="s">
        <v>58</v>
      </c>
      <c r="B8" s="21">
        <f t="shared" ref="B8:B9" si="1">B$2*(B$3-B5)+B$3</f>
        <v>4.164</v>
      </c>
      <c r="C8" s="3" t="s">
        <v>6</v>
      </c>
      <c r="F8" s="3" t="s">
        <v>59</v>
      </c>
      <c r="G8" s="21">
        <f>G6-G7</f>
        <v>2.3</v>
      </c>
      <c r="H8" s="3" t="s">
        <v>6</v>
      </c>
    </row>
    <row r="9">
      <c r="A9" s="3" t="s">
        <v>60</v>
      </c>
      <c r="B9" s="21">
        <f t="shared" si="1"/>
        <v>1.22</v>
      </c>
      <c r="C9" s="3" t="s">
        <v>6</v>
      </c>
    </row>
    <row r="10">
      <c r="F10" s="3" t="s">
        <v>61</v>
      </c>
      <c r="G10" s="22">
        <f>G4/G8</f>
        <v>1.304347826</v>
      </c>
    </row>
    <row r="11">
      <c r="F11" s="3" t="s">
        <v>62</v>
      </c>
      <c r="G11" s="22">
        <f>G6*G10</f>
        <v>4.565217391</v>
      </c>
    </row>
    <row r="12">
      <c r="F12" s="3" t="s">
        <v>63</v>
      </c>
      <c r="G12" s="22">
        <f>G7*G10</f>
        <v>1.565217391</v>
      </c>
    </row>
    <row r="13">
      <c r="F13" s="3" t="s">
        <v>64</v>
      </c>
      <c r="G13" s="22">
        <f>G6*G10-G2</f>
        <v>0.5652173913</v>
      </c>
    </row>
    <row r="14">
      <c r="F14" s="3" t="s">
        <v>65</v>
      </c>
      <c r="G14" s="22">
        <f>G7*G10-G3</f>
        <v>0.5652173913</v>
      </c>
    </row>
  </sheetData>
  <drawing r:id="rId1"/>
</worksheet>
</file>