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utologisticsjapan-my.sharepoint.com/personal/sales2_autologisticsjapan_com/Documents/Aozora One drive/AOZORA DOCS/NAGOYA CS/NAGOYA 2023/NOVEMBER 2023/NAGOYA 2023.11.15/EBKG07048809/19129/19129-ICM JAPAN CORPORATION-MSC NAGOYA V V.HI346A/"/>
    </mc:Choice>
  </mc:AlternateContent>
  <xr:revisionPtr revIDLastSave="6" documentId="13_ncr:1_{38CDD384-562C-4DA8-9E0B-4E625426B6F8}" xr6:coauthVersionLast="47" xr6:coauthVersionMax="47" xr10:uidLastSave="{79BB73C1-B89E-46B0-BDF7-D2B5C3FE63E1}"/>
  <bookViews>
    <workbookView xWindow="-108" yWindow="-108" windowWidth="23256" windowHeight="12456" activeTab="1" xr2:uid="{00000000-000D-0000-FFFF-FFFF00000000}"/>
  </bookViews>
  <sheets>
    <sheet name="SHIPPING LIST" sheetId="1" r:id="rId1"/>
    <sheet name="INVOICE" sheetId="3" r:id="rId2"/>
    <sheet name="INST-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H31" i="2"/>
  <c r="H30" i="2"/>
  <c r="D31" i="2"/>
  <c r="D30" i="2"/>
  <c r="D29" i="2"/>
  <c r="D28" i="2"/>
  <c r="D27" i="2"/>
  <c r="D26" i="2"/>
  <c r="D25" i="2"/>
  <c r="N7" i="2"/>
  <c r="D14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22" i="2" s="1"/>
  <c r="I17" i="2"/>
  <c r="H17" i="2"/>
  <c r="G17" i="2"/>
  <c r="F17" i="2"/>
  <c r="E17" i="2"/>
  <c r="D17" i="2"/>
  <c r="F22" i="2" s="1"/>
  <c r="P19" i="3"/>
  <c r="I19" i="3"/>
  <c r="F19" i="3"/>
  <c r="C19" i="3"/>
  <c r="M22" i="2" l="1"/>
</calcChain>
</file>

<file path=xl/sharedStrings.xml><?xml version="1.0" encoding="utf-8"?>
<sst xmlns="http://schemas.openxmlformats.org/spreadsheetml/2006/main" count="268" uniqueCount="126">
  <si>
    <t>REFNO</t>
  </si>
  <si>
    <t>STOCKNO</t>
  </si>
  <si>
    <t>NAME</t>
  </si>
  <si>
    <t>CHASSIS NO</t>
  </si>
  <si>
    <t>YEAR</t>
  </si>
  <si>
    <t>MON</t>
  </si>
  <si>
    <t>COLOR</t>
  </si>
  <si>
    <t>LENGTH</t>
  </si>
  <si>
    <t>WIDTH</t>
  </si>
  <si>
    <t>HEIGHT</t>
  </si>
  <si>
    <t>M3</t>
  </si>
  <si>
    <t>WEIGHT</t>
  </si>
  <si>
    <t>CC</t>
  </si>
  <si>
    <t>FUEL</t>
  </si>
  <si>
    <t>PORT</t>
  </si>
  <si>
    <t>乙仲名</t>
  </si>
  <si>
    <t>Consignee</t>
  </si>
  <si>
    <t>ConsigneeAddress</t>
  </si>
  <si>
    <t>ConsigneeTEL</t>
  </si>
  <si>
    <t>Notify</t>
  </si>
  <si>
    <t>NotifyAddress</t>
  </si>
  <si>
    <t>入庫日</t>
  </si>
  <si>
    <t>BUYDATE</t>
  </si>
  <si>
    <t>CUST_CONTRY</t>
  </si>
  <si>
    <t>SellPrice</t>
  </si>
  <si>
    <t>Cur</t>
  </si>
  <si>
    <t>Freight</t>
  </si>
  <si>
    <t>ARRIVE PORT</t>
  </si>
  <si>
    <t>RsvMEMO</t>
  </si>
  <si>
    <t>SellPerson</t>
  </si>
  <si>
    <t>CUSTOMER</t>
  </si>
  <si>
    <t>257434</t>
  </si>
  <si>
    <t>IREN-00722</t>
  </si>
  <si>
    <t>GOLF</t>
  </si>
  <si>
    <t>WVWZZZAUZJW276698</t>
  </si>
  <si>
    <t>BLACK</t>
  </si>
  <si>
    <t>PETROL</t>
  </si>
  <si>
    <t>NAGOYA</t>
  </si>
  <si>
    <t>オートロジ (名古屋)</t>
  </si>
  <si>
    <t>TP Waters</t>
  </si>
  <si>
    <t>Monasterevin Rd， Kilnagornan， Co. Kildare， R51 EV29， Ireland</t>
  </si>
  <si>
    <t>353 85 386 6717</t>
  </si>
  <si>
    <t>SAME AS CONSIGNEE</t>
  </si>
  <si>
    <t>IRELAND</t>
  </si>
  <si>
    <t>\</t>
  </si>
  <si>
    <t>PREPAID</t>
  </si>
  <si>
    <t>DUBLIN</t>
  </si>
  <si>
    <t>50%AucD</t>
  </si>
  <si>
    <t>HASSAN-KARIM-IRE</t>
  </si>
  <si>
    <t>257667</t>
  </si>
  <si>
    <t>IREN-00726</t>
  </si>
  <si>
    <t>DEMIO</t>
  </si>
  <si>
    <t>DJ3FS-518869</t>
  </si>
  <si>
    <t>SILVER</t>
  </si>
  <si>
    <t>259249</t>
  </si>
  <si>
    <t>IREN-00756</t>
  </si>
  <si>
    <t>WVWZZZAUZJW045727</t>
  </si>
  <si>
    <t>GREY</t>
  </si>
  <si>
    <t>259997</t>
  </si>
  <si>
    <t>IREN-00766</t>
  </si>
  <si>
    <t>WVWZZZAUZJW296218</t>
  </si>
  <si>
    <t>RED</t>
  </si>
  <si>
    <t>262279</t>
  </si>
  <si>
    <t>IREN-00808</t>
  </si>
  <si>
    <t>POLO</t>
  </si>
  <si>
    <t>WVWZZZAWZJU028693</t>
  </si>
  <si>
    <t>SHIPPING ORDER LIST</t>
  </si>
  <si>
    <t>NO.</t>
    <phoneticPr fontId="1"/>
  </si>
  <si>
    <t>DATE:</t>
  </si>
  <si>
    <t>MAKER</t>
  </si>
  <si>
    <t>RECNO</t>
  </si>
  <si>
    <t>MEAS</t>
  </si>
  <si>
    <t>DISP</t>
  </si>
  <si>
    <t>CATEGORY</t>
  </si>
  <si>
    <t>SEAT</t>
  </si>
  <si>
    <t>C&amp;F</t>
  </si>
  <si>
    <t>ENGINEPOWER</t>
  </si>
  <si>
    <t>VOLKSWAGEN</t>
  </si>
  <si>
    <t>G</t>
  </si>
  <si>
    <t>5</t>
  </si>
  <si>
    <t>1200 CC</t>
  </si>
  <si>
    <t>MAZDA</t>
  </si>
  <si>
    <t>1300 CC</t>
  </si>
  <si>
    <t>990 CC</t>
  </si>
  <si>
    <t>NO</t>
  </si>
  <si>
    <t>TOTAL</t>
  </si>
  <si>
    <t>UNITS</t>
  </si>
  <si>
    <t>KGS</t>
  </si>
  <si>
    <t>ICM JAPAN</t>
  </si>
  <si>
    <t>KANAGAWA-KEN, YOKOHAMA, KANAGAWA-KU, KINKO-CHO 6-3, YOKOHAMA KINKO CHO BLD 7F, POSTAL CODE - 221-0056</t>
  </si>
  <si>
    <t>TEL 045-444-4321 FAX 045-444-4322</t>
  </si>
  <si>
    <t>I N V O I C E</t>
  </si>
  <si>
    <t>SOLD TO :</t>
  </si>
  <si>
    <t>TP WATERS</t>
  </si>
  <si>
    <t>MONASTEREVIN RD, KILNAGORNAN, CO. KILDARE, R51 EV29, IRELAND</t>
  </si>
  <si>
    <t>(PH) 353 85 386 6717 / (Email) marie@tpwaters.ie’</t>
  </si>
  <si>
    <t>FINAL</t>
  </si>
  <si>
    <t>DESTINATION :</t>
  </si>
  <si>
    <t>DUBLIN, IRELAND</t>
  </si>
  <si>
    <t>INV NO:</t>
  </si>
  <si>
    <t>IREN231102-1</t>
  </si>
  <si>
    <t>SHIPPING FROM :</t>
  </si>
  <si>
    <t>SHIPPED TO :</t>
  </si>
  <si>
    <t>SHIPPED PER :</t>
  </si>
  <si>
    <t>VOY :</t>
  </si>
  <si>
    <t>SHIPPED ON :</t>
  </si>
  <si>
    <t>BOOKING :</t>
  </si>
  <si>
    <t>SHIPPING COMPANY :</t>
  </si>
  <si>
    <t>NAGOYA, JAPAN</t>
  </si>
  <si>
    <t>MSC NAGOYA V</t>
  </si>
  <si>
    <t>NO.HI346A</t>
  </si>
  <si>
    <t>MARINE SERVICE CO.,LTD.</t>
  </si>
  <si>
    <t>MSC JAPAN</t>
  </si>
  <si>
    <t>AUTHORIZED SIGNATURE</t>
  </si>
  <si>
    <t>FREIGHT :</t>
  </si>
  <si>
    <t>B/L ISSUE BY :</t>
  </si>
  <si>
    <t>PREPAID/AS ARRANGED</t>
  </si>
  <si>
    <t>MARKS &amp; NO. S</t>
  </si>
  <si>
    <t>SHIPPING INSTRUCTION</t>
  </si>
  <si>
    <t>CONSIGNEE :</t>
  </si>
  <si>
    <t>NOTIFY PARTY :</t>
  </si>
  <si>
    <t/>
  </si>
  <si>
    <t>B/L :</t>
  </si>
  <si>
    <t>THREE(3)</t>
  </si>
  <si>
    <t>EBKG07048809</t>
  </si>
  <si>
    <t>TOKYO, JAPAN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</si>
</sst>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"/>
    <numFmt numFmtId="165" formatCode="[$-409]dd\-mmm\-yy;@"/>
    <numFmt numFmtId="166" formatCode="###0.00;\-###0.00"/>
    <numFmt numFmtId="167" formatCode="###0.000;\-###0.000"/>
    <numFmt numFmtId="168" formatCode="&quot;(JPY)&quot;#,##0;&quot;(JPY)&quot;\-#,##0"/>
    <numFmt numFmtId="169" formatCode="[$-409]d\-mmm\-yy;@"/>
  </numFmts>
  <fonts count="1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Microsoft Sans Serif"/>
      <family val="2"/>
    </font>
    <font>
      <sz val="12"/>
      <color theme="1"/>
      <name val="Microsoft Sans Serif"/>
      <family val="2"/>
    </font>
    <font>
      <sz val="9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u/>
      <sz val="12"/>
      <color theme="1"/>
      <name val="Microsoft Sans Serif"/>
      <family val="2"/>
    </font>
    <font>
      <u/>
      <sz val="11"/>
      <color theme="1"/>
      <name val="Calibri"/>
      <family val="2"/>
      <charset val="128"/>
      <scheme val="minor"/>
    </font>
    <font>
      <sz val="16"/>
      <color theme="1"/>
      <name val="Microsoft Sans Serif"/>
      <family val="2"/>
    </font>
    <font>
      <sz val="10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14" fontId="0" fillId="0" borderId="0" xfId="0" applyNumberFormat="1">
      <alignment vertical="center"/>
    </xf>
    <xf numFmtId="164" fontId="0" fillId="0" borderId="7" xfId="0" applyNumberFormat="1" applyBorder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>
      <alignment vertical="center"/>
    </xf>
    <xf numFmtId="0" fontId="0" fillId="2" borderId="7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7" fontId="3" fillId="0" borderId="7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37" fontId="3" fillId="0" borderId="11" xfId="0" applyNumberFormat="1" applyFont="1" applyBorder="1" applyAlignment="1">
      <alignment horizontal="center" vertical="center"/>
    </xf>
    <xf numFmtId="37" fontId="3" fillId="0" borderId="12" xfId="0" applyNumberFormat="1" applyFont="1" applyBorder="1">
      <alignment vertical="center"/>
    </xf>
    <xf numFmtId="166" fontId="3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168" fontId="3" fillId="0" borderId="7" xfId="0" applyNumberFormat="1" applyFont="1" applyBorder="1" applyAlignment="1">
      <alignment horizontal="center" vertical="center"/>
    </xf>
    <xf numFmtId="168" fontId="3" fillId="0" borderId="11" xfId="0" applyNumberFormat="1" applyFont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65" fontId="5" fillId="0" borderId="0" xfId="0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37" fontId="5" fillId="0" borderId="7" xfId="0" applyNumberFormat="1" applyFont="1" applyBorder="1" applyAlignment="1">
      <alignment horizontal="center" vertical="center"/>
    </xf>
    <xf numFmtId="37" fontId="5" fillId="0" borderId="11" xfId="0" applyNumberFormat="1" applyFont="1" applyBorder="1" applyAlignment="1">
      <alignment horizontal="center" vertical="center"/>
    </xf>
    <xf numFmtId="167" fontId="3" fillId="0" borderId="12" xfId="0" applyNumberFormat="1" applyFont="1" applyBorder="1">
      <alignment vertical="center"/>
    </xf>
    <xf numFmtId="0" fontId="3" fillId="3" borderId="0" xfId="0" applyFont="1" applyFill="1" applyAlignment="1">
      <alignment horizontal="right" vertical="center"/>
    </xf>
    <xf numFmtId="0" fontId="1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67" fontId="3" fillId="0" borderId="12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9" fontId="8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workbookViewId="0">
      <selection activeCell="A2" sqref="A2"/>
    </sheetView>
  </sheetViews>
  <sheetFormatPr defaultRowHeight="14.4"/>
  <cols>
    <col min="1" max="1" width="4.44140625" bestFit="1" customWidth="1"/>
    <col min="2" max="2" width="7.44140625" bestFit="1" customWidth="1"/>
    <col min="3" max="3" width="11.44140625" bestFit="1" customWidth="1"/>
    <col min="4" max="4" width="7" bestFit="1" customWidth="1"/>
    <col min="5" max="5" width="21.21875" bestFit="1" customWidth="1"/>
    <col min="6" max="6" width="5.88671875" bestFit="1" customWidth="1"/>
    <col min="7" max="7" width="5.44140625" bestFit="1" customWidth="1"/>
    <col min="8" max="8" width="7.6640625" bestFit="1" customWidth="1"/>
    <col min="9" max="9" width="8.33203125" bestFit="1" customWidth="1"/>
    <col min="10" max="10" width="7" bestFit="1" customWidth="1"/>
    <col min="11" max="11" width="7.88671875" bestFit="1" customWidth="1"/>
    <col min="12" max="12" width="7.44140625" bestFit="1" customWidth="1"/>
    <col min="13" max="13" width="8" bestFit="1" customWidth="1"/>
    <col min="14" max="14" width="5.44140625" bestFit="1" customWidth="1"/>
    <col min="15" max="15" width="8.21875" bestFit="1" customWidth="1"/>
    <col min="16" max="16" width="8.77734375" bestFit="1" customWidth="1"/>
    <col min="17" max="17" width="17.77734375" bestFit="1" customWidth="1"/>
    <col min="18" max="18" width="9.88671875" bestFit="1" customWidth="1"/>
    <col min="19" max="19" width="57.77734375" bestFit="1" customWidth="1"/>
    <col min="20" max="20" width="16" bestFit="1" customWidth="1"/>
    <col min="21" max="21" width="20.6640625" bestFit="1" customWidth="1"/>
    <col min="22" max="22" width="12.77734375" bestFit="1" customWidth="1"/>
    <col min="23" max="24" width="11.6640625" bestFit="1" customWidth="1"/>
    <col min="25" max="25" width="14.6640625" bestFit="1" customWidth="1"/>
    <col min="26" max="26" width="9.88671875" bestFit="1" customWidth="1"/>
    <col min="27" max="27" width="4.33203125" bestFit="1" customWidth="1"/>
    <col min="28" max="28" width="8.77734375" bestFit="1" customWidth="1"/>
    <col min="29" max="29" width="13.109375" bestFit="1" customWidth="1"/>
    <col min="30" max="30" width="9.44140625" bestFit="1" customWidth="1"/>
    <col min="31" max="31" width="19.21875" bestFit="1" customWidth="1"/>
    <col min="32" max="32" width="11.21875" bestFit="1" customWidth="1"/>
  </cols>
  <sheetData>
    <row r="1" spans="1:32" ht="18">
      <c r="A1" s="51" t="s">
        <v>66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4" spans="1:32">
      <c r="AE4" s="6" t="s">
        <v>68</v>
      </c>
      <c r="AF4" s="7">
        <v>45232</v>
      </c>
    </row>
    <row r="6" spans="1:32">
      <c r="A6" s="8" t="s">
        <v>67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  <c r="J6" s="8" t="s">
        <v>8</v>
      </c>
      <c r="K6" s="8" t="s">
        <v>9</v>
      </c>
      <c r="L6" s="8" t="s">
        <v>10</v>
      </c>
      <c r="M6" s="8" t="s">
        <v>11</v>
      </c>
      <c r="N6" s="8" t="s">
        <v>12</v>
      </c>
      <c r="O6" s="8" t="s">
        <v>13</v>
      </c>
      <c r="P6" s="8" t="s">
        <v>14</v>
      </c>
      <c r="Q6" s="8" t="s">
        <v>15</v>
      </c>
      <c r="R6" s="8" t="s">
        <v>16</v>
      </c>
      <c r="S6" s="8" t="s">
        <v>17</v>
      </c>
      <c r="T6" s="8" t="s">
        <v>18</v>
      </c>
      <c r="U6" s="8" t="s">
        <v>19</v>
      </c>
      <c r="V6" s="8" t="s">
        <v>20</v>
      </c>
      <c r="W6" s="8" t="s">
        <v>21</v>
      </c>
      <c r="X6" s="8" t="s">
        <v>22</v>
      </c>
      <c r="Y6" s="8" t="s">
        <v>23</v>
      </c>
      <c r="Z6" s="8" t="s">
        <v>24</v>
      </c>
      <c r="AA6" s="8" t="s">
        <v>25</v>
      </c>
      <c r="AB6" s="8" t="s">
        <v>26</v>
      </c>
      <c r="AC6" s="8" t="s">
        <v>27</v>
      </c>
      <c r="AD6" s="8" t="s">
        <v>28</v>
      </c>
      <c r="AE6" s="8" t="s">
        <v>29</v>
      </c>
      <c r="AF6" s="8" t="s">
        <v>30</v>
      </c>
    </row>
    <row r="7" spans="1:32">
      <c r="A7" s="1">
        <v>1</v>
      </c>
      <c r="B7" s="1" t="s">
        <v>31</v>
      </c>
      <c r="C7" s="1" t="s">
        <v>32</v>
      </c>
      <c r="D7" s="1" t="s">
        <v>33</v>
      </c>
      <c r="E7" s="1" t="s">
        <v>34</v>
      </c>
      <c r="F7" s="1">
        <v>2018</v>
      </c>
      <c r="G7" s="1">
        <v>9</v>
      </c>
      <c r="H7" s="1" t="s">
        <v>35</v>
      </c>
      <c r="I7" s="1">
        <v>426</v>
      </c>
      <c r="J7" s="1">
        <v>180</v>
      </c>
      <c r="K7" s="1">
        <v>148</v>
      </c>
      <c r="L7" s="1">
        <v>11.349</v>
      </c>
      <c r="M7" s="1">
        <v>1240</v>
      </c>
      <c r="N7" s="1">
        <v>1200</v>
      </c>
      <c r="O7" s="1" t="s">
        <v>36</v>
      </c>
      <c r="P7" s="1" t="s">
        <v>37</v>
      </c>
      <c r="Q7" s="1" t="s">
        <v>38</v>
      </c>
      <c r="R7" s="1" t="s">
        <v>39</v>
      </c>
      <c r="S7" s="1" t="s">
        <v>40</v>
      </c>
      <c r="T7" s="1" t="s">
        <v>41</v>
      </c>
      <c r="U7" s="1" t="s">
        <v>42</v>
      </c>
      <c r="V7" s="1"/>
      <c r="W7" s="2">
        <v>45160</v>
      </c>
      <c r="X7" s="2">
        <v>45140</v>
      </c>
      <c r="Y7" s="1" t="s">
        <v>43</v>
      </c>
      <c r="Z7" s="4">
        <v>1285000</v>
      </c>
      <c r="AA7" s="1" t="s">
        <v>44</v>
      </c>
      <c r="AB7" s="1" t="s">
        <v>45</v>
      </c>
      <c r="AC7" s="1" t="s">
        <v>46</v>
      </c>
      <c r="AD7" s="1" t="s">
        <v>47</v>
      </c>
      <c r="AE7" s="1" t="s">
        <v>48</v>
      </c>
      <c r="AF7" s="1" t="s">
        <v>39</v>
      </c>
    </row>
    <row r="8" spans="1:32">
      <c r="A8" s="1">
        <v>2</v>
      </c>
      <c r="B8" s="1" t="s">
        <v>49</v>
      </c>
      <c r="C8" s="1" t="s">
        <v>50</v>
      </c>
      <c r="D8" s="1" t="s">
        <v>51</v>
      </c>
      <c r="E8" s="1" t="s">
        <v>52</v>
      </c>
      <c r="F8" s="1">
        <v>2018</v>
      </c>
      <c r="G8" s="1">
        <v>7</v>
      </c>
      <c r="H8" s="1" t="s">
        <v>53</v>
      </c>
      <c r="I8" s="1">
        <v>406</v>
      </c>
      <c r="J8" s="1">
        <v>169</v>
      </c>
      <c r="K8" s="1">
        <v>150</v>
      </c>
      <c r="L8" s="1">
        <v>10.292</v>
      </c>
      <c r="M8" s="1">
        <v>1030</v>
      </c>
      <c r="N8" s="1">
        <v>1290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42</v>
      </c>
      <c r="V8" s="1"/>
      <c r="W8" s="2">
        <v>45163</v>
      </c>
      <c r="X8" s="2">
        <v>45142</v>
      </c>
      <c r="Y8" s="1" t="s">
        <v>43</v>
      </c>
      <c r="Z8" s="4">
        <v>832000</v>
      </c>
      <c r="AA8" s="1" t="s">
        <v>44</v>
      </c>
      <c r="AB8" s="1" t="s">
        <v>45</v>
      </c>
      <c r="AC8" s="1" t="s">
        <v>46</v>
      </c>
      <c r="AD8" s="1" t="s">
        <v>47</v>
      </c>
      <c r="AE8" s="1" t="s">
        <v>48</v>
      </c>
      <c r="AF8" s="1" t="s">
        <v>39</v>
      </c>
    </row>
    <row r="9" spans="1:32">
      <c r="A9" s="1">
        <v>3</v>
      </c>
      <c r="B9" s="1" t="s">
        <v>54</v>
      </c>
      <c r="C9" s="1" t="s">
        <v>55</v>
      </c>
      <c r="D9" s="1" t="s">
        <v>33</v>
      </c>
      <c r="E9" s="1" t="s">
        <v>56</v>
      </c>
      <c r="F9" s="1">
        <v>2017</v>
      </c>
      <c r="G9" s="1">
        <v>11</v>
      </c>
      <c r="H9" s="1" t="s">
        <v>57</v>
      </c>
      <c r="I9" s="1">
        <v>426</v>
      </c>
      <c r="J9" s="1">
        <v>180</v>
      </c>
      <c r="K9" s="1">
        <v>148</v>
      </c>
      <c r="L9" s="1">
        <v>11.349</v>
      </c>
      <c r="M9" s="1">
        <v>1240</v>
      </c>
      <c r="N9" s="1">
        <v>1200</v>
      </c>
      <c r="O9" s="1" t="s">
        <v>36</v>
      </c>
      <c r="P9" s="1" t="s">
        <v>37</v>
      </c>
      <c r="Q9" s="1" t="s">
        <v>38</v>
      </c>
      <c r="R9" s="1" t="s">
        <v>39</v>
      </c>
      <c r="S9" s="1" t="s">
        <v>40</v>
      </c>
      <c r="T9" s="1" t="s">
        <v>41</v>
      </c>
      <c r="U9" s="1" t="s">
        <v>42</v>
      </c>
      <c r="V9" s="1"/>
      <c r="W9" s="2">
        <v>45181</v>
      </c>
      <c r="X9" s="2">
        <v>45169</v>
      </c>
      <c r="Y9" s="1" t="s">
        <v>43</v>
      </c>
      <c r="Z9" s="4">
        <v>1275000</v>
      </c>
      <c r="AA9" s="1" t="s">
        <v>44</v>
      </c>
      <c r="AB9" s="1" t="s">
        <v>45</v>
      </c>
      <c r="AC9" s="1" t="s">
        <v>46</v>
      </c>
      <c r="AD9" s="1" t="s">
        <v>47</v>
      </c>
      <c r="AE9" s="1" t="s">
        <v>48</v>
      </c>
      <c r="AF9" s="1" t="s">
        <v>39</v>
      </c>
    </row>
    <row r="10" spans="1:32">
      <c r="A10" s="1">
        <v>4</v>
      </c>
      <c r="B10" s="1" t="s">
        <v>58</v>
      </c>
      <c r="C10" s="1" t="s">
        <v>59</v>
      </c>
      <c r="D10" s="1" t="s">
        <v>33</v>
      </c>
      <c r="E10" s="1" t="s">
        <v>60</v>
      </c>
      <c r="F10" s="1">
        <v>2018</v>
      </c>
      <c r="G10" s="1">
        <v>8</v>
      </c>
      <c r="H10" s="1" t="s">
        <v>61</v>
      </c>
      <c r="I10" s="1">
        <v>426</v>
      </c>
      <c r="J10" s="1">
        <v>180</v>
      </c>
      <c r="K10" s="1">
        <v>148</v>
      </c>
      <c r="L10" s="1">
        <v>11.349</v>
      </c>
      <c r="M10" s="1">
        <v>1240</v>
      </c>
      <c r="N10" s="1">
        <v>1200</v>
      </c>
      <c r="O10" s="1" t="s">
        <v>36</v>
      </c>
      <c r="P10" s="1" t="s">
        <v>37</v>
      </c>
      <c r="Q10" s="1" t="s">
        <v>38</v>
      </c>
      <c r="R10" s="1" t="s">
        <v>39</v>
      </c>
      <c r="S10" s="1" t="s">
        <v>40</v>
      </c>
      <c r="T10" s="1" t="s">
        <v>41</v>
      </c>
      <c r="U10" s="1" t="s">
        <v>42</v>
      </c>
      <c r="V10" s="1"/>
      <c r="W10" s="2">
        <v>45181</v>
      </c>
      <c r="X10" s="2">
        <v>45178</v>
      </c>
      <c r="Y10" s="1" t="s">
        <v>43</v>
      </c>
      <c r="Z10" s="4">
        <v>1335000</v>
      </c>
      <c r="AA10" s="1" t="s">
        <v>44</v>
      </c>
      <c r="AB10" s="1" t="s">
        <v>45</v>
      </c>
      <c r="AC10" s="1" t="s">
        <v>46</v>
      </c>
      <c r="AD10" s="1" t="s">
        <v>47</v>
      </c>
      <c r="AE10" s="1" t="s">
        <v>48</v>
      </c>
      <c r="AF10" s="1" t="s">
        <v>39</v>
      </c>
    </row>
    <row r="11" spans="1:32">
      <c r="A11" s="1">
        <v>5</v>
      </c>
      <c r="B11" s="1" t="s">
        <v>62</v>
      </c>
      <c r="C11" s="1" t="s">
        <v>63</v>
      </c>
      <c r="D11" s="1" t="s">
        <v>64</v>
      </c>
      <c r="E11" s="1" t="s">
        <v>65</v>
      </c>
      <c r="F11" s="1">
        <v>2018</v>
      </c>
      <c r="G11" s="1">
        <v>5</v>
      </c>
      <c r="H11" s="1" t="s">
        <v>61</v>
      </c>
      <c r="I11" s="1">
        <v>406</v>
      </c>
      <c r="J11" s="1">
        <v>175</v>
      </c>
      <c r="K11" s="1">
        <v>145</v>
      </c>
      <c r="L11" s="1">
        <v>10.302</v>
      </c>
      <c r="M11" s="1">
        <v>1160</v>
      </c>
      <c r="N11" s="1">
        <v>1000</v>
      </c>
      <c r="O11" s="1" t="s">
        <v>36</v>
      </c>
      <c r="P11" s="1" t="s">
        <v>37</v>
      </c>
      <c r="Q11" s="1" t="s">
        <v>38</v>
      </c>
      <c r="R11" s="1" t="s">
        <v>39</v>
      </c>
      <c r="S11" s="1" t="s">
        <v>40</v>
      </c>
      <c r="T11" s="1" t="s">
        <v>41</v>
      </c>
      <c r="U11" s="1" t="s">
        <v>42</v>
      </c>
      <c r="V11" s="1"/>
      <c r="W11" s="2">
        <v>45216</v>
      </c>
      <c r="X11" s="2">
        <v>45209</v>
      </c>
      <c r="Y11" s="1" t="s">
        <v>43</v>
      </c>
      <c r="Z11" s="4">
        <v>1105000</v>
      </c>
      <c r="AA11" s="1" t="s">
        <v>44</v>
      </c>
      <c r="AB11" s="1" t="s">
        <v>45</v>
      </c>
      <c r="AC11" s="1" t="s">
        <v>46</v>
      </c>
      <c r="AD11" s="1" t="s">
        <v>47</v>
      </c>
      <c r="AE11" s="1" t="s">
        <v>48</v>
      </c>
      <c r="AF11" s="1" t="s">
        <v>39</v>
      </c>
    </row>
    <row r="12" spans="1:32">
      <c r="W12" s="3"/>
      <c r="X12" s="3"/>
      <c r="Z12" s="5"/>
    </row>
  </sheetData>
  <mergeCells count="1">
    <mergeCell ref="A1:AF1"/>
  </mergeCells>
  <phoneticPr fontId="1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zoomScaleNormal="100" workbookViewId="0">
      <selection activeCell="F18" sqref="F18"/>
    </sheetView>
  </sheetViews>
  <sheetFormatPr defaultRowHeight="14.4"/>
  <cols>
    <col min="1" max="1" width="4.33203125" bestFit="1" customWidth="1"/>
    <col min="2" max="2" width="7.33203125" bestFit="1" customWidth="1"/>
    <col min="3" max="3" width="15.21875" bestFit="1" customWidth="1"/>
    <col min="4" max="4" width="8.6640625" bestFit="1" customWidth="1"/>
    <col min="5" max="5" width="13.6640625" customWidth="1"/>
    <col min="6" max="6" width="18.88671875" bestFit="1" customWidth="1"/>
    <col min="8" max="8" width="9.109375" bestFit="1" customWidth="1"/>
    <col min="9" max="9" width="7.6640625" bestFit="1" customWidth="1"/>
    <col min="10" max="10" width="8.44140625" bestFit="1" customWidth="1"/>
    <col min="11" max="11" width="7" bestFit="1" customWidth="1"/>
    <col min="12" max="12" width="5.77734375" bestFit="1" customWidth="1"/>
    <col min="13" max="13" width="6.21875" bestFit="1" customWidth="1"/>
    <col min="14" max="14" width="12.109375" bestFit="1" customWidth="1"/>
    <col min="15" max="15" width="6.21875" bestFit="1" customWidth="1"/>
    <col min="16" max="16" width="15.109375" customWidth="1"/>
    <col min="17" max="17" width="16.44140625" bestFit="1" customWidth="1"/>
  </cols>
  <sheetData>
    <row r="1" spans="1:18" ht="15.6">
      <c r="A1" s="58" t="s">
        <v>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8" ht="15.6">
      <c r="A2" s="59" t="s">
        <v>89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8" ht="15.6">
      <c r="A3" s="59" t="s">
        <v>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5" spans="1:18" ht="15.6">
      <c r="A5" s="61" t="s">
        <v>91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8" ht="15.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34" t="s">
        <v>68</v>
      </c>
      <c r="N6" s="62">
        <v>45232</v>
      </c>
      <c r="O6" s="63"/>
      <c r="P6" s="10"/>
      <c r="Q6" s="10"/>
    </row>
    <row r="7" spans="1:18" ht="15.6">
      <c r="A7" s="10" t="s">
        <v>92</v>
      </c>
      <c r="B7" s="10"/>
      <c r="C7" s="10"/>
      <c r="D7" s="33" t="s">
        <v>93</v>
      </c>
      <c r="E7" s="10"/>
      <c r="F7" s="10"/>
      <c r="G7" s="10"/>
      <c r="H7" s="10"/>
      <c r="I7" s="10"/>
      <c r="J7" s="10"/>
      <c r="K7" s="10"/>
      <c r="L7" s="10"/>
      <c r="M7" s="34" t="s">
        <v>99</v>
      </c>
      <c r="N7" s="64" t="s">
        <v>100</v>
      </c>
      <c r="O7" s="65"/>
      <c r="P7" s="10"/>
      <c r="Q7" s="10"/>
    </row>
    <row r="8" spans="1:18" ht="15.6">
      <c r="A8" s="10"/>
      <c r="B8" s="10"/>
      <c r="C8" s="10"/>
      <c r="D8" s="33" t="s">
        <v>94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 ht="15.6">
      <c r="A9" s="10"/>
      <c r="B9" s="10"/>
      <c r="C9" s="10"/>
      <c r="D9" s="33" t="s">
        <v>95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 ht="15.6">
      <c r="A10" s="10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 ht="15.6">
      <c r="A11" s="10" t="s">
        <v>97</v>
      </c>
      <c r="B11" s="10"/>
      <c r="C11" s="10"/>
      <c r="D11" s="10" t="s">
        <v>98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3" spans="1:18" ht="18.75" customHeight="1">
      <c r="A13" s="14" t="s">
        <v>84</v>
      </c>
      <c r="B13" s="14" t="s">
        <v>4</v>
      </c>
      <c r="C13" s="14" t="s">
        <v>69</v>
      </c>
      <c r="D13" s="15" t="s">
        <v>2</v>
      </c>
      <c r="E13" s="15" t="s">
        <v>70</v>
      </c>
      <c r="F13" s="15" t="s">
        <v>3</v>
      </c>
      <c r="G13" s="14" t="s">
        <v>11</v>
      </c>
      <c r="H13" s="14" t="s">
        <v>7</v>
      </c>
      <c r="I13" s="14" t="s">
        <v>8</v>
      </c>
      <c r="J13" s="14" t="s">
        <v>9</v>
      </c>
      <c r="K13" s="14" t="s">
        <v>71</v>
      </c>
      <c r="L13" s="14" t="s">
        <v>72</v>
      </c>
      <c r="M13" s="14" t="s">
        <v>13</v>
      </c>
      <c r="N13" s="14" t="s">
        <v>73</v>
      </c>
      <c r="O13" s="14" t="s">
        <v>74</v>
      </c>
      <c r="P13" s="14" t="s">
        <v>75</v>
      </c>
      <c r="Q13" s="14" t="s">
        <v>76</v>
      </c>
      <c r="R13" s="11"/>
    </row>
    <row r="14" spans="1:18" ht="18.75" customHeight="1">
      <c r="A14" s="14">
        <v>1</v>
      </c>
      <c r="B14" s="14">
        <v>2018</v>
      </c>
      <c r="C14" s="14" t="s">
        <v>77</v>
      </c>
      <c r="D14" s="15" t="s">
        <v>33</v>
      </c>
      <c r="E14" s="15" t="s">
        <v>31</v>
      </c>
      <c r="F14" s="15" t="s">
        <v>34</v>
      </c>
      <c r="G14" s="16">
        <v>1240</v>
      </c>
      <c r="H14" s="17">
        <v>4.26</v>
      </c>
      <c r="I14" s="17">
        <v>1.8</v>
      </c>
      <c r="J14" s="17">
        <v>1.48</v>
      </c>
      <c r="K14" s="18">
        <v>11.349</v>
      </c>
      <c r="L14" s="17">
        <v>1.19</v>
      </c>
      <c r="M14" s="14" t="s">
        <v>78</v>
      </c>
      <c r="N14" s="14"/>
      <c r="O14" s="14" t="s">
        <v>79</v>
      </c>
      <c r="P14" s="30">
        <v>1285000</v>
      </c>
      <c r="Q14" s="16" t="s">
        <v>80</v>
      </c>
      <c r="R14" s="11"/>
    </row>
    <row r="15" spans="1:18" ht="18.75" customHeight="1">
      <c r="A15" s="14">
        <v>2</v>
      </c>
      <c r="B15" s="14">
        <v>2018</v>
      </c>
      <c r="C15" s="14" t="s">
        <v>81</v>
      </c>
      <c r="D15" s="15" t="s">
        <v>51</v>
      </c>
      <c r="E15" s="15" t="s">
        <v>49</v>
      </c>
      <c r="F15" s="15" t="s">
        <v>52</v>
      </c>
      <c r="G15" s="16">
        <v>1030</v>
      </c>
      <c r="H15" s="17">
        <v>4.0599999999999996</v>
      </c>
      <c r="I15" s="17">
        <v>1.69</v>
      </c>
      <c r="J15" s="17">
        <v>1.5</v>
      </c>
      <c r="K15" s="18">
        <v>10.292</v>
      </c>
      <c r="L15" s="17">
        <v>1.29</v>
      </c>
      <c r="M15" s="14" t="s">
        <v>78</v>
      </c>
      <c r="N15" s="14"/>
      <c r="O15" s="14" t="s">
        <v>79</v>
      </c>
      <c r="P15" s="30">
        <v>832000</v>
      </c>
      <c r="Q15" s="16" t="s">
        <v>82</v>
      </c>
      <c r="R15" s="11"/>
    </row>
    <row r="16" spans="1:18" ht="18.75" customHeight="1">
      <c r="A16" s="14">
        <v>3</v>
      </c>
      <c r="B16" s="14">
        <v>2017</v>
      </c>
      <c r="C16" s="14" t="s">
        <v>77</v>
      </c>
      <c r="D16" s="15" t="s">
        <v>33</v>
      </c>
      <c r="E16" s="15" t="s">
        <v>54</v>
      </c>
      <c r="F16" s="15" t="s">
        <v>56</v>
      </c>
      <c r="G16" s="16">
        <v>1240</v>
      </c>
      <c r="H16" s="17">
        <v>4.26</v>
      </c>
      <c r="I16" s="17">
        <v>1.8</v>
      </c>
      <c r="J16" s="17">
        <v>1.48</v>
      </c>
      <c r="K16" s="18">
        <v>11.349</v>
      </c>
      <c r="L16" s="17">
        <v>1.19</v>
      </c>
      <c r="M16" s="14" t="s">
        <v>78</v>
      </c>
      <c r="N16" s="14"/>
      <c r="O16" s="14" t="s">
        <v>79</v>
      </c>
      <c r="P16" s="30">
        <v>1275000</v>
      </c>
      <c r="Q16" s="16" t="s">
        <v>80</v>
      </c>
      <c r="R16" s="11"/>
    </row>
    <row r="17" spans="1:18" ht="18.75" customHeight="1">
      <c r="A17" s="14">
        <v>4</v>
      </c>
      <c r="B17" s="14">
        <v>2018</v>
      </c>
      <c r="C17" s="14" t="s">
        <v>77</v>
      </c>
      <c r="D17" s="15" t="s">
        <v>33</v>
      </c>
      <c r="E17" s="15" t="s">
        <v>58</v>
      </c>
      <c r="F17" s="15" t="s">
        <v>60</v>
      </c>
      <c r="G17" s="16">
        <v>1240</v>
      </c>
      <c r="H17" s="17">
        <v>4.26</v>
      </c>
      <c r="I17" s="17">
        <v>1.8</v>
      </c>
      <c r="J17" s="17">
        <v>1.48</v>
      </c>
      <c r="K17" s="18">
        <v>11.349</v>
      </c>
      <c r="L17" s="17">
        <v>1.19</v>
      </c>
      <c r="M17" s="14" t="s">
        <v>78</v>
      </c>
      <c r="N17" s="14"/>
      <c r="O17" s="14" t="s">
        <v>79</v>
      </c>
      <c r="P17" s="30">
        <v>1335000</v>
      </c>
      <c r="Q17" s="16" t="s">
        <v>80</v>
      </c>
      <c r="R17" s="11"/>
    </row>
    <row r="18" spans="1:18" ht="18.75" customHeight="1">
      <c r="A18" s="12">
        <v>5</v>
      </c>
      <c r="B18" s="12">
        <v>2018</v>
      </c>
      <c r="C18" s="12" t="s">
        <v>77</v>
      </c>
      <c r="D18" s="13" t="s">
        <v>64</v>
      </c>
      <c r="E18" s="13" t="s">
        <v>62</v>
      </c>
      <c r="F18" s="13" t="s">
        <v>65</v>
      </c>
      <c r="G18" s="26">
        <v>1160</v>
      </c>
      <c r="H18" s="28">
        <v>4.0599999999999996</v>
      </c>
      <c r="I18" s="28">
        <v>1.75</v>
      </c>
      <c r="J18" s="28">
        <v>1.45</v>
      </c>
      <c r="K18" s="29">
        <v>10.302</v>
      </c>
      <c r="L18" s="28">
        <v>0.99</v>
      </c>
      <c r="M18" s="12" t="s">
        <v>78</v>
      </c>
      <c r="N18" s="12"/>
      <c r="O18" s="12" t="s">
        <v>79</v>
      </c>
      <c r="P18" s="31">
        <v>1105000</v>
      </c>
      <c r="Q18" s="16" t="s">
        <v>83</v>
      </c>
      <c r="R18" s="11"/>
    </row>
    <row r="19" spans="1:18" ht="18.75" customHeight="1">
      <c r="A19" s="22"/>
      <c r="B19" s="23" t="s">
        <v>85</v>
      </c>
      <c r="C19" s="23">
        <f>COUNT(A14:A18)</f>
        <v>5</v>
      </c>
      <c r="D19" s="24" t="s">
        <v>86</v>
      </c>
      <c r="E19" s="22"/>
      <c r="F19" s="27">
        <f>SUM(G14:G18)</f>
        <v>5910</v>
      </c>
      <c r="G19" s="24" t="s">
        <v>87</v>
      </c>
      <c r="H19" s="22"/>
      <c r="I19" s="56">
        <f>SUM(K14:K18)</f>
        <v>54.640999999999998</v>
      </c>
      <c r="J19" s="57"/>
      <c r="K19" s="24" t="s">
        <v>10</v>
      </c>
      <c r="L19" s="22"/>
      <c r="M19" s="24"/>
      <c r="N19" s="24"/>
      <c r="O19" s="25"/>
      <c r="P19" s="32">
        <f>SUM(P14:P18)</f>
        <v>5832000</v>
      </c>
      <c r="Q19" s="9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9.8">
      <c r="A22" s="9" t="s">
        <v>101</v>
      </c>
      <c r="B22" s="9"/>
      <c r="C22" s="9"/>
      <c r="D22" s="35" t="s">
        <v>108</v>
      </c>
      <c r="E22" s="9"/>
      <c r="F22" s="9"/>
      <c r="G22" s="37"/>
      <c r="H22" s="9"/>
      <c r="I22" s="9"/>
      <c r="J22" s="9"/>
      <c r="K22" s="9"/>
      <c r="L22" s="9" t="s">
        <v>117</v>
      </c>
      <c r="M22" s="9"/>
      <c r="N22" s="9"/>
      <c r="O22" s="9"/>
      <c r="P22" s="9"/>
      <c r="Q22" s="9"/>
      <c r="R22" s="9"/>
    </row>
    <row r="23" spans="1:18">
      <c r="A23" s="9" t="s">
        <v>102</v>
      </c>
      <c r="B23" s="9"/>
      <c r="C23" s="9"/>
      <c r="D23" s="35" t="s">
        <v>98</v>
      </c>
      <c r="E23" s="9"/>
      <c r="F23" s="9"/>
      <c r="G23" s="9"/>
      <c r="H23" s="9"/>
      <c r="I23" s="9"/>
      <c r="J23" s="9"/>
      <c r="K23" s="9"/>
      <c r="L23" s="21" t="s">
        <v>88</v>
      </c>
      <c r="M23" s="20"/>
      <c r="N23" s="42"/>
      <c r="O23" s="9"/>
      <c r="P23" s="9"/>
      <c r="Q23" s="9"/>
      <c r="R23" s="9"/>
    </row>
    <row r="24" spans="1:18">
      <c r="A24" s="9" t="s">
        <v>103</v>
      </c>
      <c r="B24" s="9"/>
      <c r="C24" s="9"/>
      <c r="D24" s="35" t="s">
        <v>109</v>
      </c>
      <c r="E24" s="9"/>
      <c r="F24" s="9"/>
      <c r="G24" s="9"/>
      <c r="H24" s="9"/>
      <c r="I24" s="9"/>
      <c r="J24" s="9"/>
      <c r="K24" s="9"/>
      <c r="L24" s="39" t="s">
        <v>46</v>
      </c>
      <c r="M24" s="9"/>
      <c r="N24" s="43"/>
      <c r="O24" s="9"/>
      <c r="P24" s="9"/>
      <c r="Q24" s="9"/>
      <c r="R24" s="9"/>
    </row>
    <row r="25" spans="1:18">
      <c r="A25" s="9" t="s">
        <v>104</v>
      </c>
      <c r="B25" s="9"/>
      <c r="C25" s="9"/>
      <c r="D25" s="35" t="s">
        <v>110</v>
      </c>
      <c r="E25" s="9"/>
      <c r="F25" s="9"/>
      <c r="G25" s="9"/>
      <c r="H25" s="9"/>
      <c r="I25" s="9"/>
      <c r="J25" s="9"/>
      <c r="K25" s="9"/>
      <c r="L25" s="39"/>
      <c r="M25" s="9"/>
      <c r="N25" s="43"/>
      <c r="O25" s="9"/>
      <c r="P25" s="9"/>
      <c r="Q25" s="9"/>
      <c r="R25" s="9"/>
    </row>
    <row r="26" spans="1:18">
      <c r="A26" s="9" t="s">
        <v>105</v>
      </c>
      <c r="B26" s="9"/>
      <c r="C26" s="9"/>
      <c r="D26" s="36">
        <v>45246</v>
      </c>
      <c r="E26" s="9"/>
      <c r="F26" s="9"/>
      <c r="G26" s="9"/>
      <c r="H26" s="9"/>
      <c r="I26" s="9"/>
      <c r="J26" s="9"/>
      <c r="K26" s="9"/>
      <c r="L26" s="39"/>
      <c r="M26" s="9"/>
      <c r="N26" s="43"/>
      <c r="O26" s="9"/>
      <c r="P26" s="9"/>
      <c r="Q26" s="9"/>
      <c r="R26" s="9"/>
    </row>
    <row r="27" spans="1:18">
      <c r="A27" s="9" t="s">
        <v>106</v>
      </c>
      <c r="B27" s="9"/>
      <c r="C27" s="9"/>
      <c r="D27" s="35" t="s">
        <v>111</v>
      </c>
      <c r="E27" s="9"/>
      <c r="F27" s="9"/>
      <c r="G27" s="52" t="s">
        <v>114</v>
      </c>
      <c r="H27" s="53"/>
      <c r="I27" s="38" t="s">
        <v>116</v>
      </c>
      <c r="J27" s="9"/>
      <c r="K27" s="9"/>
      <c r="L27" s="40"/>
      <c r="M27" s="41"/>
      <c r="N27" s="44"/>
      <c r="O27" s="9"/>
      <c r="P27" s="9"/>
      <c r="Q27" s="9"/>
      <c r="R27" s="9"/>
    </row>
    <row r="28" spans="1:18">
      <c r="A28" s="9" t="s">
        <v>107</v>
      </c>
      <c r="B28" s="9"/>
      <c r="C28" s="9"/>
      <c r="D28" s="35" t="s">
        <v>112</v>
      </c>
      <c r="E28" s="9"/>
      <c r="F28" s="9"/>
      <c r="G28" s="54" t="s">
        <v>115</v>
      </c>
      <c r="H28" s="55"/>
      <c r="I28" s="49" t="s">
        <v>125</v>
      </c>
      <c r="J28" s="50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 t="s">
        <v>88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 t="s">
        <v>113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</sheetData>
  <mergeCells count="9">
    <mergeCell ref="G27:H27"/>
    <mergeCell ref="G28:H28"/>
    <mergeCell ref="I19:J19"/>
    <mergeCell ref="A1:P1"/>
    <mergeCell ref="A2:P2"/>
    <mergeCell ref="A3:P3"/>
    <mergeCell ref="A5:P5"/>
    <mergeCell ref="N6:O6"/>
    <mergeCell ref="N7:O7"/>
  </mergeCells>
  <phoneticPr fontId="1"/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opLeftCell="A7" workbookViewId="0">
      <selection activeCell="J12" sqref="J12"/>
    </sheetView>
  </sheetViews>
  <sheetFormatPr defaultRowHeight="14.4"/>
  <cols>
    <col min="4" max="4" width="8.6640625" bestFit="1" customWidth="1"/>
    <col min="5" max="5" width="7.33203125" bestFit="1" customWidth="1"/>
    <col min="6" max="6" width="15.21875" bestFit="1" customWidth="1"/>
    <col min="7" max="8" width="13.6640625" customWidth="1"/>
    <col min="9" max="9" width="18.88671875" bestFit="1" customWidth="1"/>
    <col min="11" max="11" width="9.109375" bestFit="1" customWidth="1"/>
    <col min="12" max="12" width="7.6640625" bestFit="1" customWidth="1"/>
    <col min="13" max="13" width="8.44140625" bestFit="1" customWidth="1"/>
    <col min="14" max="14" width="7" bestFit="1" customWidth="1"/>
    <col min="15" max="15" width="16.44140625" bestFit="1" customWidth="1"/>
  </cols>
  <sheetData>
    <row r="1" spans="1:19" ht="15.6">
      <c r="A1" s="58" t="s">
        <v>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9" ht="15.6">
      <c r="A2" s="59" t="s">
        <v>89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9" ht="15.6">
      <c r="A3" s="59" t="s">
        <v>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5" spans="1:19" ht="15.6">
      <c r="A5" s="61" t="s">
        <v>118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9" ht="15.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34" t="s">
        <v>68</v>
      </c>
      <c r="N6" s="62">
        <v>45232</v>
      </c>
      <c r="O6" s="63"/>
      <c r="P6" s="10"/>
      <c r="Q6" s="10"/>
      <c r="R6" s="10"/>
    </row>
    <row r="7" spans="1:19" ht="15.6">
      <c r="A7" s="10" t="s">
        <v>119</v>
      </c>
      <c r="B7" s="10"/>
      <c r="C7" s="10"/>
      <c r="D7" s="33" t="s">
        <v>93</v>
      </c>
      <c r="E7" s="10"/>
      <c r="F7" s="10"/>
      <c r="G7" s="10"/>
      <c r="H7" s="10"/>
      <c r="I7" s="10"/>
      <c r="J7" s="10"/>
      <c r="K7" s="10"/>
      <c r="L7" s="10"/>
      <c r="M7" s="34" t="s">
        <v>99</v>
      </c>
      <c r="N7" s="64" t="str">
        <f>INVOICE!N7</f>
        <v>IREN231102-1</v>
      </c>
      <c r="O7" s="65"/>
      <c r="P7" s="10"/>
      <c r="Q7" s="10"/>
      <c r="R7" s="10"/>
    </row>
    <row r="8" spans="1:19" ht="15.6">
      <c r="A8" s="10"/>
      <c r="B8" s="10"/>
      <c r="C8" s="10"/>
      <c r="D8" s="33" t="s">
        <v>94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ht="15.6">
      <c r="A9" s="10"/>
      <c r="B9" s="10"/>
      <c r="C9" s="10"/>
      <c r="D9" s="33" t="s">
        <v>95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 ht="15.6">
      <c r="A10" s="10" t="s">
        <v>120</v>
      </c>
      <c r="B10" s="10"/>
      <c r="C10" s="10"/>
      <c r="D10" s="33" t="s">
        <v>42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ht="15.6">
      <c r="A11" s="10"/>
      <c r="B11" s="10"/>
      <c r="C11" s="10"/>
      <c r="D11" s="33" t="s">
        <v>121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9" ht="15.6">
      <c r="A12" s="10"/>
      <c r="B12" s="10"/>
      <c r="C12" s="10"/>
      <c r="D12" s="3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ht="15.6">
      <c r="A13" s="10" t="s">
        <v>96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9" ht="15.6">
      <c r="A14" s="10" t="s">
        <v>97</v>
      </c>
      <c r="B14" s="10"/>
      <c r="C14" s="10"/>
      <c r="D14" s="10" t="str">
        <f>INVOICE!D11</f>
        <v>DUBLIN, IRELAND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6" spans="1:19" ht="18.75" customHeight="1">
      <c r="A16" s="9"/>
      <c r="B16" s="9"/>
      <c r="C16" s="9"/>
      <c r="D16" s="14" t="s">
        <v>84</v>
      </c>
      <c r="E16" s="14" t="s">
        <v>4</v>
      </c>
      <c r="F16" s="14" t="s">
        <v>69</v>
      </c>
      <c r="G16" s="15" t="s">
        <v>2</v>
      </c>
      <c r="H16" s="15" t="s">
        <v>70</v>
      </c>
      <c r="I16" s="15" t="s">
        <v>3</v>
      </c>
      <c r="J16" s="14" t="s">
        <v>11</v>
      </c>
      <c r="K16" s="14" t="s">
        <v>7</v>
      </c>
      <c r="L16" s="14" t="s">
        <v>8</v>
      </c>
      <c r="M16" s="14" t="s">
        <v>9</v>
      </c>
      <c r="N16" s="14" t="s">
        <v>71</v>
      </c>
      <c r="O16" s="14" t="s">
        <v>76</v>
      </c>
      <c r="P16" s="9"/>
      <c r="Q16" s="9"/>
      <c r="R16" s="9"/>
      <c r="S16" s="9"/>
    </row>
    <row r="17" spans="1:19" ht="18.75" customHeight="1">
      <c r="A17" s="9"/>
      <c r="B17" s="9"/>
      <c r="C17" s="9"/>
      <c r="D17" s="14">
        <f>INVOICE!A14</f>
        <v>1</v>
      </c>
      <c r="E17" s="14">
        <f>INVOICE!B14</f>
        <v>2018</v>
      </c>
      <c r="F17" s="14" t="str">
        <f>INVOICE!C14</f>
        <v>VOLKSWAGEN</v>
      </c>
      <c r="G17" s="15" t="str">
        <f>INVOICE!D14</f>
        <v>GOLF</v>
      </c>
      <c r="H17" s="15" t="str">
        <f>INVOICE!E14</f>
        <v>257434</v>
      </c>
      <c r="I17" s="45" t="str">
        <f>INVOICE!F14</f>
        <v>WVWZZZAUZJW276698</v>
      </c>
      <c r="J17" s="16">
        <f>INVOICE!G14</f>
        <v>1240</v>
      </c>
      <c r="K17" s="17">
        <f>INVOICE!H14</f>
        <v>4.26</v>
      </c>
      <c r="L17" s="17">
        <f>INVOICE!I14</f>
        <v>1.8</v>
      </c>
      <c r="M17" s="17">
        <f>INVOICE!J14</f>
        <v>1.48</v>
      </c>
      <c r="N17" s="18">
        <f>INVOICE!K14</f>
        <v>11.349</v>
      </c>
      <c r="O17" s="16" t="str">
        <f>INVOICE!Q14</f>
        <v>1200 CC</v>
      </c>
      <c r="P17" s="9"/>
      <c r="Q17" s="9"/>
      <c r="R17" s="9"/>
      <c r="S17" s="9"/>
    </row>
    <row r="18" spans="1:19" ht="18.75" customHeight="1">
      <c r="A18" s="9"/>
      <c r="B18" s="9"/>
      <c r="C18" s="9"/>
      <c r="D18" s="14">
        <f>INVOICE!A15</f>
        <v>2</v>
      </c>
      <c r="E18" s="14">
        <f>INVOICE!B15</f>
        <v>2018</v>
      </c>
      <c r="F18" s="14" t="str">
        <f>INVOICE!C15</f>
        <v>MAZDA</v>
      </c>
      <c r="G18" s="15" t="str">
        <f>INVOICE!D15</f>
        <v>DEMIO</v>
      </c>
      <c r="H18" s="15" t="str">
        <f>INVOICE!E15</f>
        <v>257667</v>
      </c>
      <c r="I18" s="45" t="str">
        <f>INVOICE!F15</f>
        <v>DJ3FS-518869</v>
      </c>
      <c r="J18" s="16">
        <f>INVOICE!G15</f>
        <v>1030</v>
      </c>
      <c r="K18" s="17">
        <f>INVOICE!H15</f>
        <v>4.0599999999999996</v>
      </c>
      <c r="L18" s="17">
        <f>INVOICE!I15</f>
        <v>1.69</v>
      </c>
      <c r="M18" s="17">
        <f>INVOICE!J15</f>
        <v>1.5</v>
      </c>
      <c r="N18" s="18">
        <f>INVOICE!K15</f>
        <v>10.292</v>
      </c>
      <c r="O18" s="16" t="str">
        <f>INVOICE!Q15</f>
        <v>1300 CC</v>
      </c>
      <c r="P18" s="9"/>
      <c r="Q18" s="9"/>
      <c r="R18" s="9"/>
      <c r="S18" s="9"/>
    </row>
    <row r="19" spans="1:19" ht="18.75" customHeight="1">
      <c r="A19" s="9"/>
      <c r="B19" s="9"/>
      <c r="C19" s="9"/>
      <c r="D19" s="14">
        <f>INVOICE!A16</f>
        <v>3</v>
      </c>
      <c r="E19" s="14">
        <f>INVOICE!B16</f>
        <v>2017</v>
      </c>
      <c r="F19" s="14" t="str">
        <f>INVOICE!C16</f>
        <v>VOLKSWAGEN</v>
      </c>
      <c r="G19" s="15" t="str">
        <f>INVOICE!D16</f>
        <v>GOLF</v>
      </c>
      <c r="H19" s="15" t="str">
        <f>INVOICE!E16</f>
        <v>259249</v>
      </c>
      <c r="I19" s="45" t="str">
        <f>INVOICE!F16</f>
        <v>WVWZZZAUZJW045727</v>
      </c>
      <c r="J19" s="16">
        <f>INVOICE!G16</f>
        <v>1240</v>
      </c>
      <c r="K19" s="17">
        <f>INVOICE!H16</f>
        <v>4.26</v>
      </c>
      <c r="L19" s="17">
        <f>INVOICE!I16</f>
        <v>1.8</v>
      </c>
      <c r="M19" s="17">
        <f>INVOICE!J16</f>
        <v>1.48</v>
      </c>
      <c r="N19" s="18">
        <f>INVOICE!K16</f>
        <v>11.349</v>
      </c>
      <c r="O19" s="16" t="str">
        <f>INVOICE!Q16</f>
        <v>1200 CC</v>
      </c>
      <c r="P19" s="9"/>
      <c r="Q19" s="9"/>
      <c r="R19" s="9"/>
      <c r="S19" s="9"/>
    </row>
    <row r="20" spans="1:19" ht="18.75" customHeight="1">
      <c r="A20" s="9"/>
      <c r="B20" s="9"/>
      <c r="C20" s="9"/>
      <c r="D20" s="14">
        <f>INVOICE!A17</f>
        <v>4</v>
      </c>
      <c r="E20" s="14">
        <f>INVOICE!B17</f>
        <v>2018</v>
      </c>
      <c r="F20" s="14" t="str">
        <f>INVOICE!C17</f>
        <v>VOLKSWAGEN</v>
      </c>
      <c r="G20" s="15" t="str">
        <f>INVOICE!D17</f>
        <v>GOLF</v>
      </c>
      <c r="H20" s="15" t="str">
        <f>INVOICE!E17</f>
        <v>259997</v>
      </c>
      <c r="I20" s="45" t="str">
        <f>INVOICE!F17</f>
        <v>WVWZZZAUZJW296218</v>
      </c>
      <c r="J20" s="16">
        <f>INVOICE!G17</f>
        <v>1240</v>
      </c>
      <c r="K20" s="17">
        <f>INVOICE!H17</f>
        <v>4.26</v>
      </c>
      <c r="L20" s="17">
        <f>INVOICE!I17</f>
        <v>1.8</v>
      </c>
      <c r="M20" s="17">
        <f>INVOICE!J17</f>
        <v>1.48</v>
      </c>
      <c r="N20" s="18">
        <f>INVOICE!K17</f>
        <v>11.349</v>
      </c>
      <c r="O20" s="16" t="str">
        <f>INVOICE!Q17</f>
        <v>1200 CC</v>
      </c>
      <c r="P20" s="9"/>
      <c r="Q20" s="9"/>
      <c r="R20" s="9"/>
      <c r="S20" s="9"/>
    </row>
    <row r="21" spans="1:19" ht="18.75" customHeight="1">
      <c r="A21" s="9"/>
      <c r="B21" s="9"/>
      <c r="C21" s="9"/>
      <c r="D21" s="12">
        <f>INVOICE!A18</f>
        <v>5</v>
      </c>
      <c r="E21" s="12">
        <f>INVOICE!B18</f>
        <v>2018</v>
      </c>
      <c r="F21" s="12" t="str">
        <f>INVOICE!C18</f>
        <v>VOLKSWAGEN</v>
      </c>
      <c r="G21" s="13" t="str">
        <f>INVOICE!D18</f>
        <v>POLO</v>
      </c>
      <c r="H21" s="13" t="str">
        <f>INVOICE!E18</f>
        <v>262279</v>
      </c>
      <c r="I21" s="46" t="str">
        <f>INVOICE!F18</f>
        <v>WVWZZZAWZJU028693</v>
      </c>
      <c r="J21" s="26">
        <f>INVOICE!G18</f>
        <v>1160</v>
      </c>
      <c r="K21" s="28">
        <f>INVOICE!H18</f>
        <v>4.0599999999999996</v>
      </c>
      <c r="L21" s="28">
        <f>INVOICE!I18</f>
        <v>1.75</v>
      </c>
      <c r="M21" s="28">
        <f>INVOICE!J18</f>
        <v>1.45</v>
      </c>
      <c r="N21" s="29">
        <f>INVOICE!K18</f>
        <v>10.302</v>
      </c>
      <c r="O21" s="16" t="str">
        <f>INVOICE!Q18</f>
        <v>990 CC</v>
      </c>
      <c r="P21" s="9"/>
      <c r="Q21" s="9"/>
      <c r="R21" s="9"/>
      <c r="S21" s="9"/>
    </row>
    <row r="22" spans="1:19" ht="18.75" customHeight="1">
      <c r="A22" s="9"/>
      <c r="B22" s="9"/>
      <c r="C22" s="9"/>
      <c r="D22" s="22"/>
      <c r="E22" s="23" t="s">
        <v>85</v>
      </c>
      <c r="F22" s="23">
        <f>COUNT(D17:D21)</f>
        <v>5</v>
      </c>
      <c r="G22" s="24" t="s">
        <v>86</v>
      </c>
      <c r="H22" s="22"/>
      <c r="I22" s="27">
        <f>SUM(J17:J21)</f>
        <v>5910</v>
      </c>
      <c r="J22" s="24" t="s">
        <v>87</v>
      </c>
      <c r="K22" s="22"/>
      <c r="L22" s="24"/>
      <c r="M22" s="47">
        <f>SUM(N17:N21)</f>
        <v>54.640999999999998</v>
      </c>
      <c r="N22" s="25" t="s">
        <v>10</v>
      </c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52"/>
      <c r="M23" s="53"/>
      <c r="N23" s="9"/>
      <c r="O23" s="9"/>
      <c r="P23" s="9"/>
      <c r="Q23" s="9"/>
      <c r="R23" s="9"/>
      <c r="S23" s="9"/>
    </row>
    <row r="24" spans="1:19" ht="19.8">
      <c r="A24" s="9"/>
      <c r="B24" s="9"/>
      <c r="C24" s="9"/>
      <c r="D24" s="9"/>
      <c r="E24" s="9"/>
      <c r="F24" s="9"/>
      <c r="G24" s="37" t="s">
        <v>124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 t="s">
        <v>101</v>
      </c>
      <c r="B25" s="9"/>
      <c r="C25" s="9"/>
      <c r="D25" s="35" t="str">
        <f>INVOICE!D22</f>
        <v>NAGOYA, JAPAN</v>
      </c>
      <c r="E25" s="9"/>
      <c r="F25" s="9"/>
      <c r="G25" s="9"/>
      <c r="H25" s="9"/>
      <c r="I25" s="9"/>
      <c r="J25" s="9"/>
      <c r="K25" s="9"/>
      <c r="L25" s="9" t="s">
        <v>117</v>
      </c>
      <c r="M25" s="9"/>
      <c r="N25" s="9"/>
      <c r="O25" s="9"/>
      <c r="P25" s="9"/>
      <c r="Q25" s="9"/>
      <c r="R25" s="9"/>
      <c r="S25" s="9"/>
    </row>
    <row r="26" spans="1:19">
      <c r="A26" s="9" t="s">
        <v>102</v>
      </c>
      <c r="B26" s="9"/>
      <c r="C26" s="9"/>
      <c r="D26" s="35" t="str">
        <f>INVOICE!D23</f>
        <v>DUBLIN, IRELAND</v>
      </c>
      <c r="E26" s="9"/>
      <c r="F26" s="9"/>
      <c r="G26" s="9"/>
      <c r="H26" s="9"/>
      <c r="I26" s="9"/>
      <c r="J26" s="9"/>
      <c r="K26" s="9"/>
      <c r="L26" s="21" t="s">
        <v>88</v>
      </c>
      <c r="M26" s="20"/>
      <c r="N26" s="42"/>
      <c r="O26" s="9"/>
      <c r="P26" s="9"/>
      <c r="Q26" s="9"/>
      <c r="R26" s="9"/>
      <c r="S26" s="9"/>
    </row>
    <row r="27" spans="1:19">
      <c r="A27" s="9" t="s">
        <v>103</v>
      </c>
      <c r="B27" s="9"/>
      <c r="C27" s="9"/>
      <c r="D27" s="35" t="str">
        <f>INVOICE!D24</f>
        <v>MSC NAGOYA V</v>
      </c>
      <c r="E27" s="9"/>
      <c r="F27" s="9"/>
      <c r="G27" s="9"/>
      <c r="H27" s="9"/>
      <c r="I27" s="9"/>
      <c r="J27" s="9"/>
      <c r="K27" s="9"/>
      <c r="L27" s="39" t="str">
        <f>INVOICE!L24</f>
        <v>DUBLIN</v>
      </c>
      <c r="M27" s="9"/>
      <c r="N27" s="43"/>
      <c r="O27" s="9"/>
      <c r="P27" s="9"/>
      <c r="Q27" s="9"/>
      <c r="R27" s="9"/>
      <c r="S27" s="9"/>
    </row>
    <row r="28" spans="1:19">
      <c r="A28" s="9" t="s">
        <v>104</v>
      </c>
      <c r="B28" s="9"/>
      <c r="C28" s="9"/>
      <c r="D28" s="35" t="str">
        <f>INVOICE!D25</f>
        <v>NO.HI346A</v>
      </c>
      <c r="E28" s="9"/>
      <c r="F28" s="9"/>
      <c r="G28" s="19" t="s">
        <v>122</v>
      </c>
      <c r="H28" s="9" t="s">
        <v>123</v>
      </c>
      <c r="I28" s="9"/>
      <c r="J28" s="9"/>
      <c r="K28" s="9"/>
      <c r="L28" s="39"/>
      <c r="M28" s="9"/>
      <c r="N28" s="43"/>
      <c r="O28" s="9"/>
      <c r="P28" s="9"/>
      <c r="Q28" s="9"/>
      <c r="R28" s="9"/>
      <c r="S28" s="9"/>
    </row>
    <row r="29" spans="1:19">
      <c r="A29" s="9" t="s">
        <v>105</v>
      </c>
      <c r="B29" s="9"/>
      <c r="C29" s="9"/>
      <c r="D29" s="36">
        <f>INVOICE!D26</f>
        <v>45246</v>
      </c>
      <c r="E29" s="9"/>
      <c r="F29" s="9"/>
      <c r="G29" s="19"/>
      <c r="H29" s="9"/>
      <c r="I29" s="9"/>
      <c r="J29" s="9"/>
      <c r="K29" s="9"/>
      <c r="L29" s="39"/>
      <c r="M29" s="9"/>
      <c r="N29" s="43"/>
      <c r="O29" s="9"/>
      <c r="P29" s="9"/>
      <c r="Q29" s="9"/>
      <c r="R29" s="9"/>
      <c r="S29" s="9"/>
    </row>
    <row r="30" spans="1:19">
      <c r="A30" s="9" t="s">
        <v>106</v>
      </c>
      <c r="B30" s="9"/>
      <c r="C30" s="9"/>
      <c r="D30" s="35" t="str">
        <f>INVOICE!D27</f>
        <v>MARINE SERVICE CO.,LTD.</v>
      </c>
      <c r="E30" s="9"/>
      <c r="F30" s="9"/>
      <c r="G30" s="19" t="s">
        <v>114</v>
      </c>
      <c r="H30" s="9" t="str">
        <f>INVOICE!I27</f>
        <v>PREPAID/AS ARRANGED</v>
      </c>
      <c r="I30" s="9"/>
      <c r="J30" s="9"/>
      <c r="K30" s="9"/>
      <c r="L30" s="40"/>
      <c r="M30" s="41"/>
      <c r="N30" s="44"/>
      <c r="O30" s="9"/>
      <c r="P30" s="9"/>
      <c r="Q30" s="9"/>
      <c r="R30" s="9"/>
      <c r="S30" s="9"/>
    </row>
    <row r="31" spans="1:19">
      <c r="A31" s="9" t="s">
        <v>107</v>
      </c>
      <c r="B31" s="9"/>
      <c r="C31" s="9"/>
      <c r="D31" s="35" t="str">
        <f>INVOICE!D28</f>
        <v>MSC JAPAN</v>
      </c>
      <c r="E31" s="9"/>
      <c r="F31" s="50"/>
      <c r="G31" s="48" t="s">
        <v>115</v>
      </c>
      <c r="H31" s="50" t="str">
        <f>INVOICE!I28</f>
        <v>TOKYO, JAPAN</v>
      </c>
      <c r="I31" s="50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 t="s">
        <v>88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 t="s">
        <v>113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</sheetData>
  <mergeCells count="7">
    <mergeCell ref="L23:M23"/>
    <mergeCell ref="A1:O1"/>
    <mergeCell ref="A2:O2"/>
    <mergeCell ref="A3:O3"/>
    <mergeCell ref="A5:O5"/>
    <mergeCell ref="N6:O6"/>
    <mergeCell ref="N7:O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terada01</dc:creator>
  <cp:lastModifiedBy>ATL CS AMAL</cp:lastModifiedBy>
  <cp:lastPrinted>2023-11-09T06:24:18Z</cp:lastPrinted>
  <dcterms:created xsi:type="dcterms:W3CDTF">2023-11-02T02:16:40Z</dcterms:created>
  <dcterms:modified xsi:type="dcterms:W3CDTF">2023-11-09T06:34:17Z</dcterms:modified>
</cp:coreProperties>
</file>