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TLAnish\Desktop\merge_code\Atl_Dockery\business_logic\excel_extracter\Excel_output_files\"/>
    </mc:Choice>
  </mc:AlternateContent>
  <xr:revisionPtr revIDLastSave="0" documentId="13_ncr:1_{E7481182-A067-4150-A608-0D85DFA193F5}" xr6:coauthVersionLast="47" xr6:coauthVersionMax="47" xr10:uidLastSave="{00000000-0000-0000-0000-000000000000}"/>
  <bookViews>
    <workbookView xWindow="1140" yWindow="114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<sst xmlns="http://schemas.openxmlformats.org/spreadsheetml/2006/main" count="206" uniqueCount="147">
  <si>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</si>
  <si>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</si>
  <si>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</si>
  <si>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</si>
  <si>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</si>
  <si>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</si>
  <si>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</si>
  <si>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</si>
  <si>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</si>
  <si>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</si>
  <si>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</si>
  <si>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</si>
  <si>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</si>
  <si>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</si>
  <si>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</si>
  <si>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</si>
  <si>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</si>
  <si>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</si>
  <si>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</si>
  <si>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</si>
  <si>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</si>
  <si>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</si>
  <si>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</si>
  <si>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</si>
  <si>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</si>
  <si>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</si>
  <si>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</si>
  <si>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</si>
  <si>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</si>
  <si>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</si>
  <si>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</si>
  <si>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</si>
  <si>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</si>
  <si>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</si>
  <si>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</si>
  <si>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</si>
  <si>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</si>
  <si>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</si>
  <si>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</si>
  <si>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</si>
  <si>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</si>
  <si>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</si>
  <si>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</si>
  <si>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</si>
  <si>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</si>
  <si>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</si>
  <si>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</si>
  <si>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</si>
  <si>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</si>
  <si>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</si>
  <si>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</si>
  <si>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</si>
  <si>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</si>
  <si>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</si>
  <si>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</si>
  <si>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</si>
  <si>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</si>
  <si>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</si>
  <si>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</si>
  <si>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</si>
  <si>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</si>
  <si>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</si>
  <si>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</si>
  <si>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</si>
  <si>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</si>
  <si>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</si>
  <si>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</si>
  <si>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</si>
  <si>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</si>
  <si>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</si>
  <si>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</si>
  <si>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</si>
  <si>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</si>
  <si>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</si>
  <si>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</si>
  <si>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</si>
  <si>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</si>
  <si>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</si>
  <si>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</si>
  <si>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</si>
  <si>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</si>
  <si>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</si>
  <si>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</si>
  <si>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</si>
  <si>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</si>
  <si>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</si>
  <si>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</si>
  <si>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</si>
  <si>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</si>
  <si>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</si>
  <si>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</si>
  <si>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</si>
  <si>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</si>
  <si>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ICM JAPAN KANAGAWA-KEN,YOKOHAMA,KANAGAWA-KU, KINKO-CHO 6-3, YOKOHAMA KINKO CHO BLD 7F, POSTAL CODE - 221-0056 TEL 045-444-4321 FAX 045-444-4322</t>
  </si>
  <si>
    <t>ACTUAL NAMEADDRESSTEL &amp; FAX NO 必須</t>
  </si>
  <si>
    <t>SAME AS CONSIGNEE</t>
  </si>
  <si>
    <t>TOKYO</t>
  </si>
  <si>
    <t>VESSEL MSC NAGOYA VVOY HI346A</t>
  </si>
  <si>
    <t>Freight: Prepaid As Arranged</t>
  </si>
  <si>
    <t>EBKG07048809001</t>
  </si>
  <si>
    <t>THREE(3)</t>
  </si>
  <si>
    <t>NAGOYA,  JAPAN</t>
  </si>
  <si>
    <t>NAGOYA CY</t>
  </si>
  <si>
    <t>DUBLIN,  IRELAND</t>
  </si>
  <si>
    <t>DUBLIN CY</t>
  </si>
  <si>
    <t>ACTUAL NAMEADDRESSTEL &amp; FAX NO</t>
  </si>
  <si>
    <t>NO</t>
  </si>
  <si>
    <t>YEAR</t>
  </si>
  <si>
    <t>MAKER</t>
  </si>
  <si>
    <t>NAME</t>
  </si>
  <si>
    <t>RECNO</t>
  </si>
  <si>
    <t>CHASSIS NO</t>
  </si>
  <si>
    <t>WEIGHT</t>
  </si>
  <si>
    <t>LENGTH</t>
  </si>
  <si>
    <t>WIDTH</t>
  </si>
  <si>
    <t>HEIGHT</t>
  </si>
  <si>
    <t>MEAS</t>
  </si>
  <si>
    <t>DISP</t>
  </si>
  <si>
    <t>FUEL</t>
  </si>
  <si>
    <t>CATEGORY</t>
  </si>
  <si>
    <t>SEAT</t>
  </si>
  <si>
    <t>C&amp;F</t>
  </si>
  <si>
    <t>ENGINEPOWER</t>
  </si>
  <si>
    <t>特記事項</t>
  </si>
  <si>
    <t>乙仲</t>
  </si>
  <si>
    <t>AUDI</t>
  </si>
  <si>
    <t>A1 SPORTBACK</t>
  </si>
  <si>
    <t>WAUZZZ8XXDB086170</t>
  </si>
  <si>
    <t>G</t>
  </si>
  <si>
    <t xml:space="preserve"> </t>
  </si>
  <si>
    <t>1400 CC</t>
  </si>
  <si>
    <t>輸入車 コンテナ4台詰</t>
  </si>
  <si>
    <t>オートロジ (名古屋)</t>
  </si>
  <si>
    <t>VOLKSWAGEN</t>
  </si>
  <si>
    <t>GOLF</t>
  </si>
  <si>
    <t>WVWZZZAUZGW153858</t>
  </si>
  <si>
    <t>1200 CC</t>
  </si>
  <si>
    <t>A3 SPORTBACK</t>
  </si>
  <si>
    <t>WAUZZZ8V9GA172515</t>
  </si>
  <si>
    <t>MERCEDES</t>
  </si>
  <si>
    <t>A180</t>
  </si>
  <si>
    <t>WDD1760422V034989</t>
  </si>
  <si>
    <t>1600 CC</t>
  </si>
  <si>
    <t>WDD1760422V030026</t>
  </si>
  <si>
    <t>輸入車 コンテナ4台詰 営業確認済み（Thermostat problem OK/EG check lamp ON）</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</si>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</sst>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925"/>
          <a:ext cx="726757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zoomScale="130" zoomScaleNormal="130" zoomScaleSheetLayoutView="100" workbookViewId="0">
      <selection activeCell="Z19" sqref="Z19"/>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t="s">
        <v>99</v>
      </c>
      <c r="L10" s="114"/>
      <c r="M10" s="114"/>
      <c r="N10" s="114"/>
      <c r="O10" s="114"/>
      <c r="P10" s="115"/>
      <c r="Q10" s="119" t="s">
        <v>100</v>
      </c>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95</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97</v>
      </c>
      <c r="B25" s="153"/>
      <c r="C25" s="153"/>
      <c r="D25" s="153"/>
      <c r="E25" s="153"/>
      <c r="F25" s="153"/>
      <c r="G25" s="153"/>
      <c r="H25" s="153"/>
      <c r="I25" s="154" t="s">
        <v>101</v>
      </c>
      <c r="J25" s="155"/>
      <c r="K25" s="155"/>
      <c r="L25" s="155"/>
      <c r="M25" s="155"/>
      <c r="N25" s="156"/>
      <c r="O25" s="157" t="s">
        <v>102</v>
      </c>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103</v>
      </c>
      <c r="J28" s="155"/>
      <c r="K28" s="155"/>
      <c r="L28" s="155"/>
      <c r="M28" s="155"/>
      <c r="N28" s="156"/>
      <c r="O28" s="192" t="s">
        <v>104</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98</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96</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7"/>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9" customFormat="1">
      <c r="A1" s="101"/>
      <c r="B1" s="101"/>
      <c r="C1" s="102"/>
      <c r="D1" s="102"/>
      <c r="E1" s="102"/>
      <c r="F1" s="102"/>
      <c r="G1" s="102"/>
      <c r="H1" s="102"/>
      <c r="I1" s="102"/>
      <c r="J1" s="102"/>
      <c r="K1" s="103"/>
    </row>
    <row r="2" spans="1:19" customFormat="1" ht="19">
      <c r="A2" s="286" t="s">
        <v>50</v>
      </c>
      <c r="B2" s="286"/>
      <c r="C2" s="287"/>
      <c r="D2" s="287"/>
      <c r="E2" s="287"/>
      <c r="F2" s="287"/>
      <c r="G2" s="287"/>
      <c r="H2" s="287"/>
      <c r="I2" s="287"/>
      <c r="J2" s="287"/>
      <c r="K2" s="103"/>
    </row>
    <row r="3" spans="1:19" customFormat="1" ht="14">
      <c r="A3" s="104"/>
      <c r="B3" s="104"/>
      <c r="C3" s="105"/>
      <c r="D3" s="105"/>
      <c r="E3" s="105"/>
      <c r="F3" s="105"/>
      <c r="G3" s="105"/>
      <c r="H3" s="105"/>
      <c r="I3" s="105"/>
      <c r="J3" s="105"/>
      <c r="K3" s="103"/>
    </row>
    <row r="4" spans="1:19" customFormat="1" ht="14">
      <c r="A4" s="106" t="s">
        <v>88</v>
      </c>
      <c r="B4" s="106"/>
      <c r="C4" s="106"/>
      <c r="D4" s="106"/>
      <c r="E4" s="104"/>
      <c r="F4" s="105"/>
      <c r="G4" s="105"/>
      <c r="H4" s="105"/>
      <c r="I4" s="105"/>
      <c r="J4" s="105"/>
      <c r="K4" s="103"/>
    </row>
    <row r="5" spans="1:19" customFormat="1" ht="14">
      <c r="A5" s="106" t="s">
        <v>80</v>
      </c>
      <c r="B5" s="106"/>
      <c r="C5" s="106" t="str">
        <f>'MSC BL INSTRUCTION'!A25</f>
        <v>VESSEL MSC NAGOYA VVOY HI346A</v>
      </c>
      <c r="D5" s="106"/>
      <c r="E5" s="105"/>
      <c r="F5" s="105"/>
      <c r="G5" s="105"/>
      <c r="H5" s="105"/>
      <c r="I5" s="105"/>
      <c r="J5" s="105"/>
      <c r="K5" s="103"/>
    </row>
    <row r="6" spans="1:19" customFormat="1" ht="16" customHeight="1">
      <c r="A6" s="106" t="s">
        <v>79</v>
      </c>
      <c r="B6" s="106"/>
      <c r="C6" s="107" t="str">
        <f>'MSC BL INSTRUCTION'!K10</f>
        <v>EBKG07048809001</v>
      </c>
      <c r="D6" s="107"/>
      <c r="E6" s="105"/>
      <c r="F6" s="105"/>
      <c r="G6" s="105"/>
      <c r="H6" s="105"/>
      <c r="I6" s="105"/>
      <c r="J6" s="105"/>
      <c r="K6" s="103"/>
    </row>
    <row r="7" spans="1:19" customFormat="1" ht="19" customHeight="1">
      <c r="A7" s="288" t="str">
        <f>CONCATENATE('MSC BL INSTRUCTION'!I25," - ",'MSC BL INSTRUCTION'!I28)</f>
        <v>NAGOYA,  JAPAN - DUBLIN,  IRELAND</v>
      </c>
      <c r="B7" s="288"/>
      <c r="C7" s="288"/>
      <c r="D7" s="288"/>
      <c r="E7" s="288"/>
      <c r="F7" s="105"/>
      <c r="G7" s="105"/>
      <c r="H7" s="105"/>
      <c r="I7" s="105"/>
      <c r="J7" s="105"/>
      <c r="K7" s="103"/>
    </row>
    <row r="8" spans="1:19" customFormat="1" ht="14">
      <c r="A8" s="104"/>
      <c r="B8" s="104"/>
      <c r="C8" s="105"/>
      <c r="D8" s="105"/>
      <c r="E8" s="105"/>
      <c r="F8" s="105"/>
      <c r="G8" s="105"/>
      <c r="H8" s="105"/>
      <c r="I8" s="105"/>
      <c r="J8" s="105"/>
      <c r="K8" s="103"/>
    </row>
    <row r="10" spans="1:19" s="110" customFormat="1">
      <c r="A10" s="110" t="s">
        <v>106</v>
      </c>
      <c r="B10" s="110" t="s">
        <v>107</v>
      </c>
      <c r="C10" s="110" t="s">
        <v>108</v>
      </c>
      <c r="D10" s="110" t="s">
        <v>109</v>
      </c>
      <c r="E10" s="110" t="s">
        <v>110</v>
      </c>
      <c r="F10" s="110" t="s">
        <v>111</v>
      </c>
      <c r="G10" s="110" t="s">
        <v>112</v>
      </c>
      <c r="H10" s="110" t="s">
        <v>113</v>
      </c>
      <c r="I10" s="110" t="s">
        <v>114</v>
      </c>
      <c r="J10" s="110" t="s">
        <v>115</v>
      </c>
      <c r="K10" s="110" t="s">
        <v>116</v>
      </c>
      <c r="L10" s="110" t="s">
        <v>117</v>
      </c>
      <c r="M10" s="110" t="s">
        <v>118</v>
      </c>
      <c r="N10" s="110" t="s">
        <v>119</v>
      </c>
      <c r="O10" s="110" t="s">
        <v>120</v>
      </c>
      <c r="P10" s="110" t="s">
        <v>121</v>
      </c>
      <c r="Q10" s="110" t="s">
        <v>122</v>
      </c>
      <c r="R10" s="110" t="s">
        <v>123</v>
      </c>
      <c r="S10" s="110" t="s">
        <v>124</v>
      </c>
    </row>
    <row r="12" spans="1:19">
      <c r="A12" s="109">
        <v>1</v>
      </c>
      <c r="B12" s="109">
        <v>2013</v>
      </c>
      <c r="C12" s="109" t="s">
        <v>125</v>
      </c>
      <c r="D12" s="109" t="s">
        <v>126</v>
      </c>
      <c r="E12" s="109">
        <v>264338</v>
      </c>
      <c r="F12" s="109" t="s">
        <v>127</v>
      </c>
      <c r="G12" s="109">
        <v>1220</v>
      </c>
      <c r="H12" s="109">
        <v>3.97</v>
      </c>
      <c r="I12" s="109">
        <v>1.74</v>
      </c>
      <c r="J12" s="109">
        <v>1.44</v>
      </c>
      <c r="K12" s="109">
        <v>9.9469999999999992</v>
      </c>
      <c r="L12" s="109">
        <v>1.38</v>
      </c>
      <c r="M12" s="109" t="s">
        <v>128</v>
      </c>
      <c r="N12" s="109" t="s">
        <v>129</v>
      </c>
      <c r="O12" s="109">
        <v>5</v>
      </c>
      <c r="P12" s="109">
        <v>675000</v>
      </c>
      <c r="Q12" s="109" t="s">
        <v>130</v>
      </c>
      <c r="R12" s="109" t="s">
        <v>131</v>
      </c>
      <c r="S12" s="109" t="s">
        <v>132</v>
      </c>
    </row>
    <row r="13" spans="1:19">
      <c r="A13" s="109">
        <v>2</v>
      </c>
      <c r="B13" s="109">
        <v>2016</v>
      </c>
      <c r="C13" s="109" t="s">
        <v>133</v>
      </c>
      <c r="D13" s="109" t="s">
        <v>134</v>
      </c>
      <c r="E13" s="109">
        <v>264488</v>
      </c>
      <c r="F13" s="109" t="s">
        <v>135</v>
      </c>
      <c r="G13" s="109">
        <v>1240</v>
      </c>
      <c r="H13" s="109">
        <v>4.26</v>
      </c>
      <c r="I13" s="109">
        <v>1.8</v>
      </c>
      <c r="J13" s="109">
        <v>1.48</v>
      </c>
      <c r="K13" s="109">
        <v>11.349</v>
      </c>
      <c r="L13" s="109">
        <v>1.19</v>
      </c>
      <c r="M13" s="109" t="s">
        <v>128</v>
      </c>
      <c r="N13" s="109" t="s">
        <v>129</v>
      </c>
      <c r="O13" s="109">
        <v>5</v>
      </c>
      <c r="P13" s="109">
        <v>588000</v>
      </c>
      <c r="Q13" s="109" t="s">
        <v>136</v>
      </c>
      <c r="R13" s="109" t="s">
        <v>131</v>
      </c>
      <c r="S13" s="109" t="s">
        <v>132</v>
      </c>
    </row>
    <row r="14" spans="1:19">
      <c r="A14" s="109">
        <v>3</v>
      </c>
      <c r="B14" s="109">
        <v>2016</v>
      </c>
      <c r="C14" s="109" t="s">
        <v>125</v>
      </c>
      <c r="D14" s="109" t="s">
        <v>137</v>
      </c>
      <c r="E14" s="109">
        <v>264711</v>
      </c>
      <c r="F14" s="109" t="s">
        <v>138</v>
      </c>
      <c r="G14" s="109">
        <v>1320</v>
      </c>
      <c r="H14" s="109">
        <v>4.32</v>
      </c>
      <c r="I14" s="109">
        <v>1.78</v>
      </c>
      <c r="J14" s="109">
        <v>1.46</v>
      </c>
      <c r="K14" s="109">
        <v>11.227</v>
      </c>
      <c r="L14" s="109">
        <v>1.39</v>
      </c>
      <c r="M14" s="109" t="s">
        <v>128</v>
      </c>
      <c r="N14" s="109" t="s">
        <v>129</v>
      </c>
      <c r="O14" s="109">
        <v>5</v>
      </c>
      <c r="P14" s="109">
        <v>746500</v>
      </c>
      <c r="Q14" s="109" t="s">
        <v>130</v>
      </c>
      <c r="R14" s="109" t="s">
        <v>131</v>
      </c>
      <c r="S14" s="109" t="s">
        <v>132</v>
      </c>
    </row>
    <row r="15" spans="1:19">
      <c r="A15" s="109">
        <v>4</v>
      </c>
      <c r="B15" s="109">
        <v>2014</v>
      </c>
      <c r="C15" s="109" t="s">
        <v>139</v>
      </c>
      <c r="D15" s="109" t="s">
        <v>140</v>
      </c>
      <c r="E15" s="109">
        <v>264940</v>
      </c>
      <c r="F15" s="109" t="s">
        <v>141</v>
      </c>
      <c r="G15" s="109">
        <v>1440</v>
      </c>
      <c r="H15" s="109">
        <v>4.3499999999999996</v>
      </c>
      <c r="I15" s="109">
        <v>1.78</v>
      </c>
      <c r="J15" s="109">
        <v>1.42</v>
      </c>
      <c r="K15" s="109">
        <v>10.994999999999999</v>
      </c>
      <c r="L15" s="109">
        <v>1.59</v>
      </c>
      <c r="M15" s="109" t="s">
        <v>128</v>
      </c>
      <c r="N15" s="109" t="s">
        <v>129</v>
      </c>
      <c r="O15" s="109">
        <v>5</v>
      </c>
      <c r="P15" s="109">
        <v>800000</v>
      </c>
      <c r="Q15" s="109" t="s">
        <v>142</v>
      </c>
      <c r="R15" s="109" t="s">
        <v>131</v>
      </c>
      <c r="S15" s="109" t="s">
        <v>132</v>
      </c>
    </row>
    <row r="16" spans="1:19">
      <c r="A16" s="109">
        <v>5</v>
      </c>
      <c r="B16" s="109">
        <v>2014</v>
      </c>
      <c r="C16" s="109" t="s">
        <v>139</v>
      </c>
      <c r="D16" s="109" t="s">
        <v>140</v>
      </c>
      <c r="E16" s="109">
        <v>265343</v>
      </c>
      <c r="F16" s="109" t="s">
        <v>143</v>
      </c>
      <c r="G16" s="109">
        <v>1440</v>
      </c>
      <c r="H16" s="109">
        <v>4.3499999999999996</v>
      </c>
      <c r="I16" s="109">
        <v>1.78</v>
      </c>
      <c r="J16" s="109">
        <v>1.42</v>
      </c>
      <c r="K16" s="109">
        <v>10.994999999999999</v>
      </c>
      <c r="L16" s="109">
        <v>1.59</v>
      </c>
      <c r="M16" s="109" t="s">
        <v>128</v>
      </c>
      <c r="N16" s="109" t="s">
        <v>129</v>
      </c>
      <c r="O16" s="109">
        <v>5</v>
      </c>
      <c r="P16" s="109">
        <v>662000</v>
      </c>
      <c r="Q16" s="109" t="s">
        <v>142</v>
      </c>
      <c r="R16" s="109" t="s">
        <v>144</v>
      </c>
      <c r="S16" s="109" t="s">
        <v>132</v>
      </c>
    </row>
    <row r="17" spans="1:19">
      <c r="A17" s="109" t="s">
        <v>129</v>
      </c>
      <c r="B17" s="109" t="s">
        <v>129</v>
      </c>
      <c r="C17" s="109" t="s">
        <v>129</v>
      </c>
      <c r="D17" s="109" t="s">
        <v>129</v>
      </c>
      <c r="E17" s="109" t="s">
        <v>129</v>
      </c>
      <c r="F17" s="109" t="s">
        <v>129</v>
      </c>
      <c r="G17" s="109" t="s">
        <v>129</v>
      </c>
      <c r="H17" s="109" t="s">
        <v>129</v>
      </c>
      <c r="I17" s="109" t="s">
        <v>129</v>
      </c>
      <c r="J17" s="109" t="s">
        <v>129</v>
      </c>
      <c r="K17" s="109" t="s">
        <v>129</v>
      </c>
      <c r="L17" s="109" t="s">
        <v>129</v>
      </c>
      <c r="M17" s="109" t="s">
        <v>129</v>
      </c>
      <c r="N17" s="109" t="s">
        <v>129</v>
      </c>
      <c r="O17" s="109" t="s">
        <v>129</v>
      </c>
      <c r="P17" s="109" t="s">
        <v>129</v>
      </c>
      <c r="Q17" s="109" t="s">
        <v>129</v>
      </c>
      <c r="R17" s="109" t="s">
        <v>129</v>
      </c>
      <c r="S17" s="109" t="s">
        <v>129</v>
      </c>
    </row>
    <row r="18" spans="1:19">
      <c r="A18" s="109" t="s">
        <v>129</v>
      </c>
      <c r="B18" s="109" t="s">
        <v>129</v>
      </c>
      <c r="C18" s="109" t="s">
        <v>129</v>
      </c>
      <c r="D18" s="109" t="s">
        <v>129</v>
      </c>
      <c r="E18" s="109" t="s">
        <v>129</v>
      </c>
      <c r="F18" s="109" t="s">
        <v>129</v>
      </c>
      <c r="G18" s="109" t="s">
        <v>129</v>
      </c>
      <c r="H18" s="109" t="s">
        <v>129</v>
      </c>
      <c r="I18" s="109" t="s">
        <v>129</v>
      </c>
      <c r="J18" s="109" t="s">
        <v>129</v>
      </c>
      <c r="K18" s="109" t="s">
        <v>129</v>
      </c>
      <c r="L18" s="109" t="s">
        <v>129</v>
      </c>
      <c r="M18" s="109" t="s">
        <v>129</v>
      </c>
      <c r="N18" s="109" t="s">
        <v>129</v>
      </c>
      <c r="O18" s="109" t="s">
        <v>129</v>
      </c>
      <c r="P18" s="109" t="s">
        <v>129</v>
      </c>
      <c r="Q18" s="109" t="s">
        <v>129</v>
      </c>
      <c r="R18" s="109" t="s">
        <v>129</v>
      </c>
      <c r="S18" s="109" t="s">
        <v>129</v>
      </c>
    </row>
    <row r="21" spans="1:19">
      <c r="A21" s="323" t="s">
        <v>145</v>
      </c>
      <c r="B21" s="323"/>
      <c r="C21" s="323"/>
      <c r="D21" s="323"/>
      <c r="E21" s="323"/>
      <c r="G21" s="109">
        <f>SUM(G11:G20)</f>
        <v>6660</v>
      </c>
      <c r="K21" s="109">
        <f>SUM(K11:K20)</f>
        <v>54.512999999999991</v>
      </c>
    </row>
    <row r="22" spans="1:19">
      <c r="G22" s="109" t="s">
        <v>146</v>
      </c>
      <c r="K22" s="109" t="s">
        <v>87</v>
      </c>
    </row>
    <row r="87" spans="12:12">
      <c r="L87" s="109" t="s">
        <v>105</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t="str">
        <f>'MSC BL INSTRUCTION'!K10</f>
        <v>EBKG07048809001</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t="str">
        <f>'MSC BL INSTRUCTION'!O25</f>
        <v>NAGOYA CY</v>
      </c>
      <c r="I6" s="290"/>
      <c r="J6" s="290"/>
      <c r="K6" s="291"/>
    </row>
    <row r="7" spans="1:12" ht="18" customHeight="1">
      <c r="A7" s="53" t="s">
        <v>56</v>
      </c>
      <c r="B7" s="289" t="str">
        <f>'MSC BL INSTRUCTION'!A25</f>
        <v>VESSEL MSC NAGOYA VVOY HI346A</v>
      </c>
      <c r="C7" s="290"/>
      <c r="D7" s="290"/>
      <c r="E7" s="290"/>
      <c r="F7" s="291"/>
      <c r="G7" s="53" t="s">
        <v>57</v>
      </c>
      <c r="H7" s="289" t="str">
        <f>'MSC BL INSTRUCTION'!I25</f>
        <v>NAGOYA,  JAPAN</v>
      </c>
      <c r="I7" s="290"/>
      <c r="J7" s="290"/>
      <c r="K7" s="291"/>
    </row>
    <row r="8" spans="1:12" ht="18" customHeight="1">
      <c r="A8" s="54" t="s">
        <v>58</v>
      </c>
      <c r="B8" s="289" t="str">
        <f>'MSC BL INSTRUCTION'!I28</f>
        <v>DUBLIN,  IRELAND</v>
      </c>
      <c r="C8" s="290"/>
      <c r="D8" s="290"/>
      <c r="E8" s="290"/>
      <c r="F8" s="291"/>
      <c r="G8" s="55" t="s">
        <v>59</v>
      </c>
      <c r="H8" s="292" t="str">
        <f>'MSC BL INSTRUCTION'!O28</f>
        <v>DUBLIN CY</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5</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2024-04-29T06:27:23Z</dcterms:modified>
  <cp:category/>
  <cp:contentStatus/>
</cp:coreProperties>
</file>