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rusho453\ts-269\AQ-1_Public Documents\AUTOQUEST\営業\荷主\KARMEN\MOJ_HKT\FAMAGUSTA\"/>
    </mc:Choice>
  </mc:AlternateContent>
  <xr:revisionPtr revIDLastSave="0" documentId="13_ncr:1_{7F363446-6E06-4BAC-B1E6-35F35C41FF15}" xr6:coauthVersionLast="47" xr6:coauthVersionMax="47" xr10:uidLastSave="{00000000-0000-0000-0000-000000000000}"/>
  <bookViews>
    <workbookView xWindow="28680" yWindow="1785" windowWidth="29040" windowHeight="15720" tabRatio="731" xr2:uid="{00000000-000D-0000-FFFF-FFFF00000000}"/>
  </bookViews>
  <sheets>
    <sheet name="Invoice" sheetId="1" r:id="rId1"/>
    <sheet name="AT" sheetId="12" r:id="rId2"/>
    <sheet name="MASTER DR 用アッタチ" sheetId="62" r:id="rId3"/>
    <sheet name="SI_CRL" sheetId="264" r:id="rId4"/>
    <sheet name="AT_CRL" sheetId="265" r:id="rId5"/>
    <sheet name="SI_MAG" sheetId="347" r:id="rId6"/>
    <sheet name="AT_MAG" sheetId="348" r:id="rId7"/>
  </sheets>
  <externalReferences>
    <externalReference r:id="rId8"/>
  </externalReferences>
  <definedNames>
    <definedName name="_xlnm.Print_Area" localSheetId="1">AT!$A$1:$P$13</definedName>
    <definedName name="_xlnm.Print_Area" localSheetId="4">AT_CRL!$A$1:$I$10</definedName>
    <definedName name="_xlnm.Print_Area" localSheetId="6">AT_MAG!$A$1:$I$8</definedName>
    <definedName name="_xlnm.Print_Area" localSheetId="0">Invoice!$A$1:$F$51</definedName>
    <definedName name="_xlnm.Print_Area" localSheetId="2">'MASTER DR 用アッタチ'!$A$1:$I$11</definedName>
    <definedName name="_xlnm.Print_Area" localSheetId="3">SI_CRL!$A$1:$F$58</definedName>
    <definedName name="_xlnm.Print_Area" localSheetId="5">SI_MAG!$A$1:$F$58</definedName>
  </definedNames>
  <calcPr calcId="191029" calcMode="manual"/>
</workbook>
</file>

<file path=xl/calcChain.xml><?xml version="1.0" encoding="utf-8"?>
<calcChain xmlns="http://schemas.openxmlformats.org/spreadsheetml/2006/main">
  <c r="H7" i="348" l="1"/>
  <c r="E30" i="347" s="1"/>
  <c r="G7" i="348"/>
  <c r="D7" i="348"/>
  <c r="E1" i="348"/>
  <c r="D30" i="347"/>
  <c r="A27" i="347"/>
  <c r="A26" i="347"/>
  <c r="B11" i="347"/>
  <c r="E9" i="347"/>
  <c r="B9" i="347"/>
  <c r="B7" i="347"/>
  <c r="B6" i="347"/>
  <c r="G10" i="62"/>
  <c r="H10" i="62"/>
  <c r="M11" i="12"/>
  <c r="N11" i="12"/>
  <c r="P11" i="12"/>
  <c r="E1" i="62"/>
  <c r="E9" i="264" l="1"/>
  <c r="H9" i="265" l="1"/>
  <c r="E30" i="264" s="1"/>
  <c r="G9" i="265"/>
  <c r="D30" i="264" s="1"/>
  <c r="D9" i="265"/>
  <c r="E1" i="265"/>
  <c r="A27" i="264"/>
  <c r="A26" i="264"/>
  <c r="B11" i="264"/>
  <c r="B9" i="264"/>
  <c r="B7" i="264"/>
  <c r="B6" i="264"/>
  <c r="G11" i="12" l="1"/>
  <c r="F29" i="1" l="1"/>
  <c r="O1" i="12"/>
  <c r="J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3BCF3EAC-550C-4F78-8408-367B96DBFEA7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acjl</author>
  </authors>
  <commentList>
    <comment ref="A51" authorId="0" shapeId="0" xr:uid="{577274A5-4903-4A1C-9298-619EA9307155}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sharedStrings.xml><?xml version="1.0" encoding="utf-8"?>
<sst xmlns="http://schemas.openxmlformats.org/spreadsheetml/2006/main" count="272" uniqueCount="127">
  <si>
    <t>INVOICE</t>
  </si>
  <si>
    <t>FOR ACCOUNT AND RISK OF</t>
  </si>
  <si>
    <t>INVOICE NO.</t>
  </si>
  <si>
    <t>DATE</t>
  </si>
  <si>
    <t>SAILING ON OR ABOUT</t>
  </si>
  <si>
    <t xml:space="preserve">MARKS AND NUMBERS </t>
  </si>
  <si>
    <t xml:space="preserve">DESCRIPTIONS </t>
  </si>
  <si>
    <t xml:space="preserve">QUANTITY </t>
  </si>
  <si>
    <t xml:space="preserve">UNIT PRICE </t>
  </si>
  <si>
    <t>AMOUNT</t>
  </si>
  <si>
    <t>USED VEHICLES</t>
  </si>
  <si>
    <t xml:space="preserve">     </t>
  </si>
  <si>
    <t xml:space="preserve"> </t>
  </si>
  <si>
    <t>E.&amp;O.E.</t>
  </si>
  <si>
    <t xml:space="preserve">Signed by:                 </t>
  </si>
  <si>
    <t>FROM:　</t>
    <phoneticPr fontId="2"/>
  </si>
  <si>
    <t xml:space="preserve">TO:　 </t>
    <phoneticPr fontId="2"/>
  </si>
  <si>
    <t xml:space="preserve">      </t>
  </si>
  <si>
    <t>N.W.Kgs.</t>
  </si>
  <si>
    <t xml:space="preserve">Description of Goods </t>
  </si>
  <si>
    <t xml:space="preserve">Marks &amp; Numbers </t>
  </si>
  <si>
    <t>SAME AS CONSIGNEE</t>
  </si>
  <si>
    <t xml:space="preserve">Notify : </t>
  </si>
  <si>
    <t xml:space="preserve">Consignee : </t>
  </si>
  <si>
    <t xml:space="preserve">Shipper : </t>
  </si>
  <si>
    <t xml:space="preserve">Destination : </t>
  </si>
  <si>
    <t xml:space="preserve">Port of Discharge : </t>
  </si>
  <si>
    <t xml:space="preserve">Sailing : </t>
  </si>
  <si>
    <t xml:space="preserve">Port of Loading : </t>
  </si>
  <si>
    <t xml:space="preserve">Line : </t>
  </si>
  <si>
    <t xml:space="preserve">Vessel : </t>
  </si>
  <si>
    <t>SHIPPING INSTRUCTION</t>
  </si>
  <si>
    <t>Attn:</t>
  </si>
  <si>
    <t>No</t>
  </si>
  <si>
    <t>MAKE</t>
  </si>
  <si>
    <t>MODEL</t>
  </si>
  <si>
    <t>S/No</t>
  </si>
  <si>
    <t>CHASSIS</t>
  </si>
  <si>
    <t>YEAR</t>
  </si>
  <si>
    <t>CC</t>
  </si>
  <si>
    <t>ENGINE</t>
  </si>
  <si>
    <t>SEAT</t>
  </si>
  <si>
    <t>M3</t>
  </si>
  <si>
    <t>NET</t>
  </si>
  <si>
    <t>GROSS</t>
  </si>
  <si>
    <t>PRICE</t>
  </si>
  <si>
    <t xml:space="preserve">USED VEHICLES          </t>
    <phoneticPr fontId="2"/>
  </si>
  <si>
    <t>Booking No.</t>
    <phoneticPr fontId="2"/>
  </si>
  <si>
    <t>L</t>
  </si>
  <si>
    <t>W</t>
  </si>
  <si>
    <t>H</t>
  </si>
  <si>
    <t>M3</t>
    <phoneticPr fontId="2"/>
  </si>
  <si>
    <t>KGS</t>
    <phoneticPr fontId="2"/>
  </si>
  <si>
    <t>JPY</t>
    <phoneticPr fontId="2"/>
  </si>
  <si>
    <t>FOB JAPAN</t>
    <phoneticPr fontId="2"/>
  </si>
  <si>
    <t>Gasoline</t>
  </si>
  <si>
    <t xml:space="preserve">DETAILS AS PER ATTACHED SHEET </t>
    <phoneticPr fontId="2"/>
  </si>
  <si>
    <t xml:space="preserve">ATTACHED SHEET </t>
    <phoneticPr fontId="2"/>
  </si>
  <si>
    <t xml:space="preserve">  DETAILAS ASP ER ATTACHED SHEET </t>
    <phoneticPr fontId="2"/>
  </si>
  <si>
    <t xml:space="preserve">CY CUT </t>
    <phoneticPr fontId="2"/>
  </si>
  <si>
    <t>Booking No.</t>
    <phoneticPr fontId="2"/>
  </si>
  <si>
    <t xml:space="preserve">B/L No. </t>
  </si>
  <si>
    <t>PAYMENT  :  T/T REMMITANCE</t>
    <phoneticPr fontId="2"/>
  </si>
  <si>
    <t xml:space="preserve">FREIGHT : COLLECT　AS ARRANGED </t>
    <phoneticPr fontId="2"/>
  </si>
  <si>
    <t xml:space="preserve">KARMEN </t>
    <phoneticPr fontId="2"/>
  </si>
  <si>
    <t xml:space="preserve">FAMAGUSTA </t>
    <phoneticPr fontId="2"/>
  </si>
  <si>
    <t xml:space="preserve">FAMAGUSTA  VIA  MERSIN </t>
    <phoneticPr fontId="2"/>
  </si>
  <si>
    <t>MASTER S/I ご参照ください</t>
    <rPh sb="12" eb="14">
      <t>サンショウ</t>
    </rPh>
    <phoneticPr fontId="2"/>
  </si>
  <si>
    <t>KARMEN LTD</t>
  </si>
  <si>
    <t xml:space="preserve">1-7 OYAMA AZA SHIMIZUJIRI FUKUSHIMA-SHI </t>
  </si>
  <si>
    <t>960-8252 JAPAN</t>
  </si>
  <si>
    <t>TEL:024-526-1710 ‎</t>
  </si>
  <si>
    <t>FAX: 024-526-1711</t>
  </si>
  <si>
    <t>H.S Code</t>
    <phoneticPr fontId="2"/>
  </si>
  <si>
    <t xml:space="preserve">WEIGHT </t>
    <phoneticPr fontId="2"/>
  </si>
  <si>
    <t xml:space="preserve">MERSIN , TURKEY </t>
    <phoneticPr fontId="2"/>
  </si>
  <si>
    <t xml:space="preserve">FAMAGUSTA CY </t>
    <phoneticPr fontId="2"/>
  </si>
  <si>
    <t xml:space="preserve">1-7 OYAMA AZA SHIMIZUJIRI, FUKUSHIMA-SHI, </t>
  </si>
  <si>
    <t>TEL:+81-2-4526-1710</t>
  </si>
  <si>
    <t>FAX:+81-2-4526-1711</t>
  </si>
  <si>
    <t>B/L : 　OSAKA, JAPAN</t>
    <phoneticPr fontId="2"/>
  </si>
  <si>
    <t>ATTACHEDSHEET</t>
  </si>
  <si>
    <t xml:space="preserve">Place of reciept </t>
    <phoneticPr fontId="2"/>
  </si>
  <si>
    <t>SHIPPED PER</t>
    <phoneticPr fontId="2"/>
  </si>
  <si>
    <t>WEIGHT</t>
    <phoneticPr fontId="2"/>
  </si>
  <si>
    <t>H.S CODE</t>
    <phoneticPr fontId="2"/>
  </si>
  <si>
    <t>A2</t>
  </si>
  <si>
    <t>A4</t>
  </si>
  <si>
    <t xml:space="preserve">DOC CUT </t>
    <phoneticPr fontId="2"/>
  </si>
  <si>
    <t xml:space="preserve">YEAR </t>
    <phoneticPr fontId="2"/>
  </si>
  <si>
    <t xml:space="preserve">YEAR </t>
    <phoneticPr fontId="2"/>
  </si>
  <si>
    <t/>
  </si>
  <si>
    <t xml:space="preserve"> </t>
    <phoneticPr fontId="2"/>
  </si>
  <si>
    <t>HAKATA,  JAPAN</t>
    <phoneticPr fontId="2"/>
  </si>
  <si>
    <t xml:space="preserve">HAKATA CY </t>
    <phoneticPr fontId="2"/>
  </si>
  <si>
    <t>A1</t>
    <phoneticPr fontId="2"/>
  </si>
  <si>
    <t>Diesel</t>
  </si>
  <si>
    <t xml:space="preserve">A3 </t>
    <phoneticPr fontId="2"/>
  </si>
  <si>
    <t>MAZDA</t>
  </si>
  <si>
    <t>INNER CARGO(NO COMMERCIAL VALUE)</t>
    <phoneticPr fontId="2"/>
  </si>
  <si>
    <t>VOLKSWAGEN</t>
  </si>
  <si>
    <t>POLO</t>
  </si>
  <si>
    <t>TOTAL : 　5   UNTIS</t>
    <phoneticPr fontId="2"/>
  </si>
  <si>
    <t xml:space="preserve">MSC VIGOUR III / HG410A	</t>
    <phoneticPr fontId="2"/>
  </si>
  <si>
    <t>EBKG08056156</t>
    <phoneticPr fontId="2"/>
  </si>
  <si>
    <t>MSC (ATLAS)</t>
    <phoneticPr fontId="2"/>
  </si>
  <si>
    <t>DAIHATSU</t>
  </si>
  <si>
    <t>MIRA E:S</t>
  </si>
  <si>
    <t>LA350S-0238806</t>
  </si>
  <si>
    <t>CX 5</t>
  </si>
  <si>
    <t>KF2P-400847</t>
  </si>
  <si>
    <t>CX 8</t>
  </si>
  <si>
    <t>KG2P-357392</t>
  </si>
  <si>
    <t>CARLOT AUTO TRADING LTD</t>
  </si>
  <si>
    <t>MUSTAFA CANGIL AUTO TRADING LTD.</t>
  </si>
  <si>
    <t>WVWZZZAWZMU038362</t>
    <phoneticPr fontId="2"/>
  </si>
  <si>
    <t>CARLOT AUTO TRADING LTD</t>
    <phoneticPr fontId="2"/>
  </si>
  <si>
    <t xml:space="preserve">NAZIM HIKMET CAD. NO:24 METEHAN </t>
  </si>
  <si>
    <t xml:space="preserve">NAZIM HIKMET CAD. NO:24 METEHAN </t>
    <phoneticPr fontId="2"/>
  </si>
  <si>
    <t>LEFKOSA, MERSIN 10 TURKEY</t>
  </si>
  <si>
    <t>LEFKOSA, MERSIN 10 TURKEY</t>
    <phoneticPr fontId="2"/>
  </si>
  <si>
    <t xml:space="preserve">TEL:+905 338 255705 </t>
  </si>
  <si>
    <t xml:space="preserve">TEL:+905 338 255705 </t>
    <phoneticPr fontId="2"/>
  </si>
  <si>
    <t>MUSTAFA CANGIL AUTO TRADING LTD.</t>
    <phoneticPr fontId="2"/>
  </si>
  <si>
    <t xml:space="preserve">SAKARYA SOKAK NO:10 </t>
    <phoneticPr fontId="2"/>
  </si>
  <si>
    <t>ALSANCAKGIRNE MERSIN 10 TURKEY</t>
    <phoneticPr fontId="2"/>
  </si>
  <si>
    <t>TEL:905338551166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</si>
</sst>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176" formatCode="&quot;DATE　&quot;\ @"/>
    <numFmt numFmtId="177" formatCode="#,##0.000"/>
    <numFmt numFmtId="178" formatCode="0.000_ "/>
    <numFmt numFmtId="179" formatCode="0_ "/>
    <numFmt numFmtId="180" formatCode="#/#"/>
    <numFmt numFmtId="181" formatCode="dd\-mmm\-yyyy"/>
    <numFmt numFmtId="182" formatCode="0.000"/>
    <numFmt numFmtId="183" formatCode="[$-409]d\-mmm\-yy;@"/>
    <numFmt numFmtId="184" formatCode="[$¥-411]#,##0;[$¥-411]#,##0"/>
    <numFmt numFmtId="185" formatCode="&quot;TOTAL:&quot;\ \ 0\ &quot;UNIT(S)&quot;"/>
    <numFmt numFmtId="186" formatCode="#,##0.000;[Red]\-#,##0.000"/>
    <numFmt numFmtId="187" formatCode="0000.00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name val="ＭＳ Ｐゴシック"/>
      <family val="2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b/>
      <i/>
      <sz val="12"/>
      <color theme="1"/>
      <name val="Meiryo UI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3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6" fillId="0" borderId="0"/>
    <xf numFmtId="0" fontId="12" fillId="0" borderId="0"/>
    <xf numFmtId="0" fontId="12" fillId="0" borderId="0"/>
    <xf numFmtId="0" fontId="19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2" xfId="1" applyFont="1" applyBorder="1">
      <alignment vertical="center"/>
    </xf>
    <xf numFmtId="0" fontId="4" fillId="0" borderId="1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8" xfId="1" applyFont="1" applyBorder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11" xfId="1" applyFont="1" applyBorder="1">
      <alignment vertical="center"/>
    </xf>
    <xf numFmtId="3" fontId="4" fillId="0" borderId="0" xfId="1" applyNumberFormat="1" applyFont="1">
      <alignment vertical="center"/>
    </xf>
    <xf numFmtId="0" fontId="4" fillId="0" borderId="12" xfId="1" applyFont="1" applyBorder="1">
      <alignment vertical="center"/>
    </xf>
    <xf numFmtId="0" fontId="7" fillId="0" borderId="0" xfId="1" applyFont="1">
      <alignment vertical="center"/>
    </xf>
    <xf numFmtId="14" fontId="0" fillId="0" borderId="5" xfId="0" applyNumberFormat="1" applyBorder="1" applyAlignment="1">
      <alignment horizontal="right" vertical="center"/>
    </xf>
    <xf numFmtId="176" fontId="4" fillId="0" borderId="0" xfId="1" applyNumberFormat="1" applyFont="1">
      <alignment vertical="center"/>
    </xf>
    <xf numFmtId="177" fontId="4" fillId="0" borderId="0" xfId="1" applyNumberFormat="1" applyFon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15" fillId="0" borderId="0" xfId="0" applyFont="1" applyAlignment="1">
      <alignment horizontal="center" vertical="center"/>
    </xf>
    <xf numFmtId="0" fontId="0" fillId="0" borderId="13" xfId="0" applyBorder="1">
      <alignment vertical="center"/>
    </xf>
    <xf numFmtId="0" fontId="15" fillId="0" borderId="13" xfId="0" applyFont="1" applyBorder="1" applyAlignment="1">
      <alignment horizontal="center" vertical="center"/>
    </xf>
    <xf numFmtId="180" fontId="0" fillId="0" borderId="0" xfId="0" applyNumberFormat="1">
      <alignment vertical="center"/>
    </xf>
    <xf numFmtId="38" fontId="8" fillId="0" borderId="0" xfId="4" applyFont="1">
      <alignment vertical="center"/>
    </xf>
    <xf numFmtId="182" fontId="8" fillId="0" borderId="0" xfId="0" applyNumberFormat="1" applyFont="1">
      <alignment vertical="center"/>
    </xf>
    <xf numFmtId="0" fontId="4" fillId="0" borderId="0" xfId="1" applyFont="1" applyAlignment="1">
      <alignment horizontal="left" vertical="center" indent="2"/>
    </xf>
    <xf numFmtId="183" fontId="4" fillId="0" borderId="0" xfId="1" applyNumberFormat="1" applyFont="1">
      <alignment vertical="center"/>
    </xf>
    <xf numFmtId="0" fontId="4" fillId="2" borderId="5" xfId="1" applyFont="1" applyFill="1" applyBorder="1">
      <alignment vertical="center"/>
    </xf>
    <xf numFmtId="0" fontId="4" fillId="2" borderId="0" xfId="1" applyFont="1" applyFill="1">
      <alignment vertical="center"/>
    </xf>
    <xf numFmtId="38" fontId="0" fillId="0" borderId="0" xfId="4" applyFont="1" applyFill="1">
      <alignment vertical="center"/>
    </xf>
    <xf numFmtId="0" fontId="17" fillId="0" borderId="0" xfId="0" applyFont="1">
      <alignment vertical="center"/>
    </xf>
    <xf numFmtId="0" fontId="4" fillId="3" borderId="5" xfId="1" applyFont="1" applyFill="1" applyBorder="1">
      <alignment vertical="center"/>
    </xf>
    <xf numFmtId="0" fontId="7" fillId="0" borderId="5" xfId="1" applyFont="1" applyBorder="1">
      <alignment vertical="center"/>
    </xf>
    <xf numFmtId="0" fontId="18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7" fillId="0" borderId="2" xfId="1" applyFont="1" applyBorder="1">
      <alignment vertical="center"/>
    </xf>
    <xf numFmtId="0" fontId="7" fillId="0" borderId="10" xfId="1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4" fillId="0" borderId="15" xfId="1" applyFont="1" applyBorder="1">
      <alignment vertical="center"/>
    </xf>
    <xf numFmtId="0" fontId="4" fillId="0" borderId="16" xfId="1" applyFont="1" applyBorder="1">
      <alignment vertical="center"/>
    </xf>
    <xf numFmtId="38" fontId="0" fillId="0" borderId="0" xfId="4" applyFont="1">
      <alignment vertical="center"/>
    </xf>
    <xf numFmtId="0" fontId="4" fillId="0" borderId="1" xfId="1" applyFont="1" applyBorder="1" applyAlignment="1">
      <alignment horizontal="left" vertical="center"/>
    </xf>
    <xf numFmtId="182" fontId="15" fillId="0" borderId="0" xfId="0" applyNumberFormat="1" applyFont="1">
      <alignment vertical="center"/>
    </xf>
    <xf numFmtId="182" fontId="0" fillId="0" borderId="0" xfId="0" applyNumberFormat="1">
      <alignment vertical="center"/>
    </xf>
    <xf numFmtId="0" fontId="5" fillId="0" borderId="5" xfId="0" applyFont="1" applyBorder="1">
      <alignment vertical="center"/>
    </xf>
    <xf numFmtId="181" fontId="4" fillId="0" borderId="10" xfId="1" applyNumberFormat="1" applyFont="1" applyBorder="1">
      <alignment vertical="center"/>
    </xf>
    <xf numFmtId="0" fontId="0" fillId="0" borderId="5" xfId="0" applyBorder="1">
      <alignment vertical="center"/>
    </xf>
    <xf numFmtId="0" fontId="4" fillId="0" borderId="8" xfId="1" applyFont="1" applyBorder="1" applyAlignment="1">
      <alignment vertical="center" shrinkToFit="1"/>
    </xf>
    <xf numFmtId="0" fontId="7" fillId="0" borderId="11" xfId="1" applyFont="1" applyBorder="1" applyAlignment="1">
      <alignment horizontal="right" vertical="center"/>
    </xf>
    <xf numFmtId="0" fontId="5" fillId="0" borderId="11" xfId="0" applyFont="1" applyBorder="1">
      <alignment vertical="center"/>
    </xf>
    <xf numFmtId="5" fontId="8" fillId="0" borderId="11" xfId="0" applyNumberFormat="1" applyFont="1" applyBorder="1">
      <alignment vertical="center"/>
    </xf>
    <xf numFmtId="184" fontId="5" fillId="0" borderId="11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5" fillId="0" borderId="10" xfId="0" applyFont="1" applyBorder="1">
      <alignment vertical="center"/>
    </xf>
    <xf numFmtId="38" fontId="0" fillId="0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8" fillId="0" borderId="0" xfId="4" applyFont="1" applyFill="1">
      <alignment vertical="center"/>
    </xf>
    <xf numFmtId="186" fontId="8" fillId="0" borderId="0" xfId="4" applyNumberFormat="1" applyFont="1" applyFill="1">
      <alignment vertical="center"/>
    </xf>
    <xf numFmtId="0" fontId="7" fillId="0" borderId="0" xfId="1" quotePrefix="1" applyFont="1">
      <alignment vertical="center"/>
    </xf>
    <xf numFmtId="187" fontId="0" fillId="0" borderId="0" xfId="4" applyNumberFormat="1" applyFont="1" applyFill="1">
      <alignment vertical="center"/>
    </xf>
    <xf numFmtId="0" fontId="15" fillId="0" borderId="0" xfId="0" applyFont="1">
      <alignment vertical="center"/>
    </xf>
    <xf numFmtId="0" fontId="19" fillId="0" borderId="0" xfId="8" applyFill="1" applyBorder="1">
      <alignment vertical="center"/>
    </xf>
    <xf numFmtId="0" fontId="6" fillId="0" borderId="0" xfId="1" applyFont="1" applyAlignment="1">
      <alignment horizontal="center" vertical="center"/>
    </xf>
    <xf numFmtId="185" fontId="5" fillId="0" borderId="0" xfId="0" applyNumberFormat="1" applyFont="1" applyAlignment="1">
      <alignment horizontal="left" vertical="center"/>
    </xf>
    <xf numFmtId="185" fontId="8" fillId="0" borderId="0" xfId="0" applyNumberFormat="1" applyFont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185" fontId="18" fillId="0" borderId="0" xfId="0" applyNumberFormat="1" applyFont="1" applyAlignment="1">
      <alignment horizontal="left" vertical="center"/>
    </xf>
  </cellXfs>
  <cellStyles count="9">
    <cellStyle name="ハイパーリンク" xfId="8" builtinId="8"/>
    <cellStyle name="桁区切り" xfId="4" builtinId="6"/>
    <cellStyle name="標準" xfId="0" builtinId="0"/>
    <cellStyle name="標準 2" xfId="1" xr:uid="{00000000-0005-0000-0000-000002000000}"/>
    <cellStyle name="標準 3" xfId="2" xr:uid="{00000000-0005-0000-0000-000003000000}"/>
    <cellStyle name="標準 3 2" xfId="6" xr:uid="{87608411-270D-411C-81D5-9A07D2D398D9}"/>
    <cellStyle name="標準 4" xfId="3" xr:uid="{00000000-0005-0000-0000-000004000000}"/>
    <cellStyle name="標準 5" xfId="5" xr:uid="{00000000-0005-0000-0000-000005000000}"/>
    <cellStyle name="標準 5 2" xfId="7" xr:uid="{7FD62814-7C41-4C40-BEFE-32EE13D169E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hyperlink" Target="https://senda.us/karmen/new/docs/pdf_1654761190.pdf" TargetMode="External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hyperlink" Target="https://senda.us/karmen/new/docs/pdf_1654761190.pdf" TargetMode="Externa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2</xdr:col>
      <xdr:colOff>657225</xdr:colOff>
      <xdr:row>6</xdr:row>
      <xdr:rowOff>77286</xdr:rowOff>
    </xdr:to>
    <xdr:pic>
      <xdr:nvPicPr>
        <xdr:cNvPr id="3" name="図 2" descr="karmen 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9525"/>
          <a:ext cx="2657475" cy="1182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17</xdr:col>
      <xdr:colOff>142875</xdr:colOff>
      <xdr:row>9</xdr:row>
      <xdr:rowOff>95250</xdr:rowOff>
    </xdr:to>
    <xdr:pic>
      <xdr:nvPicPr>
        <xdr:cNvPr id="2" name="図 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6449BB-7EF2-4B99-AED8-0CF9155DC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27622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142875</xdr:colOff>
      <xdr:row>9</xdr:row>
      <xdr:rowOff>142875</xdr:rowOff>
    </xdr:to>
    <xdr:pic>
      <xdr:nvPicPr>
        <xdr:cNvPr id="3" name="図 2" hidden="1">
          <a:extLst>
            <a:ext uri="{FF2B5EF4-FFF2-40B4-BE49-F238E27FC236}">
              <a16:creationId xmlns:a16="http://schemas.microsoft.com/office/drawing/2014/main" id="{AF301C33-0767-46A7-8DD5-6F5D1A968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2762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114300</xdr:colOff>
      <xdr:row>9</xdr:row>
      <xdr:rowOff>114300</xdr:rowOff>
    </xdr:to>
    <xdr:pic>
      <xdr:nvPicPr>
        <xdr:cNvPr id="4" name="図 3" hidden="1">
          <a:extLst>
            <a:ext uri="{FF2B5EF4-FFF2-40B4-BE49-F238E27FC236}">
              <a16:creationId xmlns:a16="http://schemas.microsoft.com/office/drawing/2014/main" id="{0AC03CE4-D1EE-4D15-BF9D-8D0407973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2762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9</xdr:col>
      <xdr:colOff>142875</xdr:colOff>
      <xdr:row>7</xdr:row>
      <xdr:rowOff>95250</xdr:rowOff>
    </xdr:to>
    <xdr:pic>
      <xdr:nvPicPr>
        <xdr:cNvPr id="2" name="図 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2EE614-8D7B-4418-B2B7-53CF53F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142875</xdr:colOff>
      <xdr:row>7</xdr:row>
      <xdr:rowOff>142875</xdr:rowOff>
    </xdr:to>
    <xdr:pic>
      <xdr:nvPicPr>
        <xdr:cNvPr id="3" name="図 2" hidden="1">
          <a:extLst>
            <a:ext uri="{FF2B5EF4-FFF2-40B4-BE49-F238E27FC236}">
              <a16:creationId xmlns:a16="http://schemas.microsoft.com/office/drawing/2014/main" id="{060633D2-F91B-482D-972E-FACAC1064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114300</xdr:colOff>
      <xdr:row>7</xdr:row>
      <xdr:rowOff>114300</xdr:rowOff>
    </xdr:to>
    <xdr:pic>
      <xdr:nvPicPr>
        <xdr:cNvPr id="4" name="図 3" hidden="1">
          <a:extLst>
            <a:ext uri="{FF2B5EF4-FFF2-40B4-BE49-F238E27FC236}">
              <a16:creationId xmlns:a16="http://schemas.microsoft.com/office/drawing/2014/main" id="{A52585FE-C144-40DE-84EB-33A52A994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27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142875</xdr:colOff>
      <xdr:row>7</xdr:row>
      <xdr:rowOff>95250</xdr:rowOff>
    </xdr:to>
    <xdr:pic>
      <xdr:nvPicPr>
        <xdr:cNvPr id="5" name="図 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D40FA5-1415-43BB-A81C-ADB1FC894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13906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142875</xdr:colOff>
      <xdr:row>7</xdr:row>
      <xdr:rowOff>142875</xdr:rowOff>
    </xdr:to>
    <xdr:pic>
      <xdr:nvPicPr>
        <xdr:cNvPr id="6" name="図 5" hidden="1">
          <a:extLst>
            <a:ext uri="{FF2B5EF4-FFF2-40B4-BE49-F238E27FC236}">
              <a16:creationId xmlns:a16="http://schemas.microsoft.com/office/drawing/2014/main" id="{D2587C31-4DF3-4B25-965B-F8453E05B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13906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114300</xdr:colOff>
      <xdr:row>7</xdr:row>
      <xdr:rowOff>114300</xdr:rowOff>
    </xdr:to>
    <xdr:pic>
      <xdr:nvPicPr>
        <xdr:cNvPr id="7" name="図 6" hidden="1">
          <a:extLst>
            <a:ext uri="{FF2B5EF4-FFF2-40B4-BE49-F238E27FC236}">
              <a16:creationId xmlns:a16="http://schemas.microsoft.com/office/drawing/2014/main" id="{3BF30B13-47D8-4D77-AA7F-E30DBDBBA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1390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142875</xdr:colOff>
      <xdr:row>7</xdr:row>
      <xdr:rowOff>95250</xdr:rowOff>
    </xdr:to>
    <xdr:pic>
      <xdr:nvPicPr>
        <xdr:cNvPr id="8" name="図 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2788C9-887B-4E8E-89D5-7C63C7C9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241935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142875</xdr:colOff>
      <xdr:row>7</xdr:row>
      <xdr:rowOff>142875</xdr:rowOff>
    </xdr:to>
    <xdr:pic>
      <xdr:nvPicPr>
        <xdr:cNvPr id="9" name="図 8" hidden="1">
          <a:extLst>
            <a:ext uri="{FF2B5EF4-FFF2-40B4-BE49-F238E27FC236}">
              <a16:creationId xmlns:a16="http://schemas.microsoft.com/office/drawing/2014/main" id="{73B17663-2860-4AF6-9B9D-5E0AAB262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24193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114300</xdr:colOff>
      <xdr:row>7</xdr:row>
      <xdr:rowOff>114300</xdr:rowOff>
    </xdr:to>
    <xdr:pic>
      <xdr:nvPicPr>
        <xdr:cNvPr id="10" name="図 9" hidden="1">
          <a:extLst>
            <a:ext uri="{FF2B5EF4-FFF2-40B4-BE49-F238E27FC236}">
              <a16:creationId xmlns:a16="http://schemas.microsoft.com/office/drawing/2014/main" id="{FBDDD18A-D7F4-4658-9F1E-628DE2AEE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241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7</xdr:row>
      <xdr:rowOff>0</xdr:rowOff>
    </xdr:from>
    <xdr:ext cx="142875" cy="95250"/>
    <xdr:pic>
      <xdr:nvPicPr>
        <xdr:cNvPr id="11" name="図 1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9548D7-DEF0-4BCA-80D5-09ECB89E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42875" cy="142875"/>
    <xdr:pic>
      <xdr:nvPicPr>
        <xdr:cNvPr id="12" name="図 11" hidden="1">
          <a:extLst>
            <a:ext uri="{FF2B5EF4-FFF2-40B4-BE49-F238E27FC236}">
              <a16:creationId xmlns:a16="http://schemas.microsoft.com/office/drawing/2014/main" id="{8D176E71-04F3-4D36-BF95-F3B6CC413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14300" cy="114300"/>
    <xdr:pic>
      <xdr:nvPicPr>
        <xdr:cNvPr id="13" name="図 12" hidden="1">
          <a:extLst>
            <a:ext uri="{FF2B5EF4-FFF2-40B4-BE49-F238E27FC236}">
              <a16:creationId xmlns:a16="http://schemas.microsoft.com/office/drawing/2014/main" id="{BF991D27-DDBC-4448-BD03-04B726B73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42875" cy="95250"/>
    <xdr:pic>
      <xdr:nvPicPr>
        <xdr:cNvPr id="14" name="図 1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718869-8F1E-4628-9A8E-B3C24D3D1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42875" cy="142875"/>
    <xdr:pic>
      <xdr:nvPicPr>
        <xdr:cNvPr id="15" name="図 14" hidden="1">
          <a:extLst>
            <a:ext uri="{FF2B5EF4-FFF2-40B4-BE49-F238E27FC236}">
              <a16:creationId xmlns:a16="http://schemas.microsoft.com/office/drawing/2014/main" id="{7DC8423C-F7D1-4692-9C01-0B480EA5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14300" cy="114300"/>
    <xdr:pic>
      <xdr:nvPicPr>
        <xdr:cNvPr id="16" name="図 15" hidden="1">
          <a:extLst>
            <a:ext uri="{FF2B5EF4-FFF2-40B4-BE49-F238E27FC236}">
              <a16:creationId xmlns:a16="http://schemas.microsoft.com/office/drawing/2014/main" id="{760E986E-C249-41AD-940E-7E490D85F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42875" cy="95250"/>
    <xdr:pic>
      <xdr:nvPicPr>
        <xdr:cNvPr id="17" name="図 1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1F1AF9-22E5-4421-98A7-2F1E8C8C0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42875" cy="142875"/>
    <xdr:pic>
      <xdr:nvPicPr>
        <xdr:cNvPr id="18" name="図 17" hidden="1">
          <a:extLst>
            <a:ext uri="{FF2B5EF4-FFF2-40B4-BE49-F238E27FC236}">
              <a16:creationId xmlns:a16="http://schemas.microsoft.com/office/drawing/2014/main" id="{DC0DC9D4-E3B5-48B1-A708-CF1C323F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114300" cy="114300"/>
    <xdr:pic>
      <xdr:nvPicPr>
        <xdr:cNvPr id="19" name="図 18" hidden="1">
          <a:extLst>
            <a:ext uri="{FF2B5EF4-FFF2-40B4-BE49-F238E27FC236}">
              <a16:creationId xmlns:a16="http://schemas.microsoft.com/office/drawing/2014/main" id="{F1D1FDE2-B163-4B53-A773-42C09E3EB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20" name="図 1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E8D036-D36A-4D5D-B2F0-34923607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21" name="図 20" hidden="1">
          <a:extLst>
            <a:ext uri="{FF2B5EF4-FFF2-40B4-BE49-F238E27FC236}">
              <a16:creationId xmlns:a16="http://schemas.microsoft.com/office/drawing/2014/main" id="{83367110-5CEE-4C6C-BC72-67DF4AB3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22" name="図 21" hidden="1">
          <a:extLst>
            <a:ext uri="{FF2B5EF4-FFF2-40B4-BE49-F238E27FC236}">
              <a16:creationId xmlns:a16="http://schemas.microsoft.com/office/drawing/2014/main" id="{3F1E2D34-5423-4A54-975A-D5DA0F9C4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23" name="図 2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ADCF3E-9B01-437B-8099-3204CDC6B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24" name="図 23" hidden="1">
          <a:extLst>
            <a:ext uri="{FF2B5EF4-FFF2-40B4-BE49-F238E27FC236}">
              <a16:creationId xmlns:a16="http://schemas.microsoft.com/office/drawing/2014/main" id="{2633FD96-3502-4D82-B94E-F3E8C755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25" name="図 24" hidden="1">
          <a:extLst>
            <a:ext uri="{FF2B5EF4-FFF2-40B4-BE49-F238E27FC236}">
              <a16:creationId xmlns:a16="http://schemas.microsoft.com/office/drawing/2014/main" id="{9BD2AC23-9B6F-4287-9E5E-DB510D4D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26" name="図 25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915DF2-776B-4F8C-A5EE-07C6C15FC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27" name="図 26" hidden="1">
          <a:extLst>
            <a:ext uri="{FF2B5EF4-FFF2-40B4-BE49-F238E27FC236}">
              <a16:creationId xmlns:a16="http://schemas.microsoft.com/office/drawing/2014/main" id="{799E32EF-33D4-4B96-937F-D13CC880A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28" name="図 27" hidden="1">
          <a:extLst>
            <a:ext uri="{FF2B5EF4-FFF2-40B4-BE49-F238E27FC236}">
              <a16:creationId xmlns:a16="http://schemas.microsoft.com/office/drawing/2014/main" id="{A433C02C-889E-49B7-B30B-542C4026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29" name="図 28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48FE8B-5E4A-4C9D-A5D4-CD73A235F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30" name="図 29" hidden="1">
          <a:extLst>
            <a:ext uri="{FF2B5EF4-FFF2-40B4-BE49-F238E27FC236}">
              <a16:creationId xmlns:a16="http://schemas.microsoft.com/office/drawing/2014/main" id="{DADFBC33-1F55-4BD9-8B6E-32772348F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31" name="図 30" hidden="1">
          <a:extLst>
            <a:ext uri="{FF2B5EF4-FFF2-40B4-BE49-F238E27FC236}">
              <a16:creationId xmlns:a16="http://schemas.microsoft.com/office/drawing/2014/main" id="{842DB552-E623-487B-847F-9B2BBF43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32" name="図 31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0402DD-9A28-4B5C-810D-B5204FC54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33" name="図 32" hidden="1">
          <a:extLst>
            <a:ext uri="{FF2B5EF4-FFF2-40B4-BE49-F238E27FC236}">
              <a16:creationId xmlns:a16="http://schemas.microsoft.com/office/drawing/2014/main" id="{4D054D0B-9B7A-460E-B844-0EA60DABB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34" name="図 33" hidden="1">
          <a:extLst>
            <a:ext uri="{FF2B5EF4-FFF2-40B4-BE49-F238E27FC236}">
              <a16:creationId xmlns:a16="http://schemas.microsoft.com/office/drawing/2014/main" id="{F45E464E-E53C-4793-A206-E8DDBD303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95250"/>
    <xdr:pic>
      <xdr:nvPicPr>
        <xdr:cNvPr id="35" name="図 34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691ED4-E87A-46C9-910A-F8C3AB42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42875" cy="142875"/>
    <xdr:pic>
      <xdr:nvPicPr>
        <xdr:cNvPr id="36" name="図 35" hidden="1">
          <a:extLst>
            <a:ext uri="{FF2B5EF4-FFF2-40B4-BE49-F238E27FC236}">
              <a16:creationId xmlns:a16="http://schemas.microsoft.com/office/drawing/2014/main" id="{C7A2C7A5-1699-4DE3-852A-111135B1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114300" cy="114300"/>
    <xdr:pic>
      <xdr:nvPicPr>
        <xdr:cNvPr id="37" name="図 36" hidden="1">
          <a:extLst>
            <a:ext uri="{FF2B5EF4-FFF2-40B4-BE49-F238E27FC236}">
              <a16:creationId xmlns:a16="http://schemas.microsoft.com/office/drawing/2014/main" id="{9DF8A344-E543-4A1D-BAD4-671F7EA1E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38" name="図 37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C5A3C0-F655-45FE-A370-FA9D11F46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39" name="図 38" hidden="1">
          <a:extLst>
            <a:ext uri="{FF2B5EF4-FFF2-40B4-BE49-F238E27FC236}">
              <a16:creationId xmlns:a16="http://schemas.microsoft.com/office/drawing/2014/main" id="{A3E0791D-12D3-4D88-98EF-0534AFC17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40" name="図 39" hidden="1">
          <a:extLst>
            <a:ext uri="{FF2B5EF4-FFF2-40B4-BE49-F238E27FC236}">
              <a16:creationId xmlns:a16="http://schemas.microsoft.com/office/drawing/2014/main" id="{F9040F87-FCAC-47DC-8F94-67DFD462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41" name="図 40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512344-C19C-4474-AB2E-75433026D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42" name="図 41" hidden="1">
          <a:extLst>
            <a:ext uri="{FF2B5EF4-FFF2-40B4-BE49-F238E27FC236}">
              <a16:creationId xmlns:a16="http://schemas.microsoft.com/office/drawing/2014/main" id="{FC35B968-816A-4AFE-9D1A-7304E27E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43" name="図 42" hidden="1">
          <a:extLst>
            <a:ext uri="{FF2B5EF4-FFF2-40B4-BE49-F238E27FC236}">
              <a16:creationId xmlns:a16="http://schemas.microsoft.com/office/drawing/2014/main" id="{B4DD6576-6928-4BEB-976C-E146A4770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44" name="図 43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82F1CB-FAFF-4FF9-8B5F-AF8C78BC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45" name="図 44" hidden="1">
          <a:extLst>
            <a:ext uri="{FF2B5EF4-FFF2-40B4-BE49-F238E27FC236}">
              <a16:creationId xmlns:a16="http://schemas.microsoft.com/office/drawing/2014/main" id="{2C3F83F3-13AA-4975-8F49-257E5684A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46" name="図 45" hidden="1">
          <a:extLst>
            <a:ext uri="{FF2B5EF4-FFF2-40B4-BE49-F238E27FC236}">
              <a16:creationId xmlns:a16="http://schemas.microsoft.com/office/drawing/2014/main" id="{FD2F74A2-2F0C-4DA6-8E1B-518B723C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47" name="図 46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E77348-C0C2-430B-8944-9DAA01BC1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48" name="図 47" hidden="1">
          <a:extLst>
            <a:ext uri="{FF2B5EF4-FFF2-40B4-BE49-F238E27FC236}">
              <a16:creationId xmlns:a16="http://schemas.microsoft.com/office/drawing/2014/main" id="{BF22D03F-84B0-4754-9E5D-E1C95B6F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49" name="図 48" hidden="1">
          <a:extLst>
            <a:ext uri="{FF2B5EF4-FFF2-40B4-BE49-F238E27FC236}">
              <a16:creationId xmlns:a16="http://schemas.microsoft.com/office/drawing/2014/main" id="{9E8F4882-A11C-4E6E-8802-CA5E19EC4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50" name="図 49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4D03DA-A2F7-4067-BC3E-14B9A2FE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51" name="図 50" hidden="1">
          <a:extLst>
            <a:ext uri="{FF2B5EF4-FFF2-40B4-BE49-F238E27FC236}">
              <a16:creationId xmlns:a16="http://schemas.microsoft.com/office/drawing/2014/main" id="{8968473C-AC9E-47B9-B1C4-ADC1208D2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52" name="図 51" hidden="1">
          <a:extLst>
            <a:ext uri="{FF2B5EF4-FFF2-40B4-BE49-F238E27FC236}">
              <a16:creationId xmlns:a16="http://schemas.microsoft.com/office/drawing/2014/main" id="{28DABA0A-B6C7-42E8-A3C1-33A9F0BE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95250"/>
    <xdr:pic>
      <xdr:nvPicPr>
        <xdr:cNvPr id="53" name="図 52" hidden="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7C5EF2-4E41-499D-9FFF-E18AE2FDF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42875" cy="142875"/>
    <xdr:pic>
      <xdr:nvPicPr>
        <xdr:cNvPr id="54" name="図 53" hidden="1">
          <a:extLst>
            <a:ext uri="{FF2B5EF4-FFF2-40B4-BE49-F238E27FC236}">
              <a16:creationId xmlns:a16="http://schemas.microsoft.com/office/drawing/2014/main" id="{E822C84C-AF06-4254-974F-4ADEE205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0</xdr:rowOff>
    </xdr:from>
    <xdr:ext cx="114300" cy="114300"/>
    <xdr:pic>
      <xdr:nvPicPr>
        <xdr:cNvPr id="55" name="図 54" hidden="1">
          <a:extLst>
            <a:ext uri="{FF2B5EF4-FFF2-40B4-BE49-F238E27FC236}">
              <a16:creationId xmlns:a16="http://schemas.microsoft.com/office/drawing/2014/main" id="{5B767690-426A-4224-B70B-ABD6E4806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28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\ts-269\AQ-1_Public%20Documents\AUTOQUEST\&#21942;&#26989;\&#33655;&#20027;\KARMEN\UKB_OSA\FAMAGUSTA\KAR_2.2_UKB_FAM_USC(SGH)_A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AT"/>
      <sheetName val="SI_ACP"/>
      <sheetName val="SI AT_ACP"/>
    </sheetNames>
    <sheetDataSet>
      <sheetData sheetId="0">
        <row r="1">
          <cell r="D1" t="str">
            <v>KARMEN LTD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+905%20338%20255705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tel:905338551166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1"/>
  <sheetViews>
    <sheetView tabSelected="1" workbookViewId="0">
      <selection activeCell="E12" sqref="E12"/>
    </sheetView>
  </sheetViews>
  <sheetFormatPr defaultRowHeight="14.25" x14ac:dyDescent="0.15"/>
  <cols>
    <col min="1" max="1" width="22.125" style="3" customWidth="1"/>
    <col min="2" max="2" width="4.375" style="3" customWidth="1"/>
    <col min="3" max="3" width="14.75" style="3" customWidth="1"/>
    <col min="4" max="4" width="22.625" style="3" bestFit="1" customWidth="1"/>
    <col min="5" max="5" width="11" style="3" customWidth="1"/>
    <col min="6" max="6" width="14.375" style="3" bestFit="1" customWidth="1"/>
    <col min="7" max="16384" width="9" style="3"/>
  </cols>
  <sheetData>
    <row r="1" spans="1:9" ht="16.5" x14ac:dyDescent="0.15">
      <c r="D1" s="37" t="s">
        <v>68</v>
      </c>
    </row>
    <row r="2" spans="1:9" x14ac:dyDescent="0.15">
      <c r="D2" s="3" t="s">
        <v>69</v>
      </c>
    </row>
    <row r="3" spans="1:9" x14ac:dyDescent="0.15">
      <c r="A3" s="1"/>
      <c r="B3" s="2"/>
      <c r="C3" s="2"/>
      <c r="D3" s="2" t="s">
        <v>70</v>
      </c>
      <c r="E3" s="2"/>
      <c r="F3" s="2"/>
      <c r="G3" s="2"/>
      <c r="H3" s="2"/>
      <c r="I3" s="2"/>
    </row>
    <row r="4" spans="1:9" x14ac:dyDescent="0.15">
      <c r="A4" s="2"/>
      <c r="B4" s="2"/>
      <c r="C4" s="2"/>
      <c r="D4" s="2" t="s">
        <v>71</v>
      </c>
      <c r="F4" s="2"/>
      <c r="G4" s="2"/>
      <c r="H4" s="2"/>
      <c r="I4" s="2"/>
    </row>
    <row r="5" spans="1:9" x14ac:dyDescent="0.15">
      <c r="A5" s="1"/>
      <c r="B5" s="2"/>
      <c r="C5" s="2"/>
      <c r="D5" s="2" t="s">
        <v>72</v>
      </c>
      <c r="F5" s="2"/>
      <c r="G5" s="2"/>
      <c r="H5" s="2"/>
      <c r="I5" s="2"/>
    </row>
    <row r="6" spans="1:9" x14ac:dyDescent="0.15">
      <c r="A6" s="1"/>
      <c r="B6" s="2"/>
      <c r="C6" s="2"/>
      <c r="D6" s="2"/>
      <c r="F6" s="2"/>
      <c r="G6" s="2"/>
      <c r="H6" s="2"/>
      <c r="I6" s="2"/>
    </row>
    <row r="7" spans="1:9" ht="15" thickBot="1" x14ac:dyDescent="0.2">
      <c r="A7" s="72" t="s">
        <v>0</v>
      </c>
      <c r="B7" s="72"/>
      <c r="C7" s="72"/>
      <c r="D7" s="72"/>
      <c r="E7" s="72"/>
      <c r="F7" s="72"/>
      <c r="G7" s="4"/>
      <c r="H7" s="4"/>
      <c r="I7" s="4"/>
    </row>
    <row r="8" spans="1:9" x14ac:dyDescent="0.15">
      <c r="A8" s="9" t="s">
        <v>1</v>
      </c>
      <c r="B8" s="8"/>
      <c r="C8" s="17"/>
      <c r="D8" s="9"/>
      <c r="E8" s="8"/>
      <c r="F8" s="17"/>
      <c r="G8" s="2"/>
      <c r="H8" s="2"/>
    </row>
    <row r="9" spans="1:9" x14ac:dyDescent="0.15">
      <c r="A9" s="52"/>
      <c r="B9" s="2"/>
      <c r="C9" s="15"/>
      <c r="D9" s="5" t="s">
        <v>2</v>
      </c>
      <c r="E9" s="2"/>
      <c r="F9" s="15" t="s">
        <v>3</v>
      </c>
      <c r="G9" s="2"/>
      <c r="H9" s="2"/>
      <c r="I9" s="2"/>
    </row>
    <row r="10" spans="1:9" ht="15" thickBot="1" x14ac:dyDescent="0.2">
      <c r="A10" t="s">
        <v>113</v>
      </c>
      <c r="C10" s="15"/>
      <c r="D10" s="6"/>
      <c r="E10" s="7"/>
      <c r="F10" s="53">
        <v>45356</v>
      </c>
      <c r="G10" s="2"/>
      <c r="H10" s="2"/>
    </row>
    <row r="11" spans="1:9" x14ac:dyDescent="0.15">
      <c r="A11" t="s">
        <v>117</v>
      </c>
      <c r="B11" s="2"/>
      <c r="C11" s="15"/>
      <c r="D11" s="5"/>
      <c r="E11" s="2"/>
      <c r="F11" s="15"/>
      <c r="G11" s="2"/>
      <c r="H11" s="2"/>
      <c r="I11" s="2"/>
    </row>
    <row r="12" spans="1:9" x14ac:dyDescent="0.15">
      <c r="A12" t="s">
        <v>119</v>
      </c>
      <c r="B12" s="2"/>
      <c r="C12" s="15"/>
      <c r="D12" s="38" t="s">
        <v>60</v>
      </c>
      <c r="E12" s="68" t="s">
        <v>104</v>
      </c>
      <c r="F12" s="15"/>
      <c r="G12" s="2"/>
      <c r="I12" s="2"/>
    </row>
    <row r="13" spans="1:9" x14ac:dyDescent="0.15">
      <c r="A13" t="s">
        <v>121</v>
      </c>
      <c r="B13" s="2"/>
      <c r="C13" s="15"/>
      <c r="D13" s="5"/>
      <c r="E13" s="2"/>
      <c r="F13" s="15"/>
    </row>
    <row r="14" spans="1:9" x14ac:dyDescent="0.15">
      <c r="A14"/>
      <c r="B14" s="2"/>
      <c r="C14" s="15"/>
      <c r="D14" s="5" t="s">
        <v>61</v>
      </c>
      <c r="E14" s="2"/>
      <c r="F14" s="15"/>
    </row>
    <row r="15" spans="1:9" x14ac:dyDescent="0.15">
      <c r="A15" s="39"/>
      <c r="B15" s="2"/>
      <c r="C15" s="15"/>
      <c r="D15" s="5"/>
      <c r="E15" s="2"/>
      <c r="F15" s="15"/>
    </row>
    <row r="16" spans="1:9" x14ac:dyDescent="0.15">
      <c r="A16" s="52"/>
      <c r="B16" s="2"/>
      <c r="C16" s="15"/>
      <c r="D16" s="5" t="s">
        <v>62</v>
      </c>
      <c r="E16" s="2"/>
      <c r="F16" s="15"/>
    </row>
    <row r="17" spans="1:6" ht="15" thickBot="1" x14ac:dyDescent="0.2">
      <c r="A17" s="6"/>
      <c r="B17" s="7"/>
      <c r="C17" s="14"/>
      <c r="D17" s="5"/>
      <c r="E17" s="2"/>
      <c r="F17" s="15"/>
    </row>
    <row r="18" spans="1:6" x14ac:dyDescent="0.15">
      <c r="A18" s="9" t="s">
        <v>83</v>
      </c>
      <c r="B18" s="8"/>
      <c r="C18" s="8"/>
      <c r="D18" s="9" t="s">
        <v>4</v>
      </c>
      <c r="E18" s="8"/>
      <c r="F18" s="17"/>
    </row>
    <row r="19" spans="1:6" x14ac:dyDescent="0.15">
      <c r="A19" s="54" t="s">
        <v>103</v>
      </c>
      <c r="B19" s="2"/>
      <c r="C19" s="2"/>
      <c r="D19" s="19">
        <v>45366</v>
      </c>
      <c r="E19" s="2"/>
      <c r="F19" s="15"/>
    </row>
    <row r="20" spans="1:6" ht="15" thickBot="1" x14ac:dyDescent="0.2">
      <c r="A20" s="6"/>
      <c r="B20" s="7"/>
      <c r="C20" s="7"/>
      <c r="D20" s="6"/>
      <c r="E20" s="7"/>
      <c r="F20" s="14"/>
    </row>
    <row r="21" spans="1:6" x14ac:dyDescent="0.15">
      <c r="A21" s="5" t="s">
        <v>15</v>
      </c>
      <c r="B21" s="2"/>
      <c r="C21" s="2"/>
      <c r="D21" s="9" t="s">
        <v>16</v>
      </c>
      <c r="E21" s="2"/>
      <c r="F21" s="15"/>
    </row>
    <row r="22" spans="1:6" ht="15" thickBot="1" x14ac:dyDescent="0.2">
      <c r="A22" s="5" t="s">
        <v>93</v>
      </c>
      <c r="B22" s="2"/>
      <c r="C22" s="2"/>
      <c r="D22" s="5" t="s">
        <v>66</v>
      </c>
      <c r="E22" s="2"/>
      <c r="F22" s="15"/>
    </row>
    <row r="23" spans="1:6" ht="15" thickBot="1" x14ac:dyDescent="0.2">
      <c r="A23" s="55" t="s">
        <v>5</v>
      </c>
      <c r="B23" s="10" t="s">
        <v>6</v>
      </c>
      <c r="C23" s="11"/>
      <c r="D23" s="12" t="s">
        <v>7</v>
      </c>
      <c r="E23" s="13" t="s">
        <v>8</v>
      </c>
      <c r="F23" s="12" t="s">
        <v>9</v>
      </c>
    </row>
    <row r="24" spans="1:6" ht="15" thickTop="1" x14ac:dyDescent="0.15">
      <c r="A24" s="5"/>
      <c r="B24" s="2"/>
      <c r="C24" s="2"/>
      <c r="D24" s="2"/>
      <c r="E24" s="2"/>
      <c r="F24" s="56" t="s">
        <v>54</v>
      </c>
    </row>
    <row r="25" spans="1:6" x14ac:dyDescent="0.15">
      <c r="A25" s="5"/>
      <c r="B25" s="2" t="s">
        <v>46</v>
      </c>
      <c r="C25" s="2"/>
      <c r="D25" s="2"/>
      <c r="E25" s="2"/>
      <c r="F25" s="57"/>
    </row>
    <row r="26" spans="1:6" x14ac:dyDescent="0.15">
      <c r="A26" s="5" t="s">
        <v>64</v>
      </c>
      <c r="B26" s="2"/>
      <c r="C26" s="2"/>
      <c r="D26" s="2"/>
      <c r="E26" s="2"/>
      <c r="F26" s="58"/>
    </row>
    <row r="27" spans="1:6" x14ac:dyDescent="0.15">
      <c r="A27" s="5" t="s">
        <v>65</v>
      </c>
      <c r="B27" s="2" t="s">
        <v>56</v>
      </c>
      <c r="C27" s="2"/>
      <c r="D27" s="2"/>
      <c r="E27" s="2"/>
      <c r="F27" s="15"/>
    </row>
    <row r="28" spans="1:6" x14ac:dyDescent="0.15">
      <c r="A28" s="52"/>
      <c r="F28" s="57"/>
    </row>
    <row r="29" spans="1:6" x14ac:dyDescent="0.15">
      <c r="A29" s="52"/>
      <c r="B29" s="73">
        <v>4</v>
      </c>
      <c r="C29" s="73"/>
      <c r="D29" s="73"/>
      <c r="F29" s="59">
        <f>AT!P11</f>
        <v>6385000</v>
      </c>
    </row>
    <row r="30" spans="1:6" x14ac:dyDescent="0.15">
      <c r="A30" s="52"/>
      <c r="B30" s="3" t="s">
        <v>92</v>
      </c>
      <c r="F30" s="57"/>
    </row>
    <row r="31" spans="1:6" x14ac:dyDescent="0.15">
      <c r="A31" s="52"/>
      <c r="F31" s="57"/>
    </row>
    <row r="32" spans="1:6" x14ac:dyDescent="0.15">
      <c r="A32" s="5" t="s">
        <v>11</v>
      </c>
      <c r="B32" s="2"/>
      <c r="C32" s="2"/>
      <c r="D32" s="2"/>
      <c r="E32" s="2"/>
      <c r="F32" s="15"/>
    </row>
    <row r="33" spans="1:6" x14ac:dyDescent="0.15">
      <c r="A33" s="52"/>
      <c r="C33" s="65"/>
      <c r="F33" s="57"/>
    </row>
    <row r="34" spans="1:6" x14ac:dyDescent="0.15">
      <c r="A34" s="52"/>
      <c r="F34" s="57"/>
    </row>
    <row r="35" spans="1:6" x14ac:dyDescent="0.15">
      <c r="A35" s="5" t="s">
        <v>12</v>
      </c>
      <c r="B35" s="2"/>
      <c r="C35" s="2"/>
      <c r="D35" s="2"/>
      <c r="E35" s="2"/>
      <c r="F35" s="15"/>
    </row>
    <row r="36" spans="1:6" x14ac:dyDescent="0.15">
      <c r="A36" s="5" t="s">
        <v>12</v>
      </c>
      <c r="B36" s="2"/>
      <c r="C36" s="2"/>
      <c r="D36" s="2"/>
      <c r="E36" s="2"/>
      <c r="F36" s="15"/>
    </row>
    <row r="37" spans="1:6" x14ac:dyDescent="0.15">
      <c r="A37" s="5" t="s">
        <v>12</v>
      </c>
      <c r="B37" s="2"/>
      <c r="C37" s="2"/>
      <c r="D37" s="2"/>
      <c r="E37" s="2"/>
      <c r="F37" s="15"/>
    </row>
    <row r="38" spans="1:6" x14ac:dyDescent="0.15">
      <c r="A38" s="5" t="s">
        <v>12</v>
      </c>
      <c r="B38" s="2"/>
      <c r="C38" s="2"/>
      <c r="D38" s="2"/>
      <c r="E38" s="2"/>
      <c r="F38" s="15"/>
    </row>
    <row r="39" spans="1:6" x14ac:dyDescent="0.15">
      <c r="A39" s="5"/>
      <c r="B39" s="2"/>
      <c r="C39" s="2"/>
      <c r="D39" s="2"/>
      <c r="E39" s="2"/>
      <c r="F39" s="58"/>
    </row>
    <row r="40" spans="1:6" x14ac:dyDescent="0.15">
      <c r="A40" s="5"/>
      <c r="B40" s="2"/>
      <c r="C40" s="2"/>
      <c r="D40" s="2"/>
      <c r="E40" s="2"/>
      <c r="F40" s="15"/>
    </row>
    <row r="41" spans="1:6" x14ac:dyDescent="0.15">
      <c r="A41" s="5"/>
      <c r="B41" s="2"/>
      <c r="C41" s="2"/>
      <c r="D41" s="2"/>
      <c r="E41" s="2"/>
      <c r="F41" s="15"/>
    </row>
    <row r="42" spans="1:6" x14ac:dyDescent="0.15">
      <c r="A42" s="52"/>
      <c r="F42" s="57"/>
    </row>
    <row r="43" spans="1:6" x14ac:dyDescent="0.15">
      <c r="A43" s="5" t="s">
        <v>12</v>
      </c>
      <c r="B43" s="2"/>
      <c r="F43" s="57"/>
    </row>
    <row r="44" spans="1:6" x14ac:dyDescent="0.15">
      <c r="A44" s="5" t="s">
        <v>12</v>
      </c>
      <c r="B44" s="2"/>
      <c r="F44" s="57"/>
    </row>
    <row r="45" spans="1:6" x14ac:dyDescent="0.15">
      <c r="A45" s="5" t="s">
        <v>12</v>
      </c>
      <c r="B45" s="2"/>
      <c r="F45" s="57"/>
    </row>
    <row r="46" spans="1:6" x14ac:dyDescent="0.15">
      <c r="A46" s="5" t="s">
        <v>12</v>
      </c>
      <c r="B46" s="2"/>
      <c r="F46" s="57"/>
    </row>
    <row r="47" spans="1:6" x14ac:dyDescent="0.15">
      <c r="A47" s="5" t="s">
        <v>13</v>
      </c>
      <c r="B47" s="2" t="s">
        <v>14</v>
      </c>
      <c r="F47" s="57"/>
    </row>
    <row r="48" spans="1:6" x14ac:dyDescent="0.15">
      <c r="A48" s="5"/>
      <c r="B48" s="2"/>
      <c r="F48" s="57"/>
    </row>
    <row r="49" spans="1:6" x14ac:dyDescent="0.15">
      <c r="A49" s="5" t="s">
        <v>12</v>
      </c>
      <c r="B49" s="2"/>
      <c r="F49" s="57"/>
    </row>
    <row r="50" spans="1:6" ht="15" thickBot="1" x14ac:dyDescent="0.2">
      <c r="A50" s="6" t="s">
        <v>12</v>
      </c>
      <c r="B50" s="7"/>
      <c r="C50" s="60"/>
      <c r="D50" s="60"/>
      <c r="E50" s="60"/>
      <c r="F50" s="61"/>
    </row>
    <row r="51" spans="1:6" x14ac:dyDescent="0.15">
      <c r="A51" s="2" t="s">
        <v>12</v>
      </c>
      <c r="B51" s="2"/>
    </row>
    <row r="52" spans="1:6" x14ac:dyDescent="0.15">
      <c r="A52" s="2" t="s">
        <v>12</v>
      </c>
      <c r="B52" s="2"/>
    </row>
    <row r="53" spans="1:6" x14ac:dyDescent="0.15">
      <c r="A53" s="2" t="s">
        <v>12</v>
      </c>
      <c r="B53" s="2"/>
    </row>
    <row r="54" spans="1:6" x14ac:dyDescent="0.15">
      <c r="A54" s="2" t="s">
        <v>12</v>
      </c>
      <c r="B54" s="2"/>
    </row>
    <row r="55" spans="1:6" x14ac:dyDescent="0.15">
      <c r="A55" s="2" t="s">
        <v>12</v>
      </c>
      <c r="B55" s="2"/>
    </row>
    <row r="56" spans="1:6" x14ac:dyDescent="0.15">
      <c r="A56" s="2" t="s">
        <v>12</v>
      </c>
      <c r="B56" s="2"/>
    </row>
    <row r="57" spans="1:6" x14ac:dyDescent="0.15">
      <c r="A57" s="2" t="s">
        <v>12</v>
      </c>
      <c r="B57" s="2"/>
    </row>
    <row r="58" spans="1:6" x14ac:dyDescent="0.15">
      <c r="A58" s="2" t="s">
        <v>12</v>
      </c>
      <c r="B58" s="2"/>
    </row>
    <row r="59" spans="1:6" x14ac:dyDescent="0.15">
      <c r="A59" s="2" t="s">
        <v>12</v>
      </c>
    </row>
    <row r="60" spans="1:6" x14ac:dyDescent="0.15">
      <c r="A60" s="2" t="s">
        <v>12</v>
      </c>
    </row>
    <row r="61" spans="1:6" x14ac:dyDescent="0.15">
      <c r="A61" s="2" t="s">
        <v>12</v>
      </c>
    </row>
  </sheetData>
  <mergeCells count="2">
    <mergeCell ref="A7:F7"/>
    <mergeCell ref="B29:D29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20"/>
  <sheetViews>
    <sheetView zoomScaleNormal="100" workbookViewId="0">
      <selection activeCell="Q4" sqref="Q4:R7"/>
    </sheetView>
  </sheetViews>
  <sheetFormatPr defaultRowHeight="13.5" x14ac:dyDescent="0.15"/>
  <cols>
    <col min="1" max="1" width="4.5" customWidth="1"/>
    <col min="2" max="2" width="16.875" bestFit="1" customWidth="1"/>
    <col min="3" max="3" width="15.625" bestFit="1" customWidth="1"/>
    <col min="4" max="4" width="9.625" customWidth="1"/>
    <col min="5" max="5" width="21.5" customWidth="1"/>
    <col min="6" max="6" width="5.875" bestFit="1" customWidth="1"/>
    <col min="7" max="7" width="7.625" customWidth="1"/>
    <col min="8" max="8" width="11.75" bestFit="1" customWidth="1"/>
    <col min="9" max="9" width="5.875" style="26" bestFit="1" customWidth="1"/>
    <col min="10" max="11" width="4.5" bestFit="1" customWidth="1"/>
    <col min="12" max="12" width="4.375" customWidth="1"/>
    <col min="13" max="14" width="9.75" customWidth="1"/>
    <col min="15" max="15" width="10.625" customWidth="1"/>
    <col min="16" max="16" width="12.375" customWidth="1"/>
    <col min="17" max="17" width="9.125" customWidth="1"/>
    <col min="18" max="18" width="37.5" bestFit="1" customWidth="1"/>
    <col min="19" max="19" width="13.875" customWidth="1"/>
    <col min="20" max="20" width="14.25" bestFit="1" customWidth="1"/>
    <col min="21" max="21" width="6.5" bestFit="1" customWidth="1"/>
    <col min="22" max="22" width="15.25" bestFit="1" customWidth="1"/>
    <col min="23" max="25" width="4.5" bestFit="1" customWidth="1"/>
  </cols>
  <sheetData>
    <row r="1" spans="1:18" x14ac:dyDescent="0.15">
      <c r="B1" t="s">
        <v>81</v>
      </c>
      <c r="J1" t="str">
        <f>Invoice!A19</f>
        <v xml:space="preserve">MSC VIGOUR III / HG410A	</v>
      </c>
      <c r="O1" t="str">
        <f>Invoice!E12</f>
        <v>EBKG08056156</v>
      </c>
      <c r="P1" s="29"/>
      <c r="Q1" s="29"/>
    </row>
    <row r="3" spans="1:18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38</v>
      </c>
      <c r="G3" s="27" t="s">
        <v>39</v>
      </c>
      <c r="H3" s="27" t="s">
        <v>40</v>
      </c>
      <c r="I3" s="28" t="s">
        <v>41</v>
      </c>
      <c r="J3" s="27" t="s">
        <v>48</v>
      </c>
      <c r="K3" s="27" t="s">
        <v>49</v>
      </c>
      <c r="L3" s="27" t="s">
        <v>50</v>
      </c>
      <c r="M3" s="27" t="s">
        <v>42</v>
      </c>
      <c r="N3" s="27" t="s">
        <v>43</v>
      </c>
      <c r="O3" s="27" t="s">
        <v>44</v>
      </c>
      <c r="P3" s="27" t="s">
        <v>45</v>
      </c>
    </row>
    <row r="4" spans="1:18" ht="14.25" thickTop="1" x14ac:dyDescent="0.15">
      <c r="A4" t="s">
        <v>95</v>
      </c>
      <c r="B4" t="s">
        <v>106</v>
      </c>
      <c r="C4" t="s">
        <v>107</v>
      </c>
      <c r="D4">
        <v>54605</v>
      </c>
      <c r="E4" t="s">
        <v>108</v>
      </c>
      <c r="F4">
        <v>2021</v>
      </c>
      <c r="G4">
        <v>650</v>
      </c>
      <c r="H4" s="64" t="s">
        <v>55</v>
      </c>
      <c r="I4" s="63">
        <v>4</v>
      </c>
      <c r="J4">
        <v>339</v>
      </c>
      <c r="K4">
        <v>147</v>
      </c>
      <c r="L4">
        <v>150</v>
      </c>
      <c r="M4" s="51">
        <v>7.4749999999999996</v>
      </c>
      <c r="N4" s="36">
        <v>670</v>
      </c>
      <c r="O4" s="62">
        <v>890</v>
      </c>
      <c r="P4" s="36">
        <v>480000</v>
      </c>
      <c r="Q4" s="69">
        <v>8703.2099999999991</v>
      </c>
      <c r="R4" t="s">
        <v>113</v>
      </c>
    </row>
    <row r="5" spans="1:18" x14ac:dyDescent="0.15">
      <c r="A5" t="s">
        <v>86</v>
      </c>
      <c r="B5" t="s">
        <v>98</v>
      </c>
      <c r="C5" t="s">
        <v>109</v>
      </c>
      <c r="D5">
        <v>54941</v>
      </c>
      <c r="E5" t="s">
        <v>110</v>
      </c>
      <c r="F5">
        <v>2020</v>
      </c>
      <c r="G5">
        <v>2180</v>
      </c>
      <c r="H5" t="s">
        <v>96</v>
      </c>
      <c r="I5" s="26">
        <v>5</v>
      </c>
      <c r="J5">
        <v>454</v>
      </c>
      <c r="K5">
        <v>184</v>
      </c>
      <c r="L5">
        <v>169</v>
      </c>
      <c r="M5">
        <v>14.118</v>
      </c>
      <c r="N5" s="48">
        <v>1710</v>
      </c>
      <c r="O5" s="48">
        <v>1985</v>
      </c>
      <c r="P5" s="48">
        <v>2335000</v>
      </c>
      <c r="Q5" s="69">
        <v>8703.32</v>
      </c>
      <c r="R5" t="s">
        <v>113</v>
      </c>
    </row>
    <row r="6" spans="1:18" x14ac:dyDescent="0.15">
      <c r="A6" t="s">
        <v>97</v>
      </c>
      <c r="B6" t="s">
        <v>98</v>
      </c>
      <c r="C6" t="s">
        <v>111</v>
      </c>
      <c r="D6">
        <v>54942</v>
      </c>
      <c r="E6" t="s">
        <v>112</v>
      </c>
      <c r="F6">
        <v>2021</v>
      </c>
      <c r="G6">
        <v>2180</v>
      </c>
      <c r="H6" t="s">
        <v>96</v>
      </c>
      <c r="I6" s="26">
        <v>6</v>
      </c>
      <c r="J6">
        <v>490</v>
      </c>
      <c r="K6">
        <v>184</v>
      </c>
      <c r="L6">
        <v>173</v>
      </c>
      <c r="M6">
        <v>15.598000000000001</v>
      </c>
      <c r="N6" s="48">
        <v>1830</v>
      </c>
      <c r="O6" s="48">
        <v>2160</v>
      </c>
      <c r="P6" s="48">
        <v>2370000</v>
      </c>
      <c r="Q6" s="69">
        <v>8703.32</v>
      </c>
      <c r="R6" t="s">
        <v>113</v>
      </c>
    </row>
    <row r="7" spans="1:18" ht="14.25" customHeight="1" x14ac:dyDescent="0.15">
      <c r="A7" t="s">
        <v>87</v>
      </c>
      <c r="B7" t="s">
        <v>100</v>
      </c>
      <c r="C7" t="s">
        <v>101</v>
      </c>
      <c r="D7">
        <v>54971</v>
      </c>
      <c r="E7" t="s">
        <v>115</v>
      </c>
      <c r="F7">
        <v>2021</v>
      </c>
      <c r="G7">
        <v>990</v>
      </c>
      <c r="H7" t="s">
        <v>55</v>
      </c>
      <c r="I7" s="26">
        <v>5</v>
      </c>
      <c r="J7">
        <v>406</v>
      </c>
      <c r="K7">
        <v>175</v>
      </c>
      <c r="L7">
        <v>145</v>
      </c>
      <c r="M7">
        <v>10.302</v>
      </c>
      <c r="N7" s="48">
        <v>1160</v>
      </c>
      <c r="O7" s="48">
        <v>1435</v>
      </c>
      <c r="P7" s="48">
        <v>1200000</v>
      </c>
      <c r="Q7" s="69">
        <v>8703.2099999999991</v>
      </c>
      <c r="R7" t="s">
        <v>114</v>
      </c>
    </row>
    <row r="8" spans="1:18" ht="14.25" hidden="1" customHeight="1" x14ac:dyDescent="0.15">
      <c r="B8" t="s">
        <v>99</v>
      </c>
      <c r="N8" s="48"/>
      <c r="O8" s="48"/>
      <c r="P8" s="48"/>
      <c r="Q8" s="69"/>
    </row>
    <row r="9" spans="1:18" ht="14.25" customHeight="1" x14ac:dyDescent="0.15">
      <c r="N9" s="48"/>
      <c r="O9" s="48"/>
      <c r="P9" s="48"/>
      <c r="Q9" s="69"/>
    </row>
    <row r="10" spans="1:18" x14ac:dyDescent="0.15">
      <c r="B10" t="s">
        <v>91</v>
      </c>
      <c r="C10" t="s">
        <v>91</v>
      </c>
      <c r="J10" s="22"/>
      <c r="K10" s="22"/>
      <c r="L10" s="22"/>
      <c r="M10" s="22" t="s">
        <v>51</v>
      </c>
      <c r="N10" s="22" t="s">
        <v>52</v>
      </c>
      <c r="O10" s="22"/>
      <c r="P10" s="22" t="s">
        <v>53</v>
      </c>
    </row>
    <row r="11" spans="1:18" x14ac:dyDescent="0.15">
      <c r="B11" t="s">
        <v>91</v>
      </c>
      <c r="C11" t="s">
        <v>91</v>
      </c>
      <c r="G11" s="74">
        <f>Invoice!B29</f>
        <v>4</v>
      </c>
      <c r="H11" s="74"/>
      <c r="I11" s="74"/>
      <c r="J11" s="74"/>
      <c r="K11" s="22"/>
      <c r="L11" s="22"/>
      <c r="M11" s="31">
        <f>SUM(M4:M10)</f>
        <v>47.493000000000002</v>
      </c>
      <c r="N11" s="30">
        <f>SUM(N4:N10)</f>
        <v>5370</v>
      </c>
      <c r="O11" s="30"/>
      <c r="P11" s="30">
        <f>SUM(P4:P10)</f>
        <v>6385000</v>
      </c>
    </row>
    <row r="12" spans="1:18" x14ac:dyDescent="0.15">
      <c r="B12" t="s">
        <v>91</v>
      </c>
      <c r="C12" t="s">
        <v>91</v>
      </c>
    </row>
    <row r="17" spans="12:12" x14ac:dyDescent="0.15">
      <c r="L17" s="51"/>
    </row>
    <row r="18" spans="12:12" x14ac:dyDescent="0.15">
      <c r="L18" s="50"/>
    </row>
    <row r="19" spans="12:12" x14ac:dyDescent="0.15">
      <c r="L19" s="51"/>
    </row>
    <row r="20" spans="12:12" x14ac:dyDescent="0.15">
      <c r="L20" s="51"/>
    </row>
  </sheetData>
  <sortState xmlns:xlrd2="http://schemas.microsoft.com/office/spreadsheetml/2017/richdata2" ref="B4:R7">
    <sortCondition ref="R4:R7"/>
  </sortState>
  <mergeCells count="1">
    <mergeCell ref="G11:J11"/>
  </mergeCells>
  <phoneticPr fontId="2"/>
  <conditionalFormatting sqref="D1:D3 D7:D1048576">
    <cfRule type="duplicateValues" dxfId="7" priority="34"/>
  </conditionalFormatting>
  <conditionalFormatting sqref="D13:D14">
    <cfRule type="duplicateValues" dxfId="6" priority="33"/>
  </conditionalFormatting>
  <pageMargins left="0.19685039370078741" right="0.11811023622047245" top="0.51181102362204722" bottom="0.74803149606299213" header="0.31496062992125984" footer="0.31496062992125984"/>
  <pageSetup paperSize="9" scale="92" orientation="landscape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B0B6-82AE-475B-A886-233F03D54E8B}">
  <sheetPr codeName="Sheet3">
    <tabColor rgb="FF00B0F0"/>
  </sheetPr>
  <dimension ref="A1:Q23"/>
  <sheetViews>
    <sheetView topLeftCell="A2" zoomScaleNormal="100" workbookViewId="0">
      <selection activeCell="D33" sqref="D33"/>
    </sheetView>
  </sheetViews>
  <sheetFormatPr defaultRowHeight="13.5" x14ac:dyDescent="0.15"/>
  <cols>
    <col min="1" max="1" width="4.5" customWidth="1"/>
    <col min="2" max="2" width="16.875" bestFit="1" customWidth="1"/>
    <col min="3" max="3" width="15" bestFit="1" customWidth="1"/>
    <col min="4" max="4" width="10.25" customWidth="1"/>
    <col min="5" max="5" width="19.5" customWidth="1"/>
    <col min="6" max="6" width="9.75" customWidth="1"/>
    <col min="7" max="7" width="10.5" customWidth="1"/>
    <col min="8" max="8" width="11.75" customWidth="1"/>
    <col min="9" max="9" width="12.25" customWidth="1"/>
    <col min="10" max="10" width="40.375" bestFit="1" customWidth="1"/>
  </cols>
  <sheetData>
    <row r="1" spans="1:17" x14ac:dyDescent="0.15">
      <c r="B1" t="s">
        <v>81</v>
      </c>
      <c r="E1" t="str">
        <f>Invoice!E12</f>
        <v>EBKG08056156</v>
      </c>
    </row>
    <row r="3" spans="1:17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90</v>
      </c>
      <c r="G3" s="27" t="s">
        <v>42</v>
      </c>
      <c r="H3" s="27" t="s">
        <v>84</v>
      </c>
      <c r="I3" s="27" t="s">
        <v>85</v>
      </c>
    </row>
    <row r="4" spans="1:17" ht="15" customHeight="1" thickTop="1" x14ac:dyDescent="0.15">
      <c r="A4" t="s">
        <v>95</v>
      </c>
      <c r="B4" t="s">
        <v>106</v>
      </c>
      <c r="C4" t="s">
        <v>107</v>
      </c>
      <c r="D4">
        <v>54605</v>
      </c>
      <c r="E4" t="s">
        <v>108</v>
      </c>
      <c r="F4">
        <v>2021</v>
      </c>
      <c r="G4" s="51">
        <v>7.4749999999999996</v>
      </c>
      <c r="H4" s="36">
        <v>670</v>
      </c>
      <c r="I4" s="69">
        <v>8703.2099999999991</v>
      </c>
      <c r="J4" t="s">
        <v>113</v>
      </c>
    </row>
    <row r="5" spans="1:17" x14ac:dyDescent="0.15">
      <c r="A5" t="s">
        <v>86</v>
      </c>
      <c r="B5" t="s">
        <v>98</v>
      </c>
      <c r="C5" t="s">
        <v>109</v>
      </c>
      <c r="D5">
        <v>54941</v>
      </c>
      <c r="E5" t="s">
        <v>110</v>
      </c>
      <c r="F5">
        <v>2020</v>
      </c>
      <c r="G5">
        <v>14.118</v>
      </c>
      <c r="H5" s="48">
        <v>1710</v>
      </c>
      <c r="I5" s="69">
        <v>8703.32</v>
      </c>
      <c r="J5" t="s">
        <v>113</v>
      </c>
    </row>
    <row r="6" spans="1:17" x14ac:dyDescent="0.15">
      <c r="A6" t="s">
        <v>97</v>
      </c>
      <c r="B6" t="s">
        <v>98</v>
      </c>
      <c r="C6" t="s">
        <v>111</v>
      </c>
      <c r="D6">
        <v>54942</v>
      </c>
      <c r="E6" t="s">
        <v>112</v>
      </c>
      <c r="F6">
        <v>2021</v>
      </c>
      <c r="G6">
        <v>15.598000000000001</v>
      </c>
      <c r="H6" s="48">
        <v>1830</v>
      </c>
      <c r="I6" s="69">
        <v>8703.32</v>
      </c>
      <c r="J6" t="s">
        <v>113</v>
      </c>
    </row>
    <row r="7" spans="1:17" s="70" customFormat="1" x14ac:dyDescent="0.15">
      <c r="A7" t="s">
        <v>87</v>
      </c>
      <c r="B7" t="s">
        <v>100</v>
      </c>
      <c r="C7" t="s">
        <v>101</v>
      </c>
      <c r="D7">
        <v>54971</v>
      </c>
      <c r="E7" t="s">
        <v>115</v>
      </c>
      <c r="F7">
        <v>2021</v>
      </c>
      <c r="G7">
        <v>10.302</v>
      </c>
      <c r="H7" s="48">
        <v>1160</v>
      </c>
      <c r="I7" s="69">
        <v>8703.2099999999991</v>
      </c>
      <c r="J7" t="s">
        <v>114</v>
      </c>
      <c r="O7"/>
      <c r="P7"/>
      <c r="Q7"/>
    </row>
    <row r="8" spans="1:17" x14ac:dyDescent="0.15">
      <c r="G8" s="51"/>
      <c r="H8" s="36"/>
      <c r="I8" s="69"/>
    </row>
    <row r="9" spans="1:17" ht="12.75" customHeight="1" x14ac:dyDescent="0.15">
      <c r="E9" t="s">
        <v>92</v>
      </c>
      <c r="G9" s="22" t="s">
        <v>51</v>
      </c>
      <c r="H9" s="30" t="s">
        <v>52</v>
      </c>
      <c r="I9" s="69"/>
    </row>
    <row r="10" spans="1:17" x14ac:dyDescent="0.15">
      <c r="E10" s="22" t="s">
        <v>102</v>
      </c>
      <c r="G10" s="67">
        <f>SUM(G4:G9)</f>
        <v>47.493000000000002</v>
      </c>
      <c r="H10" s="66">
        <f>SUM(H4:H9)</f>
        <v>5370</v>
      </c>
    </row>
    <row r="12" spans="1:17" x14ac:dyDescent="0.15">
      <c r="H12" s="48"/>
    </row>
    <row r="13" spans="1:17" x14ac:dyDescent="0.15">
      <c r="H13" s="48"/>
      <c r="I13" s="69"/>
    </row>
    <row r="14" spans="1:17" ht="14.25" customHeight="1" x14ac:dyDescent="0.15">
      <c r="G14" s="51"/>
      <c r="H14" s="36"/>
      <c r="I14" s="69"/>
    </row>
    <row r="15" spans="1:17" x14ac:dyDescent="0.15">
      <c r="H15" s="48"/>
      <c r="I15" s="69"/>
    </row>
    <row r="16" spans="1:17" x14ac:dyDescent="0.15">
      <c r="H16" s="48"/>
      <c r="I16" s="69"/>
    </row>
    <row r="17" spans="7:10" x14ac:dyDescent="0.15">
      <c r="H17" s="48"/>
      <c r="I17" s="69"/>
    </row>
    <row r="18" spans="7:10" x14ac:dyDescent="0.15">
      <c r="G18" s="51"/>
      <c r="H18" s="36"/>
      <c r="I18" s="69"/>
    </row>
    <row r="19" spans="7:10" x14ac:dyDescent="0.15">
      <c r="H19" s="48"/>
      <c r="I19" s="69"/>
    </row>
    <row r="20" spans="7:10" x14ac:dyDescent="0.15">
      <c r="H20" s="48"/>
      <c r="I20" s="69"/>
    </row>
    <row r="21" spans="7:10" x14ac:dyDescent="0.15">
      <c r="H21" s="48"/>
      <c r="I21" s="69"/>
    </row>
    <row r="22" spans="7:10" x14ac:dyDescent="0.15">
      <c r="J22" s="36"/>
    </row>
    <row r="23" spans="7:10" x14ac:dyDescent="0.15">
      <c r="I23" s="69"/>
    </row>
  </sheetData>
  <sortState xmlns:xlrd2="http://schemas.microsoft.com/office/spreadsheetml/2017/richdata2" ref="A13:J23">
    <sortCondition ref="J13:J23"/>
  </sortState>
  <phoneticPr fontId="2"/>
  <conditionalFormatting sqref="D7">
    <cfRule type="duplicateValues" dxfId="5" priority="1"/>
  </conditionalFormatting>
  <conditionalFormatting sqref="D8">
    <cfRule type="duplicateValues" dxfId="4" priority="36"/>
  </conditionalFormatting>
  <conditionalFormatting sqref="D17:D18 D20:D23">
    <cfRule type="duplicateValues" dxfId="3" priority="5"/>
  </conditionalFormatting>
  <pageMargins left="0.19685039370078741" right="0.11811023622047245" top="0.51181102362204722" bottom="0.74803149606299213" header="0.31496062992125984" footer="0.31496062992125984"/>
  <pageSetup paperSize="9" scale="92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6144-1F3B-48A1-98B2-663132527AD4}">
  <sheetPr codeName="Sheet6"/>
  <dimension ref="A1:F54"/>
  <sheetViews>
    <sheetView workbookViewId="0">
      <selection activeCell="B16" sqref="B16:B20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7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5" t="s">
        <v>31</v>
      </c>
      <c r="B5" s="75"/>
      <c r="C5" s="75"/>
      <c r="D5" s="75"/>
      <c r="E5" s="75"/>
      <c r="F5" s="75"/>
    </row>
    <row r="6" spans="1:6" x14ac:dyDescent="0.15">
      <c r="A6" s="9" t="s">
        <v>30</v>
      </c>
      <c r="B6" s="8" t="str">
        <f>Invoice!A19</f>
        <v xml:space="preserve">MSC VIGOUR III / HG410A	</v>
      </c>
      <c r="C6" s="8"/>
      <c r="D6" s="8" t="s">
        <v>29</v>
      </c>
      <c r="E6" s="49" t="s">
        <v>105</v>
      </c>
      <c r="F6" s="17"/>
    </row>
    <row r="7" spans="1:6" x14ac:dyDescent="0.15">
      <c r="A7" s="5" t="s">
        <v>47</v>
      </c>
      <c r="B7" s="76" t="str">
        <f>Invoice!E12</f>
        <v>EBKG08056156</v>
      </c>
      <c r="C7" s="76"/>
      <c r="D7" s="3" t="s">
        <v>88</v>
      </c>
      <c r="E7" s="33">
        <v>45364</v>
      </c>
      <c r="F7" s="15"/>
    </row>
    <row r="8" spans="1:6" x14ac:dyDescent="0.15">
      <c r="A8" s="5" t="s">
        <v>82</v>
      </c>
      <c r="B8" s="18" t="s">
        <v>94</v>
      </c>
      <c r="C8" s="2"/>
      <c r="D8" s="2" t="s">
        <v>59</v>
      </c>
      <c r="E8" s="33">
        <v>45365</v>
      </c>
      <c r="F8" s="15"/>
    </row>
    <row r="9" spans="1:6" x14ac:dyDescent="0.15">
      <c r="A9" s="5" t="s">
        <v>28</v>
      </c>
      <c r="B9" s="2" t="str">
        <f>Invoice!A22</f>
        <v>HAKATA,  JAPAN</v>
      </c>
      <c r="C9" s="2"/>
      <c r="D9" s="2" t="s">
        <v>27</v>
      </c>
      <c r="E9" s="33">
        <f>Invoice!D19</f>
        <v>45366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2" t="s">
        <v>76</v>
      </c>
      <c r="F10" s="43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4"/>
      <c r="B15" s="45" t="s">
        <v>79</v>
      </c>
      <c r="C15" s="45"/>
      <c r="D15" s="46"/>
      <c r="E15" s="46"/>
      <c r="F15" s="47"/>
    </row>
    <row r="16" spans="1:6" x14ac:dyDescent="0.15">
      <c r="A16" s="5" t="s">
        <v>23</v>
      </c>
      <c r="B16" t="s">
        <v>116</v>
      </c>
      <c r="C16" s="2"/>
      <c r="D16" s="2"/>
      <c r="E16" s="2"/>
      <c r="F16" s="15"/>
    </row>
    <row r="17" spans="1:6" x14ac:dyDescent="0.15">
      <c r="A17" s="5"/>
      <c r="B17" s="3" t="s">
        <v>118</v>
      </c>
      <c r="C17" s="2"/>
      <c r="D17" s="2"/>
      <c r="E17" s="2"/>
      <c r="F17" s="15"/>
    </row>
    <row r="18" spans="1:6" x14ac:dyDescent="0.15">
      <c r="A18" s="5"/>
      <c r="B18" s="3" t="s">
        <v>120</v>
      </c>
      <c r="C18" s="2"/>
      <c r="D18" s="2"/>
      <c r="E18" s="2"/>
      <c r="F18" s="15"/>
    </row>
    <row r="19" spans="1:6" x14ac:dyDescent="0.15">
      <c r="A19" s="5"/>
      <c r="B19" s="71" t="s">
        <v>122</v>
      </c>
      <c r="C19" s="2"/>
      <c r="D19" s="2"/>
      <c r="E19" s="2"/>
      <c r="F19" s="15"/>
    </row>
    <row r="20" spans="1:6" x14ac:dyDescent="0.15">
      <c r="A20" s="5" t="s">
        <v>17</v>
      </c>
      <c r="B20"/>
      <c r="C20" s="2"/>
      <c r="D20" s="2"/>
      <c r="E20" s="2"/>
      <c r="F20" s="15"/>
    </row>
    <row r="21" spans="1:6" x14ac:dyDescent="0.15">
      <c r="A21" s="5"/>
      <c r="B21" s="18"/>
      <c r="C21" s="2"/>
      <c r="D21" s="2"/>
      <c r="E21" s="2"/>
      <c r="F21" s="15"/>
    </row>
    <row r="22" spans="1:6" ht="15" thickBot="1" x14ac:dyDescent="0.2">
      <c r="A22" s="6" t="s">
        <v>22</v>
      </c>
      <c r="B22" s="7" t="s">
        <v>21</v>
      </c>
      <c r="C22" s="7"/>
      <c r="D22" s="7"/>
      <c r="E22" s="7"/>
      <c r="F22" s="14"/>
    </row>
    <row r="23" spans="1:6" x14ac:dyDescent="0.15">
      <c r="A23" s="9" t="s">
        <v>20</v>
      </c>
      <c r="B23" s="8" t="s">
        <v>19</v>
      </c>
      <c r="C23" s="8"/>
      <c r="D23" s="3" t="s">
        <v>51</v>
      </c>
      <c r="E23" s="8" t="s">
        <v>18</v>
      </c>
      <c r="F23" s="17"/>
    </row>
    <row r="24" spans="1:6" x14ac:dyDescent="0.15">
      <c r="A24" s="5"/>
      <c r="B24" s="2"/>
      <c r="C24" s="16"/>
      <c r="D24" s="16"/>
      <c r="E24" s="2"/>
      <c r="F24" s="15"/>
    </row>
    <row r="25" spans="1:6" x14ac:dyDescent="0.15">
      <c r="A25" s="5"/>
      <c r="B25" s="32" t="s">
        <v>10</v>
      </c>
      <c r="F25" s="15"/>
    </row>
    <row r="26" spans="1:6" x14ac:dyDescent="0.15">
      <c r="A26" s="5" t="str">
        <f>Invoice!A26</f>
        <v xml:space="preserve">KARMEN </v>
      </c>
      <c r="B26" s="2"/>
      <c r="C26" s="16"/>
      <c r="D26" s="16"/>
      <c r="E26" s="2"/>
      <c r="F26" s="15"/>
    </row>
    <row r="27" spans="1:6" x14ac:dyDescent="0.15">
      <c r="A27" s="5" t="str">
        <f>Invoice!A27</f>
        <v xml:space="preserve">FAMAGUSTA </v>
      </c>
      <c r="B27" s="2" t="s">
        <v>58</v>
      </c>
      <c r="C27"/>
      <c r="D27"/>
      <c r="E27"/>
      <c r="F27" s="15"/>
    </row>
    <row r="28" spans="1:6" x14ac:dyDescent="0.15">
      <c r="A28" s="5"/>
      <c r="B28"/>
      <c r="C28"/>
      <c r="D28"/>
      <c r="E28"/>
      <c r="F28" s="15"/>
    </row>
    <row r="29" spans="1:6" x14ac:dyDescent="0.15">
      <c r="A29" s="5"/>
      <c r="D29"/>
      <c r="E29"/>
      <c r="F29" s="15"/>
    </row>
    <row r="30" spans="1:6" x14ac:dyDescent="0.15">
      <c r="A30" s="5"/>
      <c r="B30" s="73">
        <v>3</v>
      </c>
      <c r="C30" s="73"/>
      <c r="D30" s="21">
        <f>AT_CRL!G9</f>
        <v>37.191000000000003</v>
      </c>
      <c r="E30" s="16">
        <f>AT_CRL!H9</f>
        <v>4210</v>
      </c>
      <c r="F30" s="15"/>
    </row>
    <row r="31" spans="1:6" x14ac:dyDescent="0.15">
      <c r="A31" s="5"/>
      <c r="B31"/>
      <c r="C31"/>
      <c r="D31"/>
      <c r="E31"/>
      <c r="F31" s="15"/>
    </row>
    <row r="32" spans="1:6" x14ac:dyDescent="0.15">
      <c r="A32" s="5"/>
      <c r="B32"/>
      <c r="C32"/>
      <c r="D32"/>
      <c r="E32"/>
      <c r="F32" s="15"/>
    </row>
    <row r="33" spans="1:6" x14ac:dyDescent="0.15">
      <c r="A33" s="5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B35"/>
      <c r="C35" s="40" t="s">
        <v>67</v>
      </c>
      <c r="D35"/>
      <c r="E3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22"/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/>
      <c r="C42"/>
      <c r="D42"/>
      <c r="E42"/>
      <c r="F42" s="15"/>
    </row>
    <row r="43" spans="1:6" x14ac:dyDescent="0.15">
      <c r="A43" s="5"/>
      <c r="B43"/>
      <c r="C43"/>
      <c r="D43"/>
      <c r="E43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34" t="s">
        <v>63</v>
      </c>
      <c r="B51" s="35"/>
      <c r="C51" s="2"/>
      <c r="D51" s="2"/>
      <c r="E51" s="2"/>
      <c r="F51" s="15"/>
    </row>
    <row r="52" spans="1:6" x14ac:dyDescent="0.15">
      <c r="A52" s="39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3">
    <mergeCell ref="A5:F5"/>
    <mergeCell ref="B7:C7"/>
    <mergeCell ref="B30:C30"/>
  </mergeCells>
  <phoneticPr fontId="2"/>
  <hyperlinks>
    <hyperlink ref="B19" r:id="rId1" xr:uid="{59542188-A507-413C-BD1D-8D0376A62E76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A978-380D-47B4-B2F3-AB392349BB72}">
  <sheetPr codeName="Sheet7"/>
  <dimension ref="A1:I56"/>
  <sheetViews>
    <sheetView zoomScaleNormal="100" workbookViewId="0">
      <selection activeCell="K26" sqref="K26"/>
    </sheetView>
  </sheetViews>
  <sheetFormatPr defaultRowHeight="13.5" x14ac:dyDescent="0.15"/>
  <cols>
    <col min="1" max="1" width="4.5" customWidth="1"/>
    <col min="2" max="2" width="18.375" bestFit="1" customWidth="1"/>
    <col min="3" max="3" width="18.125" bestFit="1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41"/>
      <c r="E1" t="str">
        <f>SI_CRL!B16</f>
        <v>CARLOT AUTO TRADING LTD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89</v>
      </c>
      <c r="G3" s="27" t="s">
        <v>42</v>
      </c>
      <c r="H3" s="27" t="s">
        <v>74</v>
      </c>
      <c r="I3" s="27" t="s">
        <v>73</v>
      </c>
    </row>
    <row r="4" spans="1:9" ht="14.25" thickTop="1" x14ac:dyDescent="0.15">
      <c r="A4" t="s">
        <v>95</v>
      </c>
      <c r="B4" t="s">
        <v>106</v>
      </c>
      <c r="C4" t="s">
        <v>107</v>
      </c>
      <c r="D4">
        <v>54605</v>
      </c>
      <c r="E4" t="s">
        <v>108</v>
      </c>
      <c r="F4">
        <v>2021</v>
      </c>
      <c r="G4" s="51">
        <v>7.4749999999999996</v>
      </c>
      <c r="H4" s="36">
        <v>670</v>
      </c>
      <c r="I4" s="69">
        <v>8703.2099999999991</v>
      </c>
    </row>
    <row r="5" spans="1:9" x14ac:dyDescent="0.15">
      <c r="A5" t="s">
        <v>86</v>
      </c>
      <c r="B5" t="s">
        <v>98</v>
      </c>
      <c r="C5" t="s">
        <v>109</v>
      </c>
      <c r="D5">
        <v>54941</v>
      </c>
      <c r="E5" t="s">
        <v>110</v>
      </c>
      <c r="F5">
        <v>2020</v>
      </c>
      <c r="G5">
        <v>14.118</v>
      </c>
      <c r="H5" s="48">
        <v>1710</v>
      </c>
      <c r="I5" s="69">
        <v>8703.32</v>
      </c>
    </row>
    <row r="6" spans="1:9" x14ac:dyDescent="0.15">
      <c r="A6" t="s">
        <v>97</v>
      </c>
      <c r="B6" t="s">
        <v>98</v>
      </c>
      <c r="C6" t="s">
        <v>111</v>
      </c>
      <c r="D6">
        <v>54942</v>
      </c>
      <c r="E6" t="s">
        <v>112</v>
      </c>
      <c r="F6">
        <v>2021</v>
      </c>
      <c r="G6">
        <v>15.598000000000001</v>
      </c>
      <c r="H6" s="48">
        <v>1830</v>
      </c>
      <c r="I6" s="69">
        <v>8703.32</v>
      </c>
    </row>
    <row r="7" spans="1:9" x14ac:dyDescent="0.15">
      <c r="G7" s="51"/>
      <c r="H7" s="36"/>
      <c r="I7" s="69"/>
    </row>
    <row r="8" spans="1:9" x14ac:dyDescent="0.15">
      <c r="G8" s="22" t="s">
        <v>51</v>
      </c>
      <c r="H8" s="22" t="s">
        <v>52</v>
      </c>
    </row>
    <row r="9" spans="1:9" ht="14.25" x14ac:dyDescent="0.15">
      <c r="D9" s="77">
        <f>SI_CRL!B30</f>
        <v>3</v>
      </c>
      <c r="E9" s="77"/>
      <c r="G9" s="31">
        <f>SUM(G4:G8)</f>
        <v>37.191000000000003</v>
      </c>
      <c r="H9" s="30">
        <f>SUM(H4:H8)</f>
        <v>4210</v>
      </c>
    </row>
    <row r="10" spans="1:9" x14ac:dyDescent="0.15">
      <c r="G10" s="22"/>
      <c r="H10" s="22"/>
    </row>
    <row r="11" spans="1:9" x14ac:dyDescent="0.15">
      <c r="G11" s="22"/>
      <c r="H11" s="22"/>
    </row>
    <row r="12" spans="1:9" x14ac:dyDescent="0.15">
      <c r="G12" s="51"/>
      <c r="H12" s="36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2"/>
      <c r="H40" s="22"/>
    </row>
    <row r="41" spans="7:8" x14ac:dyDescent="0.15">
      <c r="G41" s="22"/>
      <c r="H41" s="22"/>
    </row>
    <row r="42" spans="7:8" x14ac:dyDescent="0.15">
      <c r="G42" s="22"/>
      <c r="H42" s="22"/>
    </row>
    <row r="43" spans="7:8" x14ac:dyDescent="0.15">
      <c r="G43" s="22"/>
      <c r="H43" s="22"/>
    </row>
    <row r="44" spans="7:8" x14ac:dyDescent="0.15">
      <c r="G44" s="22"/>
      <c r="H44" s="22"/>
    </row>
    <row r="45" spans="7:8" x14ac:dyDescent="0.15">
      <c r="G45" s="22"/>
      <c r="H45" s="22"/>
    </row>
    <row r="46" spans="7:8" x14ac:dyDescent="0.15">
      <c r="G46" s="22"/>
      <c r="H46" s="22"/>
    </row>
    <row r="47" spans="7:8" x14ac:dyDescent="0.15">
      <c r="G47" s="22"/>
      <c r="H47" s="22"/>
    </row>
    <row r="48" spans="7:8" x14ac:dyDescent="0.15">
      <c r="G48" s="23"/>
      <c r="H48" s="24"/>
    </row>
    <row r="49" spans="8:8" x14ac:dyDescent="0.15">
      <c r="H49" s="25"/>
    </row>
    <row r="50" spans="8:8" x14ac:dyDescent="0.15">
      <c r="H50" s="25"/>
    </row>
    <row r="51" spans="8:8" x14ac:dyDescent="0.15">
      <c r="H51" s="25"/>
    </row>
    <row r="52" spans="8:8" x14ac:dyDescent="0.15">
      <c r="H52" s="25"/>
    </row>
    <row r="53" spans="8:8" x14ac:dyDescent="0.15">
      <c r="H53" s="25"/>
    </row>
    <row r="54" spans="8:8" x14ac:dyDescent="0.15">
      <c r="H54" s="25"/>
    </row>
    <row r="55" spans="8:8" x14ac:dyDescent="0.15">
      <c r="H55" s="25"/>
    </row>
    <row r="56" spans="8:8" x14ac:dyDescent="0.15">
      <c r="H56" s="25"/>
    </row>
  </sheetData>
  <mergeCells count="1">
    <mergeCell ref="D9:E9"/>
  </mergeCells>
  <phoneticPr fontId="2"/>
  <conditionalFormatting sqref="D12">
    <cfRule type="duplicateValues" dxfId="2" priority="6"/>
  </conditionalFormatting>
  <pageMargins left="0.19685039370078741" right="0.11811023622047245" top="0.51181102362204722" bottom="0.74803149606299213" header="0.31496062992125984" footer="0.31496062992125984"/>
  <pageSetup paperSize="9"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2F98-01A8-41CC-9579-4060981ABB43}">
  <dimension ref="A1:F54"/>
  <sheetViews>
    <sheetView workbookViewId="0">
      <selection activeCell="E10" sqref="E10"/>
    </sheetView>
  </sheetViews>
  <sheetFormatPr defaultRowHeight="14.25" x14ac:dyDescent="0.15"/>
  <cols>
    <col min="1" max="1" width="17.625" style="3" customWidth="1"/>
    <col min="2" max="2" width="10.875" style="3" customWidth="1"/>
    <col min="3" max="3" width="18.375" style="3" customWidth="1"/>
    <col min="4" max="4" width="15.5" style="3" customWidth="1"/>
    <col min="5" max="5" width="15" style="3" customWidth="1"/>
    <col min="6" max="6" width="11.875" style="3" customWidth="1"/>
    <col min="7" max="16384" width="9" style="3"/>
  </cols>
  <sheetData>
    <row r="1" spans="1:6" ht="16.5" x14ac:dyDescent="0.15">
      <c r="A1" s="2" t="s">
        <v>32</v>
      </c>
      <c r="B1" s="2"/>
      <c r="C1" s="2" t="s">
        <v>12</v>
      </c>
      <c r="D1" s="37" t="s">
        <v>68</v>
      </c>
      <c r="E1" s="2"/>
      <c r="F1" s="2"/>
    </row>
    <row r="2" spans="1:6" x14ac:dyDescent="0.15">
      <c r="A2" s="2"/>
      <c r="B2" s="2"/>
      <c r="C2" s="2"/>
      <c r="D2" s="2" t="s">
        <v>71</v>
      </c>
      <c r="E2" s="2"/>
      <c r="F2" s="2"/>
    </row>
    <row r="3" spans="1:6" x14ac:dyDescent="0.15">
      <c r="A3" s="2"/>
      <c r="B3" s="2"/>
      <c r="C3" s="2"/>
      <c r="D3" s="2" t="s">
        <v>72</v>
      </c>
      <c r="E3" s="2"/>
      <c r="F3" s="2"/>
    </row>
    <row r="5" spans="1:6" ht="15" thickBot="1" x14ac:dyDescent="0.2">
      <c r="A5" s="75" t="s">
        <v>31</v>
      </c>
      <c r="B5" s="75"/>
      <c r="C5" s="75"/>
      <c r="D5" s="75"/>
      <c r="E5" s="75"/>
      <c r="F5" s="75"/>
    </row>
    <row r="6" spans="1:6" x14ac:dyDescent="0.15">
      <c r="A6" s="9" t="s">
        <v>30</v>
      </c>
      <c r="B6" s="8" t="str">
        <f>Invoice!A19</f>
        <v xml:space="preserve">MSC VIGOUR III / HG410A	</v>
      </c>
      <c r="C6" s="8"/>
      <c r="D6" s="8" t="s">
        <v>29</v>
      </c>
      <c r="E6" s="49" t="s">
        <v>105</v>
      </c>
      <c r="F6" s="17"/>
    </row>
    <row r="7" spans="1:6" x14ac:dyDescent="0.15">
      <c r="A7" s="5" t="s">
        <v>47</v>
      </c>
      <c r="B7" s="76" t="str">
        <f>Invoice!E12</f>
        <v>EBKG08056156</v>
      </c>
      <c r="C7" s="76"/>
      <c r="D7" s="3" t="s">
        <v>88</v>
      </c>
      <c r="E7" s="33">
        <v>45364</v>
      </c>
      <c r="F7" s="15"/>
    </row>
    <row r="8" spans="1:6" x14ac:dyDescent="0.15">
      <c r="A8" s="5" t="s">
        <v>82</v>
      </c>
      <c r="B8" s="18" t="s">
        <v>94</v>
      </c>
      <c r="C8" s="2"/>
      <c r="D8" s="2" t="s">
        <v>59</v>
      </c>
      <c r="E8" s="33">
        <v>45365</v>
      </c>
      <c r="F8" s="15"/>
    </row>
    <row r="9" spans="1:6" x14ac:dyDescent="0.15">
      <c r="A9" s="5" t="s">
        <v>28</v>
      </c>
      <c r="B9" s="2" t="str">
        <f>Invoice!A22</f>
        <v>HAKATA,  JAPAN</v>
      </c>
      <c r="C9" s="2"/>
      <c r="D9" s="2" t="s">
        <v>27</v>
      </c>
      <c r="E9" s="33">
        <f>Invoice!D19</f>
        <v>45366</v>
      </c>
      <c r="F9" s="15"/>
    </row>
    <row r="10" spans="1:6" ht="15" thickBot="1" x14ac:dyDescent="0.2">
      <c r="A10" s="6" t="s">
        <v>26</v>
      </c>
      <c r="B10" s="7" t="s">
        <v>75</v>
      </c>
      <c r="C10" s="7"/>
      <c r="D10" s="7" t="s">
        <v>25</v>
      </c>
      <c r="E10" s="42" t="s">
        <v>76</v>
      </c>
      <c r="F10" s="43"/>
    </row>
    <row r="11" spans="1:6" x14ac:dyDescent="0.15">
      <c r="A11" s="9" t="s">
        <v>24</v>
      </c>
      <c r="B11" s="8" t="str">
        <f>[1]Invoice!D1</f>
        <v>KARMEN LTD</v>
      </c>
      <c r="C11" s="8"/>
      <c r="D11" s="8"/>
      <c r="E11" s="8"/>
      <c r="F11" s="17"/>
    </row>
    <row r="12" spans="1:6" x14ac:dyDescent="0.15">
      <c r="A12" s="5" t="s">
        <v>17</v>
      </c>
      <c r="B12" s="3" t="s">
        <v>77</v>
      </c>
      <c r="C12" s="2"/>
      <c r="D12" s="2"/>
      <c r="E12" s="2"/>
      <c r="F12" s="15"/>
    </row>
    <row r="13" spans="1:6" x14ac:dyDescent="0.15">
      <c r="A13" s="5"/>
      <c r="B13" s="3" t="s">
        <v>70</v>
      </c>
      <c r="C13" s="2"/>
      <c r="D13" s="2"/>
      <c r="E13" s="2"/>
      <c r="F13" s="15"/>
    </row>
    <row r="14" spans="1:6" x14ac:dyDescent="0.15">
      <c r="A14" s="5"/>
      <c r="B14" s="3" t="s">
        <v>78</v>
      </c>
      <c r="C14" s="2"/>
      <c r="D14" s="2"/>
      <c r="E14" s="2"/>
      <c r="F14" s="15"/>
    </row>
    <row r="15" spans="1:6" x14ac:dyDescent="0.15">
      <c r="A15" s="44"/>
      <c r="B15" s="45" t="s">
        <v>79</v>
      </c>
      <c r="C15" s="45"/>
      <c r="D15" s="46"/>
      <c r="E15" s="46"/>
      <c r="F15" s="47"/>
    </row>
    <row r="16" spans="1:6" x14ac:dyDescent="0.15">
      <c r="A16" s="5" t="s">
        <v>23</v>
      </c>
      <c r="B16" t="s">
        <v>123</v>
      </c>
      <c r="C16" s="2"/>
      <c r="D16" s="2"/>
      <c r="E16" s="2"/>
      <c r="F16" s="15"/>
    </row>
    <row r="17" spans="1:6" x14ac:dyDescent="0.15">
      <c r="A17" s="5"/>
      <c r="B17" s="3" t="s">
        <v>124</v>
      </c>
      <c r="C17" s="2"/>
      <c r="D17" s="2"/>
      <c r="E17" s="2"/>
      <c r="F17" s="15"/>
    </row>
    <row r="18" spans="1:6" x14ac:dyDescent="0.15">
      <c r="A18" s="5"/>
      <c r="B18" s="3" t="s">
        <v>125</v>
      </c>
      <c r="C18" s="2"/>
      <c r="D18" s="2"/>
      <c r="E18" s="2"/>
      <c r="F18" s="15"/>
    </row>
    <row r="19" spans="1:6" x14ac:dyDescent="0.15">
      <c r="A19" s="5"/>
      <c r="B19" s="71" t="s">
        <v>126</v>
      </c>
      <c r="C19" s="2"/>
      <c r="D19" s="2"/>
      <c r="E19" s="2"/>
      <c r="F19" s="15"/>
    </row>
    <row r="20" spans="1:6" x14ac:dyDescent="0.15">
      <c r="A20" s="5" t="s">
        <v>17</v>
      </c>
      <c r="B20"/>
      <c r="C20" s="2"/>
      <c r="D20" s="2"/>
      <c r="E20" s="2"/>
      <c r="F20" s="15"/>
    </row>
    <row r="21" spans="1:6" x14ac:dyDescent="0.15">
      <c r="A21" s="5"/>
      <c r="B21" s="18"/>
      <c r="C21" s="2"/>
      <c r="D21" s="2"/>
      <c r="E21" s="2"/>
      <c r="F21" s="15"/>
    </row>
    <row r="22" spans="1:6" ht="15" thickBot="1" x14ac:dyDescent="0.2">
      <c r="A22" s="6" t="s">
        <v>22</v>
      </c>
      <c r="B22" s="7" t="s">
        <v>21</v>
      </c>
      <c r="C22" s="7"/>
      <c r="D22" s="7"/>
      <c r="E22" s="7"/>
      <c r="F22" s="14"/>
    </row>
    <row r="23" spans="1:6" x14ac:dyDescent="0.15">
      <c r="A23" s="9" t="s">
        <v>20</v>
      </c>
      <c r="B23" s="8" t="s">
        <v>19</v>
      </c>
      <c r="C23" s="8"/>
      <c r="D23" s="3" t="s">
        <v>51</v>
      </c>
      <c r="E23" s="8" t="s">
        <v>18</v>
      </c>
      <c r="F23" s="17"/>
    </row>
    <row r="24" spans="1:6" x14ac:dyDescent="0.15">
      <c r="A24" s="5"/>
      <c r="B24" s="2"/>
      <c r="C24" s="16"/>
      <c r="D24" s="16"/>
      <c r="E24" s="2"/>
      <c r="F24" s="15"/>
    </row>
    <row r="25" spans="1:6" x14ac:dyDescent="0.15">
      <c r="A25" s="5"/>
      <c r="B25" s="32" t="s">
        <v>10</v>
      </c>
      <c r="F25" s="15"/>
    </row>
    <row r="26" spans="1:6" x14ac:dyDescent="0.15">
      <c r="A26" s="5" t="str">
        <f>Invoice!A26</f>
        <v xml:space="preserve">KARMEN </v>
      </c>
      <c r="B26" s="2"/>
      <c r="C26" s="16"/>
      <c r="D26" s="16"/>
      <c r="E26" s="2"/>
      <c r="F26" s="15"/>
    </row>
    <row r="27" spans="1:6" x14ac:dyDescent="0.15">
      <c r="A27" s="5" t="str">
        <f>Invoice!A27</f>
        <v xml:space="preserve">FAMAGUSTA </v>
      </c>
      <c r="B27" s="2" t="s">
        <v>58</v>
      </c>
      <c r="C27"/>
      <c r="D27"/>
      <c r="E27"/>
      <c r="F27" s="15"/>
    </row>
    <row r="28" spans="1:6" x14ac:dyDescent="0.15">
      <c r="A28" s="5"/>
      <c r="B28"/>
      <c r="C28"/>
      <c r="D28"/>
      <c r="E28"/>
      <c r="F28" s="15"/>
    </row>
    <row r="29" spans="1:6" x14ac:dyDescent="0.15">
      <c r="A29" s="5"/>
      <c r="D29"/>
      <c r="E29"/>
      <c r="F29" s="15"/>
    </row>
    <row r="30" spans="1:6" x14ac:dyDescent="0.15">
      <c r="A30" s="5"/>
      <c r="B30" s="73">
        <v>1</v>
      </c>
      <c r="C30" s="73"/>
      <c r="D30" s="21">
        <f>AT_MAG!G7</f>
        <v>10.302</v>
      </c>
      <c r="E30" s="16">
        <f>AT_MAG!H7</f>
        <v>1160</v>
      </c>
      <c r="F30" s="15"/>
    </row>
    <row r="31" spans="1:6" x14ac:dyDescent="0.15">
      <c r="A31" s="5"/>
      <c r="B31"/>
      <c r="C31"/>
      <c r="D31"/>
      <c r="E31"/>
      <c r="F31" s="15"/>
    </row>
    <row r="32" spans="1:6" x14ac:dyDescent="0.15">
      <c r="A32" s="5"/>
      <c r="B32"/>
      <c r="C32"/>
      <c r="D32"/>
      <c r="E32"/>
      <c r="F32" s="15"/>
    </row>
    <row r="33" spans="1:6" x14ac:dyDescent="0.15">
      <c r="A33" s="5"/>
      <c r="F33" s="15"/>
    </row>
    <row r="34" spans="1:6" x14ac:dyDescent="0.15">
      <c r="A34" s="5"/>
      <c r="B34"/>
      <c r="C34"/>
      <c r="D34"/>
      <c r="E34"/>
      <c r="F34" s="15"/>
    </row>
    <row r="35" spans="1:6" x14ac:dyDescent="0.15">
      <c r="A35" s="5"/>
      <c r="B35"/>
      <c r="C35" s="40" t="s">
        <v>67</v>
      </c>
      <c r="D35"/>
      <c r="E35"/>
      <c r="F35" s="15"/>
    </row>
    <row r="36" spans="1:6" x14ac:dyDescent="0.15">
      <c r="A36" s="5"/>
      <c r="B36"/>
      <c r="C36"/>
      <c r="D36"/>
      <c r="E36"/>
      <c r="F36" s="15"/>
    </row>
    <row r="37" spans="1:6" x14ac:dyDescent="0.15">
      <c r="A37" s="5"/>
      <c r="B37"/>
      <c r="C37" s="22"/>
      <c r="D37"/>
      <c r="E37"/>
      <c r="F37" s="15"/>
    </row>
    <row r="38" spans="1:6" x14ac:dyDescent="0.15">
      <c r="A38" s="5"/>
      <c r="B38"/>
      <c r="C38"/>
      <c r="D38"/>
      <c r="E38"/>
      <c r="F38" s="15"/>
    </row>
    <row r="39" spans="1:6" x14ac:dyDescent="0.15">
      <c r="A39" s="5"/>
      <c r="B39"/>
      <c r="C39"/>
      <c r="D39"/>
      <c r="E39"/>
      <c r="F39" s="15"/>
    </row>
    <row r="40" spans="1:6" x14ac:dyDescent="0.15">
      <c r="A40" s="5"/>
      <c r="B40"/>
      <c r="C40"/>
      <c r="D40"/>
      <c r="E40"/>
      <c r="F40" s="15"/>
    </row>
    <row r="41" spans="1:6" x14ac:dyDescent="0.15">
      <c r="A41" s="5"/>
      <c r="B41"/>
      <c r="C41"/>
      <c r="D41"/>
      <c r="E41"/>
      <c r="F41" s="15"/>
    </row>
    <row r="42" spans="1:6" x14ac:dyDescent="0.15">
      <c r="A42" s="5"/>
      <c r="B42"/>
      <c r="C42"/>
      <c r="D42"/>
      <c r="E42"/>
      <c r="F42" s="15"/>
    </row>
    <row r="43" spans="1:6" x14ac:dyDescent="0.15">
      <c r="A43" s="5"/>
      <c r="B43"/>
      <c r="C43"/>
      <c r="D43"/>
      <c r="E43"/>
      <c r="F43" s="15"/>
    </row>
    <row r="44" spans="1:6" x14ac:dyDescent="0.15">
      <c r="A44" s="5"/>
      <c r="B44" s="2"/>
      <c r="C44" s="16"/>
      <c r="D44" s="16"/>
      <c r="E44" s="2"/>
      <c r="F44" s="15"/>
    </row>
    <row r="45" spans="1:6" x14ac:dyDescent="0.15">
      <c r="A45" s="5"/>
      <c r="B45" s="2"/>
      <c r="C45" s="16"/>
      <c r="D45" s="16"/>
      <c r="E45" s="2"/>
      <c r="F45" s="15"/>
    </row>
    <row r="46" spans="1:6" x14ac:dyDescent="0.15">
      <c r="A46" s="5"/>
      <c r="B46" s="2"/>
      <c r="C46" s="16"/>
      <c r="D46" s="16"/>
      <c r="E46" s="2"/>
      <c r="F46" s="15"/>
    </row>
    <row r="47" spans="1:6" x14ac:dyDescent="0.15">
      <c r="A47" s="5" t="s">
        <v>17</v>
      </c>
      <c r="F47" s="15"/>
    </row>
    <row r="48" spans="1:6" x14ac:dyDescent="0.15">
      <c r="A48" s="5"/>
      <c r="B48" s="2"/>
      <c r="C48" s="2"/>
      <c r="D48" s="2"/>
      <c r="E48" s="2"/>
      <c r="F48" s="15"/>
    </row>
    <row r="49" spans="1:6" x14ac:dyDescent="0.15">
      <c r="A49" s="5"/>
      <c r="B49" s="2"/>
      <c r="C49" s="2"/>
      <c r="D49" s="2"/>
      <c r="E49" s="2"/>
      <c r="F49" s="15"/>
    </row>
    <row r="50" spans="1:6" x14ac:dyDescent="0.15">
      <c r="A50" s="5"/>
      <c r="B50" s="2"/>
      <c r="C50" s="2"/>
      <c r="D50" s="2"/>
      <c r="E50" s="2"/>
      <c r="F50" s="15"/>
    </row>
    <row r="51" spans="1:6" x14ac:dyDescent="0.15">
      <c r="A51" s="34" t="s">
        <v>63</v>
      </c>
      <c r="B51" s="35"/>
      <c r="C51" s="2"/>
      <c r="D51" s="2"/>
      <c r="E51" s="2"/>
      <c r="F51" s="15"/>
    </row>
    <row r="52" spans="1:6" x14ac:dyDescent="0.15">
      <c r="A52" s="39" t="s">
        <v>80</v>
      </c>
      <c r="B52" s="2"/>
      <c r="C52" s="2"/>
      <c r="D52" s="2"/>
      <c r="E52" s="2"/>
      <c r="F52" s="15"/>
    </row>
    <row r="53" spans="1:6" x14ac:dyDescent="0.15">
      <c r="A53" s="5"/>
      <c r="B53" s="2"/>
      <c r="C53" s="20"/>
      <c r="D53" s="2"/>
      <c r="E53" s="2"/>
      <c r="F53" s="15"/>
    </row>
    <row r="54" spans="1:6" ht="15" thickBot="1" x14ac:dyDescent="0.2">
      <c r="A54" s="6"/>
      <c r="B54" s="7"/>
      <c r="C54" s="7"/>
      <c r="D54" s="7"/>
      <c r="E54" s="7"/>
      <c r="F54" s="14"/>
    </row>
  </sheetData>
  <mergeCells count="3">
    <mergeCell ref="A5:F5"/>
    <mergeCell ref="B7:C7"/>
    <mergeCell ref="B30:C30"/>
  </mergeCells>
  <phoneticPr fontId="2"/>
  <hyperlinks>
    <hyperlink ref="B19" r:id="rId1" xr:uid="{03E3DCDF-DBE9-4311-BEAF-C50E97FC9051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2E3F-26A8-4B97-BEB9-1F1F62B3F680}">
  <dimension ref="A1:I54"/>
  <sheetViews>
    <sheetView zoomScaleNormal="100" workbookViewId="0">
      <selection activeCell="F20" sqref="F20"/>
    </sheetView>
  </sheetViews>
  <sheetFormatPr defaultRowHeight="13.5" x14ac:dyDescent="0.15"/>
  <cols>
    <col min="1" max="1" width="4.5" customWidth="1"/>
    <col min="2" max="2" width="18.375" bestFit="1" customWidth="1"/>
    <col min="3" max="3" width="18.125" bestFit="1" customWidth="1"/>
    <col min="4" max="4" width="12.125" bestFit="1" customWidth="1"/>
    <col min="5" max="5" width="23.625" bestFit="1" customWidth="1"/>
    <col min="6" max="6" width="5.5" bestFit="1" customWidth="1"/>
    <col min="7" max="7" width="9" customWidth="1"/>
    <col min="8" max="8" width="11.25" customWidth="1"/>
    <col min="9" max="9" width="9.5" customWidth="1"/>
  </cols>
  <sheetData>
    <row r="1" spans="1:9" x14ac:dyDescent="0.15">
      <c r="B1" t="s">
        <v>57</v>
      </c>
      <c r="D1" s="41"/>
      <c r="E1" t="str">
        <f>SI_MAG!B16</f>
        <v>MUSTAFA CANGIL AUTO TRADING LTD.</v>
      </c>
    </row>
    <row r="3" spans="1:9" ht="14.25" thickBot="1" x14ac:dyDescent="0.2">
      <c r="A3" s="27" t="s">
        <v>33</v>
      </c>
      <c r="B3" s="27" t="s">
        <v>34</v>
      </c>
      <c r="C3" s="27" t="s">
        <v>35</v>
      </c>
      <c r="D3" s="27" t="s">
        <v>36</v>
      </c>
      <c r="E3" s="27" t="s">
        <v>37</v>
      </c>
      <c r="F3" s="27" t="s">
        <v>89</v>
      </c>
      <c r="G3" s="27" t="s">
        <v>42</v>
      </c>
      <c r="H3" s="27" t="s">
        <v>74</v>
      </c>
      <c r="I3" s="27" t="s">
        <v>73</v>
      </c>
    </row>
    <row r="4" spans="1:9" ht="14.25" thickTop="1" x14ac:dyDescent="0.15">
      <c r="A4" t="s">
        <v>87</v>
      </c>
      <c r="B4" t="s">
        <v>100</v>
      </c>
      <c r="C4" t="s">
        <v>101</v>
      </c>
      <c r="D4">
        <v>54971</v>
      </c>
      <c r="E4" t="s">
        <v>115</v>
      </c>
      <c r="F4">
        <v>2021</v>
      </c>
      <c r="G4">
        <v>10.302</v>
      </c>
      <c r="H4" s="48">
        <v>1160</v>
      </c>
      <c r="I4" s="69">
        <v>8703.2099999999991</v>
      </c>
    </row>
    <row r="5" spans="1:9" x14ac:dyDescent="0.15">
      <c r="G5" s="51"/>
      <c r="H5" s="36"/>
      <c r="I5" s="69"/>
    </row>
    <row r="6" spans="1:9" x14ac:dyDescent="0.15">
      <c r="G6" s="22" t="s">
        <v>51</v>
      </c>
      <c r="H6" s="22" t="s">
        <v>52</v>
      </c>
    </row>
    <row r="7" spans="1:9" ht="14.25" x14ac:dyDescent="0.15">
      <c r="D7" s="77">
        <f>SI_MAG!B30</f>
        <v>1</v>
      </c>
      <c r="E7" s="77"/>
      <c r="G7" s="31">
        <f>SUM(G4:G6)</f>
        <v>10.302</v>
      </c>
      <c r="H7" s="30">
        <f>SUM(H4:H6)</f>
        <v>1160</v>
      </c>
    </row>
    <row r="8" spans="1:9" x14ac:dyDescent="0.15">
      <c r="G8" s="22"/>
      <c r="H8" s="22"/>
    </row>
    <row r="9" spans="1:9" x14ac:dyDescent="0.15">
      <c r="G9" s="22"/>
      <c r="H9" s="22"/>
    </row>
    <row r="10" spans="1:9" x14ac:dyDescent="0.15">
      <c r="G10" s="51"/>
      <c r="H10" s="36"/>
    </row>
    <row r="11" spans="1:9" x14ac:dyDescent="0.15">
      <c r="G11" s="22"/>
      <c r="H11" s="22"/>
    </row>
    <row r="12" spans="1:9" x14ac:dyDescent="0.15">
      <c r="G12" s="22"/>
      <c r="H12" s="22"/>
    </row>
    <row r="13" spans="1:9" x14ac:dyDescent="0.15">
      <c r="G13" s="22"/>
      <c r="H13" s="22"/>
    </row>
    <row r="14" spans="1:9" x14ac:dyDescent="0.15">
      <c r="G14" s="22"/>
      <c r="H14" s="22"/>
    </row>
    <row r="15" spans="1:9" x14ac:dyDescent="0.15">
      <c r="G15" s="22"/>
      <c r="H15" s="22"/>
    </row>
    <row r="16" spans="1:9" x14ac:dyDescent="0.15">
      <c r="G16" s="22"/>
      <c r="H16" s="22"/>
    </row>
    <row r="17" spans="7:8" x14ac:dyDescent="0.15">
      <c r="G17" s="22"/>
      <c r="H17" s="22"/>
    </row>
    <row r="18" spans="7:8" x14ac:dyDescent="0.15">
      <c r="G18" s="22"/>
      <c r="H18" s="22"/>
    </row>
    <row r="19" spans="7:8" x14ac:dyDescent="0.15">
      <c r="G19" s="22"/>
      <c r="H19" s="22"/>
    </row>
    <row r="20" spans="7:8" x14ac:dyDescent="0.15">
      <c r="G20" s="22"/>
      <c r="H20" s="22"/>
    </row>
    <row r="21" spans="7:8" x14ac:dyDescent="0.15">
      <c r="G21" s="22"/>
      <c r="H21" s="22"/>
    </row>
    <row r="22" spans="7:8" x14ac:dyDescent="0.15">
      <c r="G22" s="22"/>
      <c r="H22" s="22"/>
    </row>
    <row r="23" spans="7:8" x14ac:dyDescent="0.15">
      <c r="G23" s="22"/>
      <c r="H23" s="22"/>
    </row>
    <row r="24" spans="7:8" x14ac:dyDescent="0.15">
      <c r="G24" s="22"/>
      <c r="H24" s="22"/>
    </row>
    <row r="25" spans="7:8" x14ac:dyDescent="0.15">
      <c r="G25" s="22"/>
      <c r="H25" s="22"/>
    </row>
    <row r="26" spans="7:8" x14ac:dyDescent="0.15">
      <c r="G26" s="22"/>
      <c r="H26" s="22"/>
    </row>
    <row r="27" spans="7:8" x14ac:dyDescent="0.15">
      <c r="G27" s="22"/>
      <c r="H27" s="22"/>
    </row>
    <row r="28" spans="7:8" x14ac:dyDescent="0.15">
      <c r="G28" s="22"/>
      <c r="H28" s="22"/>
    </row>
    <row r="29" spans="7:8" x14ac:dyDescent="0.15">
      <c r="G29" s="22"/>
      <c r="H29" s="22"/>
    </row>
    <row r="30" spans="7:8" x14ac:dyDescent="0.15">
      <c r="G30" s="22"/>
      <c r="H30" s="22"/>
    </row>
    <row r="31" spans="7:8" x14ac:dyDescent="0.15">
      <c r="G31" s="22"/>
      <c r="H31" s="22"/>
    </row>
    <row r="32" spans="7:8" x14ac:dyDescent="0.15">
      <c r="G32" s="22"/>
      <c r="H32" s="22"/>
    </row>
    <row r="33" spans="7:8" x14ac:dyDescent="0.15">
      <c r="G33" s="22"/>
      <c r="H33" s="22"/>
    </row>
    <row r="34" spans="7:8" x14ac:dyDescent="0.15">
      <c r="G34" s="22"/>
      <c r="H34" s="22"/>
    </row>
    <row r="35" spans="7:8" x14ac:dyDescent="0.15">
      <c r="G35" s="22"/>
      <c r="H35" s="22"/>
    </row>
    <row r="36" spans="7:8" x14ac:dyDescent="0.15">
      <c r="G36" s="22"/>
      <c r="H36" s="22"/>
    </row>
    <row r="37" spans="7:8" x14ac:dyDescent="0.15">
      <c r="G37" s="22"/>
      <c r="H37" s="22"/>
    </row>
    <row r="38" spans="7:8" x14ac:dyDescent="0.15">
      <c r="G38" s="22"/>
      <c r="H38" s="22"/>
    </row>
    <row r="39" spans="7:8" x14ac:dyDescent="0.15">
      <c r="G39" s="22"/>
      <c r="H39" s="22"/>
    </row>
    <row r="40" spans="7:8" x14ac:dyDescent="0.15">
      <c r="G40" s="22"/>
      <c r="H40" s="22"/>
    </row>
    <row r="41" spans="7:8" x14ac:dyDescent="0.15">
      <c r="G41" s="22"/>
      <c r="H41" s="22"/>
    </row>
    <row r="42" spans="7:8" x14ac:dyDescent="0.15">
      <c r="G42" s="22"/>
      <c r="H42" s="22"/>
    </row>
    <row r="43" spans="7:8" x14ac:dyDescent="0.15">
      <c r="G43" s="22"/>
      <c r="H43" s="22"/>
    </row>
    <row r="44" spans="7:8" x14ac:dyDescent="0.15">
      <c r="G44" s="22"/>
      <c r="H44" s="22"/>
    </row>
    <row r="45" spans="7:8" x14ac:dyDescent="0.15">
      <c r="G45" s="22"/>
      <c r="H45" s="22"/>
    </row>
    <row r="46" spans="7:8" x14ac:dyDescent="0.15">
      <c r="G46" s="23"/>
      <c r="H46" s="24"/>
    </row>
    <row r="47" spans="7:8" x14ac:dyDescent="0.15">
      <c r="H47" s="25"/>
    </row>
    <row r="48" spans="7:8" x14ac:dyDescent="0.15">
      <c r="H48" s="25"/>
    </row>
    <row r="49" spans="8:8" x14ac:dyDescent="0.15">
      <c r="H49" s="25"/>
    </row>
    <row r="50" spans="8:8" x14ac:dyDescent="0.15">
      <c r="H50" s="25"/>
    </row>
    <row r="51" spans="8:8" x14ac:dyDescent="0.15">
      <c r="H51" s="25"/>
    </row>
    <row r="52" spans="8:8" x14ac:dyDescent="0.15">
      <c r="H52" s="25"/>
    </row>
    <row r="53" spans="8:8" x14ac:dyDescent="0.15">
      <c r="H53" s="25"/>
    </row>
    <row r="54" spans="8:8" x14ac:dyDescent="0.15">
      <c r="H54" s="25"/>
    </row>
  </sheetData>
  <mergeCells count="1">
    <mergeCell ref="D7:E7"/>
  </mergeCells>
  <phoneticPr fontId="2"/>
  <conditionalFormatting sqref="D4">
    <cfRule type="duplicateValues" dxfId="1" priority="1"/>
  </conditionalFormatting>
  <conditionalFormatting sqref="D10">
    <cfRule type="duplicateValues" dxfId="0" priority="2"/>
  </conditionalFormatting>
  <pageMargins left="0.19685039370078741" right="0.11811023622047245" top="0.51181102362204722" bottom="0.74803149606299213" header="0.31496062992125984" footer="0.31496062992125984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Invoice</vt:lpstr>
      <vt:lpstr>AT</vt:lpstr>
      <vt:lpstr>MASTER DR 用アッタチ</vt:lpstr>
      <vt:lpstr>SI_CRL</vt:lpstr>
      <vt:lpstr>AT_CRL</vt:lpstr>
      <vt:lpstr>SI_MAG</vt:lpstr>
      <vt:lpstr>AT_MAG</vt:lpstr>
      <vt:lpstr>AT!Print_Area</vt:lpstr>
      <vt:lpstr>AT_CRL!Print_Area</vt:lpstr>
      <vt:lpstr>AT_MAG!Print_Area</vt:lpstr>
      <vt:lpstr>Invoice!Print_Area</vt:lpstr>
      <vt:lpstr>'MASTER DR 用アッタチ'!Print_Area</vt:lpstr>
      <vt:lpstr>SI_CRL!Print_Area</vt:lpstr>
      <vt:lpstr>SI_MAG!Print_Area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acjl</dc:creator>
  <cp:lastModifiedBy>Kato Hiys</cp:lastModifiedBy>
  <cp:lastPrinted>2023-07-26T02:57:52Z</cp:lastPrinted>
  <dcterms:created xsi:type="dcterms:W3CDTF">2009-07-27T00:33:32Z</dcterms:created>
  <dcterms:modified xsi:type="dcterms:W3CDTF">2024-03-05T08:51:34Z</dcterms:modified>
</cp:coreProperties>
</file>