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00" windowWidth="20700" windowHeight="11740"/>
  </bookViews>
  <sheets>
    <sheet name="SI" sheetId="1" r:id="rId1"/>
    <sheet name="ATTACHED SHEET" sheetId="2" r:id="rId2"/>
    <sheet name="CLP" sheetId="3" r:id="rId3"/>
    <sheet name="改善履歴" sheetId="4" state="hidden" r:id="rId4"/>
    <sheet name="ACL02" sheetId="5" state="hidden" r:id="rId5"/>
    <sheet name="ACL03" sheetId="6" state="hidden" r:id="rId6"/>
    <sheet name="DATA" sheetId="7" state="hidden" r:id="rId7"/>
  </sheets>
  <externalReferences>
    <externalReference r:id="rId8"/>
    <externalReference r:id="rId9"/>
  </externalReferences>
  <definedNames>
    <definedName name="CONT_TYPE">[1]DATA!$N$2:$N$9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5" i="3" l="1"/>
  <c r="AG45" i="3"/>
  <c r="Z45" i="3"/>
  <c r="E45" i="3"/>
  <c r="C4" i="2"/>
  <c r="A6" i="2"/>
  <c r="E5" i="7"/>
  <c r="E4" i="7"/>
  <c r="E3" i="7"/>
  <c r="E2" i="7"/>
  <c r="E70" i="7"/>
  <c r="E148" i="7" l="1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A486" i="6"/>
  <c r="A484" i="6"/>
  <c r="A483" i="6"/>
  <c r="A481" i="6"/>
  <c r="A480" i="6"/>
  <c r="A479" i="6"/>
  <c r="A478" i="6"/>
  <c r="A477" i="6"/>
  <c r="A475" i="6"/>
  <c r="A473" i="6"/>
  <c r="A472" i="6"/>
  <c r="A470" i="6"/>
  <c r="A469" i="6"/>
  <c r="A468" i="6"/>
  <c r="A467" i="6"/>
  <c r="A466" i="6"/>
  <c r="A464" i="6"/>
  <c r="A462" i="6"/>
  <c r="A461" i="6"/>
  <c r="A459" i="6"/>
  <c r="A458" i="6"/>
  <c r="A457" i="6"/>
  <c r="A456" i="6"/>
  <c r="A455" i="6"/>
  <c r="A453" i="6"/>
  <c r="A451" i="6"/>
  <c r="A450" i="6"/>
  <c r="A448" i="6"/>
  <c r="A447" i="6"/>
  <c r="A446" i="6"/>
  <c r="A445" i="6"/>
  <c r="A444" i="6"/>
  <c r="A442" i="6"/>
  <c r="A440" i="6"/>
  <c r="A439" i="6"/>
  <c r="A437" i="6"/>
  <c r="A436" i="6"/>
  <c r="A435" i="6"/>
  <c r="A434" i="6"/>
  <c r="A433" i="6"/>
  <c r="A431" i="6"/>
  <c r="A429" i="6"/>
  <c r="A428" i="6"/>
  <c r="A426" i="6"/>
  <c r="A425" i="6"/>
  <c r="A424" i="6"/>
  <c r="A423" i="6"/>
  <c r="A422" i="6"/>
  <c r="A420" i="6"/>
  <c r="A418" i="6"/>
  <c r="A417" i="6"/>
  <c r="A415" i="6"/>
  <c r="A414" i="6"/>
  <c r="A413" i="6"/>
  <c r="A412" i="6"/>
  <c r="A411" i="6"/>
  <c r="A409" i="6"/>
  <c r="A407" i="6"/>
  <c r="A406" i="6"/>
  <c r="A404" i="6"/>
  <c r="A403" i="6"/>
  <c r="A402" i="6"/>
  <c r="A401" i="6"/>
  <c r="A400" i="6"/>
  <c r="A398" i="6"/>
  <c r="A396" i="6"/>
  <c r="A395" i="6"/>
  <c r="A393" i="6"/>
  <c r="A392" i="6"/>
  <c r="A391" i="6"/>
  <c r="A390" i="6"/>
  <c r="A389" i="6"/>
  <c r="A387" i="6"/>
  <c r="A385" i="6"/>
  <c r="A384" i="6"/>
  <c r="A382" i="6"/>
  <c r="A381" i="6"/>
  <c r="A380" i="6"/>
  <c r="A379" i="6"/>
  <c r="A378" i="6"/>
  <c r="A376" i="6"/>
  <c r="A374" i="6"/>
  <c r="A373" i="6"/>
  <c r="A371" i="6"/>
  <c r="A370" i="6"/>
  <c r="A369" i="6"/>
  <c r="A368" i="6"/>
  <c r="A367" i="6"/>
  <c r="A365" i="6"/>
  <c r="A363" i="6"/>
  <c r="A362" i="6"/>
  <c r="A360" i="6"/>
  <c r="A359" i="6"/>
  <c r="A358" i="6"/>
  <c r="A357" i="6"/>
  <c r="A356" i="6"/>
  <c r="A354" i="6"/>
  <c r="A352" i="6"/>
  <c r="A351" i="6"/>
  <c r="A349" i="6"/>
  <c r="A348" i="6"/>
  <c r="A347" i="6"/>
  <c r="A346" i="6"/>
  <c r="A345" i="6"/>
  <c r="A343" i="6"/>
  <c r="A341" i="6"/>
  <c r="A340" i="6"/>
  <c r="A338" i="6"/>
  <c r="A337" i="6"/>
  <c r="A336" i="6"/>
  <c r="A335" i="6"/>
  <c r="A334" i="6"/>
  <c r="A332" i="6"/>
  <c r="A330" i="6"/>
  <c r="A329" i="6"/>
  <c r="A327" i="6"/>
  <c r="A326" i="6"/>
  <c r="A325" i="6"/>
  <c r="A324" i="6"/>
  <c r="A323" i="6"/>
  <c r="A321" i="6"/>
  <c r="A319" i="6"/>
  <c r="A318" i="6"/>
  <c r="A316" i="6"/>
  <c r="A315" i="6"/>
  <c r="A314" i="6"/>
  <c r="A313" i="6"/>
  <c r="A312" i="6"/>
  <c r="A310" i="6"/>
  <c r="A308" i="6"/>
  <c r="A307" i="6"/>
  <c r="A305" i="6"/>
  <c r="A304" i="6"/>
  <c r="A303" i="6"/>
  <c r="A302" i="6"/>
  <c r="A301" i="6"/>
  <c r="A299" i="6"/>
  <c r="A297" i="6"/>
  <c r="A296" i="6"/>
  <c r="A294" i="6"/>
  <c r="A293" i="6"/>
  <c r="A292" i="6"/>
  <c r="A291" i="6"/>
  <c r="A290" i="6"/>
  <c r="A288" i="6"/>
  <c r="A286" i="6"/>
  <c r="A285" i="6"/>
  <c r="A283" i="6"/>
  <c r="A282" i="6"/>
  <c r="A281" i="6"/>
  <c r="A280" i="6"/>
  <c r="A279" i="6"/>
  <c r="A277" i="6"/>
  <c r="A275" i="6"/>
  <c r="A274" i="6"/>
  <c r="A272" i="6"/>
  <c r="A271" i="6"/>
  <c r="A270" i="6"/>
  <c r="A269" i="6"/>
  <c r="A268" i="6"/>
  <c r="A266" i="6"/>
  <c r="A264" i="6"/>
  <c r="A263" i="6"/>
  <c r="A261" i="6"/>
  <c r="A260" i="6"/>
  <c r="A259" i="6"/>
  <c r="A258" i="6"/>
  <c r="A257" i="6"/>
  <c r="A255" i="6"/>
  <c r="A253" i="6"/>
  <c r="A252" i="6"/>
  <c r="A250" i="6"/>
  <c r="A249" i="6"/>
  <c r="A248" i="6"/>
  <c r="A247" i="6"/>
  <c r="A246" i="6"/>
  <c r="A244" i="6"/>
  <c r="A242" i="6"/>
  <c r="A241" i="6"/>
  <c r="A239" i="6"/>
  <c r="A238" i="6"/>
  <c r="A237" i="6"/>
  <c r="A236" i="6"/>
  <c r="A235" i="6"/>
  <c r="A233" i="6"/>
  <c r="A231" i="6"/>
  <c r="A230" i="6"/>
  <c r="A228" i="6"/>
  <c r="A227" i="6"/>
  <c r="A226" i="6"/>
  <c r="A225" i="6"/>
  <c r="A224" i="6"/>
  <c r="A222" i="6"/>
  <c r="A220" i="6"/>
  <c r="A219" i="6"/>
  <c r="A217" i="6"/>
  <c r="A216" i="6"/>
  <c r="A215" i="6"/>
  <c r="A214" i="6"/>
  <c r="A213" i="6"/>
  <c r="A211" i="6"/>
  <c r="A209" i="6"/>
  <c r="A208" i="6"/>
  <c r="A206" i="6"/>
  <c r="A205" i="6"/>
  <c r="A204" i="6"/>
  <c r="A203" i="6"/>
  <c r="A202" i="6"/>
  <c r="A200" i="6"/>
  <c r="A198" i="6"/>
  <c r="A197" i="6"/>
  <c r="A195" i="6"/>
  <c r="A194" i="6"/>
  <c r="A193" i="6"/>
  <c r="A192" i="6"/>
  <c r="A191" i="6"/>
  <c r="A189" i="6"/>
  <c r="A187" i="6"/>
  <c r="A186" i="6"/>
  <c r="A184" i="6"/>
  <c r="A183" i="6"/>
  <c r="A182" i="6"/>
  <c r="A181" i="6"/>
  <c r="A180" i="6"/>
  <c r="A178" i="6"/>
  <c r="A176" i="6"/>
  <c r="A175" i="6"/>
  <c r="A173" i="6"/>
  <c r="A172" i="6"/>
  <c r="A171" i="6"/>
  <c r="A170" i="6"/>
  <c r="A169" i="6"/>
  <c r="A167" i="6"/>
  <c r="A165" i="6"/>
  <c r="A164" i="6"/>
  <c r="A162" i="6"/>
  <c r="A161" i="6"/>
  <c r="A160" i="6"/>
  <c r="A159" i="6"/>
  <c r="A158" i="6"/>
  <c r="A156" i="6"/>
  <c r="A154" i="6"/>
  <c r="A153" i="6"/>
  <c r="A151" i="6"/>
  <c r="A150" i="6"/>
  <c r="A149" i="6"/>
  <c r="A148" i="6"/>
  <c r="A147" i="6"/>
  <c r="A145" i="6"/>
  <c r="A143" i="6"/>
  <c r="A142" i="6"/>
  <c r="A140" i="6"/>
  <c r="A139" i="6"/>
  <c r="A138" i="6"/>
  <c r="A137" i="6"/>
  <c r="A136" i="6"/>
  <c r="A134" i="6"/>
  <c r="A132" i="6"/>
  <c r="A131" i="6"/>
  <c r="A129" i="6"/>
  <c r="A128" i="6"/>
  <c r="A127" i="6"/>
  <c r="A126" i="6"/>
  <c r="A125" i="6"/>
  <c r="A123" i="6"/>
  <c r="A121" i="6"/>
  <c r="A120" i="6"/>
  <c r="A118" i="6"/>
  <c r="A117" i="6"/>
  <c r="A116" i="6"/>
  <c r="A115" i="6"/>
  <c r="A114" i="6"/>
  <c r="A112" i="6"/>
  <c r="A110" i="6"/>
  <c r="A109" i="6"/>
  <c r="A107" i="6"/>
  <c r="A106" i="6"/>
  <c r="A105" i="6"/>
  <c r="A104" i="6"/>
  <c r="A103" i="6"/>
  <c r="A57" i="6"/>
  <c r="A56" i="6"/>
  <c r="A55" i="6"/>
  <c r="A54" i="6"/>
  <c r="A53" i="6"/>
  <c r="A52" i="6"/>
  <c r="A51" i="6"/>
  <c r="A50" i="6"/>
  <c r="A49" i="6"/>
  <c r="A48" i="6"/>
  <c r="A44" i="6"/>
  <c r="A40" i="6"/>
  <c r="A39" i="6"/>
  <c r="A37" i="6"/>
  <c r="A36" i="6"/>
  <c r="A34" i="6"/>
  <c r="A33" i="6"/>
  <c r="A32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8" i="6"/>
  <c r="A4" i="6"/>
  <c r="A3" i="6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6" i="5"/>
  <c r="A5" i="5"/>
  <c r="A4" i="5"/>
  <c r="A3" i="5"/>
  <c r="A2" i="5"/>
  <c r="G45" i="3" l="1"/>
  <c r="AD4" i="3"/>
  <c r="AS1" i="3"/>
  <c r="AD87" i="1"/>
  <c r="AI37" i="1" s="1"/>
  <c r="W87" i="1"/>
  <c r="P87" i="1"/>
  <c r="M38" i="1" s="1"/>
  <c r="E87" i="1"/>
  <c r="M37" i="1" s="1"/>
  <c r="J64" i="1" s="1"/>
  <c r="AF67" i="1"/>
  <c r="B62" i="1"/>
  <c r="B61" i="1"/>
  <c r="B60" i="1"/>
  <c r="AE37" i="1"/>
  <c r="AI32" i="1"/>
  <c r="AI29" i="1"/>
  <c r="Q29" i="1"/>
  <c r="AI26" i="1"/>
  <c r="Q26" i="1"/>
  <c r="AI23" i="1"/>
  <c r="G87" i="1" l="1"/>
  <c r="P37" i="1" s="1"/>
</calcChain>
</file>

<file path=xl/comments1.xml><?xml version="1.0" encoding="utf-8"?>
<comments xmlns="http://schemas.openxmlformats.org/spreadsheetml/2006/main">
  <authors>
    <author xml:space="preserve"> kurusu</author>
    <author>kurusu kazuhiro</author>
  </authors>
  <commentList>
    <comment ref="AG16" authorId="0">
      <text>
        <r>
          <rPr>
            <sz val="9"/>
            <color indexed="81"/>
            <rFont val="ＭＳ Ｐゴシック"/>
            <family val="3"/>
            <charset val="128"/>
          </rPr>
          <t>ＷＡＹＢＩＬＬでの発行、
またはアズアレを希望される場合には、それぞれにチェックをお願いします。</t>
        </r>
      </text>
    </comment>
    <comment ref="B31" authorId="1">
      <text>
        <r>
          <rPr>
            <sz val="9"/>
            <color rgb="FF000000"/>
            <rFont val="ＭＳ Ｐゴシック"/>
            <family val="3"/>
            <charset val="128"/>
          </rPr>
          <t>サービスタイプを</t>
        </r>
        <r>
          <rPr>
            <sz val="9"/>
            <color rgb="FF000000"/>
            <rFont val="ＭＳ Ｐゴシック"/>
            <family val="3"/>
            <charset val="128"/>
          </rPr>
          <t xml:space="preserve">
</t>
        </r>
        <r>
          <rPr>
            <sz val="9"/>
            <color rgb="FF000000"/>
            <rFont val="ＭＳ Ｐゴシック"/>
            <family val="3"/>
            <charset val="128"/>
          </rPr>
          <t>下記より選択してください。</t>
        </r>
        <r>
          <rPr>
            <sz val="9"/>
            <color rgb="FF000000"/>
            <rFont val="ＭＳ Ｐゴシック"/>
            <family val="3"/>
            <charset val="128"/>
          </rPr>
          <t xml:space="preserve">
</t>
        </r>
        <r>
          <rPr>
            <sz val="9"/>
            <color rgb="FF000000"/>
            <rFont val="ＭＳ Ｐゴシック"/>
            <family val="3"/>
            <charset val="128"/>
          </rPr>
          <t>選択されたものが、荷受地、</t>
        </r>
        <r>
          <rPr>
            <sz val="9"/>
            <color rgb="FF000000"/>
            <rFont val="ＭＳ Ｐゴシック"/>
            <family val="3"/>
            <charset val="128"/>
          </rPr>
          <t xml:space="preserve">
</t>
        </r>
        <r>
          <rPr>
            <sz val="9"/>
            <color rgb="FF000000"/>
            <rFont val="ＭＳ Ｐゴシック"/>
            <family val="3"/>
            <charset val="128"/>
          </rPr>
          <t>荷渡地に反映されるように</t>
        </r>
        <r>
          <rPr>
            <sz val="9"/>
            <color rgb="FF000000"/>
            <rFont val="ＭＳ Ｐゴシック"/>
            <family val="3"/>
            <charset val="128"/>
          </rPr>
          <t xml:space="preserve">
</t>
        </r>
        <r>
          <rPr>
            <sz val="9"/>
            <color rgb="FF000000"/>
            <rFont val="ＭＳ Ｐゴシック"/>
            <family val="3"/>
            <charset val="128"/>
          </rPr>
          <t>なっております。</t>
        </r>
      </text>
    </comment>
  </commentList>
</comments>
</file>

<file path=xl/comments2.xml><?xml version="1.0" encoding="utf-8"?>
<comments xmlns="http://schemas.openxmlformats.org/spreadsheetml/2006/main">
  <authors>
    <author>Eddie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Port row should be sorted by A-Z.</t>
        </r>
      </text>
    </comment>
  </commentList>
</comments>
</file>

<file path=xl/sharedStrings.xml><?xml version="1.0" encoding="utf-8"?>
<sst xmlns="http://schemas.openxmlformats.org/spreadsheetml/2006/main" count="3717" uniqueCount="3594">
  <si>
    <t>S I T C</t>
    <phoneticPr fontId="0"/>
  </si>
  <si>
    <t>B/L INSTRUCTIONS (Container Vessel Only)</t>
    <phoneticPr fontId="0"/>
  </si>
  <si>
    <t>SHIPPER</t>
    <phoneticPr fontId="0"/>
  </si>
  <si>
    <t>船会社</t>
    <rPh sb="0" eb="3">
      <t>フナガイシャ</t>
    </rPh>
    <phoneticPr fontId="0"/>
  </si>
  <si>
    <t>SITC CONTAINER LINES CO., LTD.</t>
    <phoneticPr fontId="0"/>
  </si>
  <si>
    <t>BOOKING NO.</t>
    <phoneticPr fontId="0"/>
  </si>
  <si>
    <t>番号枝</t>
    <phoneticPr fontId="0"/>
  </si>
  <si>
    <t>総数</t>
    <phoneticPr fontId="0"/>
  </si>
  <si>
    <t>B/L NO.</t>
    <phoneticPr fontId="0"/>
  </si>
  <si>
    <t>CONSIGNEE</t>
    <phoneticPr fontId="0"/>
  </si>
  <si>
    <t>FORWARDING 　NAME</t>
    <phoneticPr fontId="0"/>
  </si>
  <si>
    <t>TEL</t>
    <phoneticPr fontId="0"/>
  </si>
  <si>
    <t>FAX NO.（FAX サービス用）</t>
    <phoneticPr fontId="0"/>
  </si>
  <si>
    <t xml:space="preserve"> </t>
    <phoneticPr fontId="0"/>
  </si>
  <si>
    <t>1)</t>
    <phoneticPr fontId="0"/>
  </si>
  <si>
    <t>2)</t>
    <phoneticPr fontId="0"/>
  </si>
  <si>
    <t>NOTIFY  PARTY</t>
    <phoneticPr fontId="0"/>
  </si>
  <si>
    <t>ALSO NOTIFY PARTY</t>
    <phoneticPr fontId="0"/>
  </si>
  <si>
    <t>PRE-CARRIAGE BY</t>
    <phoneticPr fontId="0"/>
  </si>
  <si>
    <t>PLACE OF RECEIPT　（SERVICE TYPE）</t>
    <phoneticPr fontId="0"/>
  </si>
  <si>
    <t xml:space="preserve">OCEAN VESSEL                                                           </t>
    <phoneticPr fontId="0"/>
  </si>
  <si>
    <t xml:space="preserve"> VOY.NO. </t>
    <phoneticPr fontId="0"/>
  </si>
  <si>
    <t>CALL SIGN</t>
    <phoneticPr fontId="0"/>
  </si>
  <si>
    <t>PORT OF LOADING</t>
    <phoneticPr fontId="0"/>
  </si>
  <si>
    <t>PORT OF  DISCHARGE</t>
    <phoneticPr fontId="0"/>
  </si>
  <si>
    <t>PLACE OF DELIVERY (SERVICE TYPE)</t>
    <phoneticPr fontId="0"/>
  </si>
  <si>
    <t>SERVICE TYPE</t>
    <phoneticPr fontId="0"/>
  </si>
  <si>
    <t>FINAL DESTINATION  (for the Merchant's reference only)</t>
    <phoneticPr fontId="0"/>
  </si>
  <si>
    <t xml:space="preserve">  CY   /   CY  </t>
  </si>
  <si>
    <t>PARTICULARS FURNISHED BY SHIPPER</t>
    <phoneticPr fontId="0"/>
  </si>
  <si>
    <t>MARKS &amp; NUMBERS</t>
    <phoneticPr fontId="0"/>
  </si>
  <si>
    <t>NO. OF CNTRS</t>
    <phoneticPr fontId="19"/>
  </si>
  <si>
    <t>DESCRIPTION OF  GOODS</t>
    <phoneticPr fontId="0"/>
  </si>
  <si>
    <t>GROSS WEIGHT</t>
    <phoneticPr fontId="0"/>
  </si>
  <si>
    <t>MEASUREMENT</t>
    <phoneticPr fontId="0"/>
  </si>
  <si>
    <t>NO  OF  PACKAGES</t>
    <phoneticPr fontId="19"/>
  </si>
  <si>
    <t>UNITS</t>
  </si>
  <si>
    <t xml:space="preserve">"SHIPPER'S LOAD AND COUNT" </t>
  </si>
  <si>
    <t>S.B.T</t>
  </si>
  <si>
    <t>"SAID TO CONTAIN"</t>
  </si>
  <si>
    <t>ULAANBAATAR</t>
  </si>
  <si>
    <t>C/S NO.</t>
  </si>
  <si>
    <t>SITC YIHE</t>
  </si>
  <si>
    <t>DETAILS AS PER ATTACHED SHEET</t>
  </si>
  <si>
    <t>“"GOODS IN TRANSIT TO MONGOLIA VIA XINGANG</t>
  </si>
  <si>
    <t>FOR ACCOUNT &amp; RISK OF CONSIGNEE"</t>
  </si>
  <si>
    <t>FINAL DESTINATION</t>
  </si>
  <si>
    <t>TOTAL NUMBER OF CONTAINERS</t>
    <phoneticPr fontId="0"/>
  </si>
  <si>
    <t>OR PACKAGES (IN WORDS)</t>
    <phoneticPr fontId="0"/>
  </si>
  <si>
    <t>PREPAID AT</t>
    <phoneticPr fontId="0"/>
  </si>
  <si>
    <t>PAYABLE AT</t>
    <phoneticPr fontId="0"/>
  </si>
  <si>
    <t>PLACE OF  B(S)/L ISSUE</t>
    <phoneticPr fontId="0"/>
  </si>
  <si>
    <t>NUMBER OF ORIGINAL B(S)/L</t>
    <phoneticPr fontId="0"/>
  </si>
  <si>
    <t>DESTINATION</t>
  </si>
  <si>
    <t>CONTAINER NO.</t>
    <phoneticPr fontId="0"/>
  </si>
  <si>
    <t>SEAL NO.</t>
    <phoneticPr fontId="0"/>
  </si>
  <si>
    <t>SIZE</t>
    <phoneticPr fontId="0"/>
  </si>
  <si>
    <t>TYPE</t>
    <phoneticPr fontId="0"/>
  </si>
  <si>
    <t>NO. OF PACKAGE(S)</t>
    <phoneticPr fontId="0"/>
  </si>
  <si>
    <t>CARGO WT</t>
    <phoneticPr fontId="0"/>
  </si>
  <si>
    <t>TARE WT</t>
    <phoneticPr fontId="0"/>
  </si>
  <si>
    <t>M3</t>
    <phoneticPr fontId="0"/>
  </si>
  <si>
    <t>TEMP/DANGEROUS</t>
    <phoneticPr fontId="0"/>
  </si>
  <si>
    <t>NUMBER</t>
    <phoneticPr fontId="0"/>
  </si>
  <si>
    <t>PKG TYPE</t>
    <phoneticPr fontId="0"/>
  </si>
  <si>
    <t>TOTAL:</t>
    <phoneticPr fontId="0"/>
  </si>
  <si>
    <t>PKGS</t>
    <phoneticPr fontId="0"/>
  </si>
  <si>
    <t>KGS</t>
    <phoneticPr fontId="0"/>
  </si>
  <si>
    <t>TYPEは下記から選択願います。</t>
    <rPh sb="5" eb="7">
      <t>カキ</t>
    </rPh>
    <rPh sb="9" eb="11">
      <t>センタク</t>
    </rPh>
    <rPh sb="11" eb="12">
      <t>ネガ</t>
    </rPh>
    <phoneticPr fontId="0"/>
  </si>
  <si>
    <r>
      <t xml:space="preserve"> DRY</t>
    </r>
    <r>
      <rPr>
        <sz val="9"/>
        <color indexed="12"/>
        <rFont val="ＭＳ Ｐゴシック"/>
        <family val="3"/>
        <charset val="128"/>
      </rPr>
      <t>(DRY CTNR)</t>
    </r>
    <r>
      <rPr>
        <b/>
        <sz val="9"/>
        <color indexed="12"/>
        <rFont val="ＭＳ Ｐゴシック"/>
        <family val="3"/>
        <charset val="128"/>
      </rPr>
      <t xml:space="preserve"> / REF </t>
    </r>
    <r>
      <rPr>
        <sz val="9"/>
        <color indexed="12"/>
        <rFont val="ＭＳ Ｐゴシック"/>
        <family val="3"/>
        <charset val="128"/>
      </rPr>
      <t>(REEFER CTNR)</t>
    </r>
    <r>
      <rPr>
        <b/>
        <sz val="9"/>
        <color indexed="12"/>
        <rFont val="ＭＳ Ｐゴシック"/>
        <family val="3"/>
        <charset val="128"/>
      </rPr>
      <t xml:space="preserve"> / TNK </t>
    </r>
    <r>
      <rPr>
        <sz val="9"/>
        <color indexed="12"/>
        <rFont val="ＭＳ Ｐゴシック"/>
        <family val="3"/>
        <charset val="128"/>
      </rPr>
      <t>(TANK CTNR)</t>
    </r>
    <r>
      <rPr>
        <b/>
        <sz val="9"/>
        <color indexed="12"/>
        <rFont val="ＭＳ Ｐゴシック"/>
        <family val="3"/>
        <charset val="128"/>
      </rPr>
      <t xml:space="preserve"> /OPT</t>
    </r>
    <r>
      <rPr>
        <sz val="9"/>
        <color indexed="12"/>
        <rFont val="ＭＳ Ｐゴシック"/>
        <family val="3"/>
        <charset val="128"/>
      </rPr>
      <t>(OPEN TOP CTNR)</t>
    </r>
    <r>
      <rPr>
        <b/>
        <sz val="9"/>
        <color indexed="12"/>
        <rFont val="ＭＳ Ｐゴシック"/>
        <family val="3"/>
        <charset val="128"/>
      </rPr>
      <t xml:space="preserve"> /FLT</t>
    </r>
    <r>
      <rPr>
        <sz val="9"/>
        <color indexed="12"/>
        <rFont val="ＭＳ Ｐゴシック"/>
        <family val="3"/>
        <charset val="128"/>
      </rPr>
      <t>(FLAT RACK CTNR)</t>
    </r>
  </si>
  <si>
    <r>
      <t xml:space="preserve"> HCD </t>
    </r>
    <r>
      <rPr>
        <sz val="9"/>
        <color indexed="12"/>
        <rFont val="ＭＳ Ｐゴシック"/>
        <family val="3"/>
        <charset val="128"/>
      </rPr>
      <t>(HIGH CUBE DRY)</t>
    </r>
    <r>
      <rPr>
        <b/>
        <sz val="9"/>
        <color indexed="12"/>
        <rFont val="ＭＳ Ｐゴシック"/>
        <family val="3"/>
        <charset val="128"/>
      </rPr>
      <t xml:space="preserve"> / HCR</t>
    </r>
    <r>
      <rPr>
        <sz val="9"/>
        <color indexed="12"/>
        <rFont val="ＭＳ Ｐゴシック"/>
        <family val="3"/>
        <charset val="128"/>
      </rPr>
      <t xml:space="preserve"> (HIGH CUBE REEFER) </t>
    </r>
    <r>
      <rPr>
        <b/>
        <sz val="9"/>
        <color indexed="12"/>
        <rFont val="ＭＳ Ｐゴシック"/>
        <family val="3"/>
        <charset val="128"/>
      </rPr>
      <t xml:space="preserve">/ H/G </t>
    </r>
    <r>
      <rPr>
        <sz val="9"/>
        <color indexed="12"/>
        <rFont val="ＭＳ Ｐゴシック"/>
        <family val="3"/>
        <charset val="128"/>
      </rPr>
      <t>(HANGER)</t>
    </r>
  </si>
  <si>
    <t>白のセル</t>
    <phoneticPr fontId="0"/>
  </si>
  <si>
    <t>入力可能な項目</t>
    <phoneticPr fontId="0"/>
  </si>
  <si>
    <t>薄い青のセル</t>
    <phoneticPr fontId="0"/>
  </si>
  <si>
    <t>原則として他のセルの入力内容や合計が自動で反映されますが、編集可能なセルであれば、必要に応じて編集可能</t>
    <rPh sb="49" eb="51">
      <t>カノウ</t>
    </rPh>
    <phoneticPr fontId="0"/>
  </si>
  <si>
    <r>
      <t>DESCRIPTION OF GOODS</t>
    </r>
    <r>
      <rPr>
        <b/>
        <sz val="10"/>
        <color indexed="12"/>
        <rFont val="ＭＳ Ｐゴシック"/>
        <family val="3"/>
        <charset val="128"/>
      </rPr>
      <t>欄</t>
    </r>
  </si>
  <si>
    <t>入力された行数により、アタッチシートへの移行ルールが異なります。セルにカーソルを当てるとルールが表示されます。</t>
    <phoneticPr fontId="0"/>
  </si>
  <si>
    <t>ATTACHED SHEET</t>
  </si>
  <si>
    <t>VESSEL NAME :</t>
  </si>
  <si>
    <t xml:space="preserve">BOOKING NO. : </t>
  </si>
  <si>
    <t xml:space="preserve">Supplemental sheet </t>
    <phoneticPr fontId="0"/>
  </si>
  <si>
    <t>VESSEL</t>
    <phoneticPr fontId="0"/>
  </si>
  <si>
    <t>VOY NO.</t>
    <phoneticPr fontId="0"/>
  </si>
  <si>
    <t>BKG NO.</t>
    <phoneticPr fontId="0"/>
  </si>
  <si>
    <t>NO.1</t>
    <phoneticPr fontId="0"/>
  </si>
  <si>
    <t>NO.2</t>
    <phoneticPr fontId="0"/>
  </si>
  <si>
    <t>NO.3</t>
    <phoneticPr fontId="0"/>
  </si>
  <si>
    <t>Marks and Nos.</t>
    <phoneticPr fontId="0"/>
  </si>
  <si>
    <t>変更点</t>
    <rPh sb="0" eb="3">
      <t>ヘンコウテン</t>
    </rPh>
    <phoneticPr fontId="1"/>
  </si>
  <si>
    <t>編集不可のセル（薄い青のセル）が選択自体が不可だったものを、選択は可能とした。選択しても編集不可だが、編集不可の文言が表示される。</t>
    <rPh sb="0" eb="2">
      <t>ヘンシュウ</t>
    </rPh>
    <rPh sb="2" eb="4">
      <t>フカ</t>
    </rPh>
    <rPh sb="8" eb="9">
      <t>ウス</t>
    </rPh>
    <rPh sb="10" eb="11">
      <t>アオ</t>
    </rPh>
    <rPh sb="16" eb="18">
      <t>センタク</t>
    </rPh>
    <rPh sb="18" eb="20">
      <t>ジタイ</t>
    </rPh>
    <rPh sb="21" eb="23">
      <t>フカ</t>
    </rPh>
    <rPh sb="30" eb="32">
      <t>センタク</t>
    </rPh>
    <rPh sb="33" eb="35">
      <t>カノウ</t>
    </rPh>
    <rPh sb="39" eb="41">
      <t>センタク</t>
    </rPh>
    <rPh sb="44" eb="46">
      <t>ヘンシュウ</t>
    </rPh>
    <rPh sb="46" eb="48">
      <t>フカ</t>
    </rPh>
    <rPh sb="51" eb="53">
      <t>ヘンシュウ</t>
    </rPh>
    <rPh sb="53" eb="55">
      <t>フカ</t>
    </rPh>
    <rPh sb="56" eb="58">
      <t>モンゴン</t>
    </rPh>
    <rPh sb="59" eb="61">
      <t>ヒョウジ</t>
    </rPh>
    <phoneticPr fontId="1"/>
  </si>
  <si>
    <t>Shipper、Consignee、Notify、Also Notifyの各行の入力文字制限を50文字から60文字へ変更</t>
    <rPh sb="37" eb="39">
      <t>カクギョウ</t>
    </rPh>
    <rPh sb="40" eb="42">
      <t>ニュウリョク</t>
    </rPh>
    <rPh sb="42" eb="44">
      <t>モジ</t>
    </rPh>
    <rPh sb="44" eb="46">
      <t>セイゲン</t>
    </rPh>
    <rPh sb="49" eb="51">
      <t>モジ</t>
    </rPh>
    <rPh sb="55" eb="57">
      <t>モジ</t>
    </rPh>
    <rPh sb="58" eb="60">
      <t>ヘンコウ</t>
    </rPh>
    <phoneticPr fontId="1"/>
  </si>
  <si>
    <t>MARK欄の入力時メッセージを変更</t>
    <rPh sb="4" eb="5">
      <t>ラン</t>
    </rPh>
    <rPh sb="6" eb="9">
      <t>ニュウリョクジ</t>
    </rPh>
    <rPh sb="15" eb="17">
      <t>ヘンコウ</t>
    </rPh>
    <phoneticPr fontId="1"/>
  </si>
  <si>
    <t>従来：15行を超える場合、1枚目には入力せず、全てATTのシートに記載</t>
    <rPh sb="0" eb="2">
      <t>ジュウライ</t>
    </rPh>
    <rPh sb="5" eb="6">
      <t>ギョウ</t>
    </rPh>
    <rPh sb="7" eb="8">
      <t>コ</t>
    </rPh>
    <rPh sb="10" eb="12">
      <t>バアイ</t>
    </rPh>
    <rPh sb="14" eb="16">
      <t>マイメ</t>
    </rPh>
    <rPh sb="18" eb="20">
      <t>ニュウリョク</t>
    </rPh>
    <rPh sb="23" eb="24">
      <t>スベ</t>
    </rPh>
    <rPh sb="33" eb="35">
      <t>キサイ</t>
    </rPh>
    <phoneticPr fontId="1"/>
  </si>
  <si>
    <t>変更後：15行を超える場合、続きはATTのシートに記載</t>
    <rPh sb="0" eb="2">
      <t>ヘンコウ</t>
    </rPh>
    <rPh sb="2" eb="3">
      <t>ゴ</t>
    </rPh>
    <rPh sb="14" eb="15">
      <t>ツヅ</t>
    </rPh>
    <rPh sb="25" eb="27">
      <t>キサイ</t>
    </rPh>
    <phoneticPr fontId="1"/>
  </si>
  <si>
    <t>CLPセクションのContainer欄の入力時メッセージを変更</t>
    <rPh sb="18" eb="19">
      <t>ラン</t>
    </rPh>
    <rPh sb="20" eb="23">
      <t>ニュウリョクジ</t>
    </rPh>
    <rPh sb="29" eb="31">
      <t>ヘンコウ</t>
    </rPh>
    <phoneticPr fontId="1"/>
  </si>
  <si>
    <t>従来：15本を超える場合、1枚目には入力せず、全てATTのシートに記載</t>
    <rPh sb="0" eb="2">
      <t>ジュウライ</t>
    </rPh>
    <rPh sb="5" eb="6">
      <t>ホン</t>
    </rPh>
    <rPh sb="7" eb="8">
      <t>コ</t>
    </rPh>
    <rPh sb="10" eb="12">
      <t>バアイ</t>
    </rPh>
    <rPh sb="14" eb="16">
      <t>マイメ</t>
    </rPh>
    <rPh sb="18" eb="20">
      <t>ニュウリョク</t>
    </rPh>
    <rPh sb="23" eb="24">
      <t>スベ</t>
    </rPh>
    <rPh sb="33" eb="35">
      <t>キサイ</t>
    </rPh>
    <phoneticPr fontId="1"/>
  </si>
  <si>
    <t>変更後：15本を超える場合、続きはATTのシートに記載</t>
    <rPh sb="0" eb="2">
      <t>ヘンコウ</t>
    </rPh>
    <rPh sb="2" eb="3">
      <t>ゴ</t>
    </rPh>
    <rPh sb="6" eb="7">
      <t>ホン</t>
    </rPh>
    <rPh sb="14" eb="15">
      <t>ツヅ</t>
    </rPh>
    <rPh sb="25" eb="27">
      <t>キサイ</t>
    </rPh>
    <phoneticPr fontId="1"/>
  </si>
  <si>
    <t>CLPセクションのSeal欄からM3欄までの入力時メッセージに入力可能桁数を追加</t>
    <rPh sb="13" eb="14">
      <t>ラン</t>
    </rPh>
    <rPh sb="18" eb="19">
      <t>ラン</t>
    </rPh>
    <rPh sb="22" eb="25">
      <t>ニュウリョクジ</t>
    </rPh>
    <rPh sb="31" eb="33">
      <t>ニュウリョク</t>
    </rPh>
    <rPh sb="33" eb="35">
      <t>カノウ</t>
    </rPh>
    <rPh sb="35" eb="37">
      <t>ケタスウ</t>
    </rPh>
    <rPh sb="38" eb="40">
      <t>ツイカ</t>
    </rPh>
    <phoneticPr fontId="1"/>
  </si>
  <si>
    <t xml:space="preserve">   ACL02</t>
    <phoneticPr fontId="1"/>
  </si>
  <si>
    <t>12PD</t>
    <phoneticPr fontId="1"/>
  </si>
  <si>
    <t xml:space="preserve">   ACL03</t>
    <phoneticPr fontId="1"/>
  </si>
  <si>
    <t>KGM</t>
    <phoneticPr fontId="1"/>
  </si>
  <si>
    <t>MTQ</t>
    <phoneticPr fontId="1"/>
  </si>
  <si>
    <t>VSC</t>
    <phoneticPr fontId="30"/>
  </si>
  <si>
    <t>NACCS</t>
    <phoneticPr fontId="30"/>
  </si>
  <si>
    <t>PORT</t>
    <phoneticPr fontId="30"/>
  </si>
  <si>
    <t>DAT</t>
    <phoneticPr fontId="30"/>
  </si>
  <si>
    <t>SRV</t>
    <phoneticPr fontId="30"/>
  </si>
  <si>
    <t>CONT TYPE</t>
    <phoneticPr fontId="30"/>
  </si>
  <si>
    <t>UPDATE LOG</t>
    <phoneticPr fontId="30"/>
  </si>
  <si>
    <t>ALICE</t>
  </si>
  <si>
    <t>V2UQ</t>
  </si>
  <si>
    <t>AN PING</t>
  </si>
  <si>
    <t>TWAPG</t>
  </si>
  <si>
    <t xml:space="preserve">  CY   /   CY  </t>
    <phoneticPr fontId="30"/>
  </si>
  <si>
    <t>5151</t>
    <phoneticPr fontId="30"/>
  </si>
  <si>
    <t>ONE</t>
    <phoneticPr fontId="30"/>
  </si>
  <si>
    <t>DRY</t>
    <phoneticPr fontId="30"/>
  </si>
  <si>
    <t>V201307</t>
    <phoneticPr fontId="30"/>
  </si>
  <si>
    <t>MIS CAN IMPORT BOTH SI+ATT FOR MARKS/CNTR INFO</t>
    <phoneticPr fontId="1"/>
  </si>
  <si>
    <t>AMSTEL TRADER</t>
  </si>
  <si>
    <t>PBIH</t>
  </si>
  <si>
    <t>ANQING</t>
  </si>
  <si>
    <t>CNAQG</t>
  </si>
  <si>
    <t xml:space="preserve">  CY   /   CFS </t>
    <phoneticPr fontId="30"/>
  </si>
  <si>
    <t>5152</t>
    <phoneticPr fontId="30"/>
  </si>
  <si>
    <t>TWO</t>
    <phoneticPr fontId="30"/>
  </si>
  <si>
    <t>REF</t>
    <phoneticPr fontId="30"/>
  </si>
  <si>
    <t>TOTAL NO. IN WORDS EXPAND TO SHOW 50(FIFTY)</t>
    <phoneticPr fontId="1"/>
  </si>
  <si>
    <t>ANDALUSIAN EXPRESS</t>
  </si>
  <si>
    <t>VRZZ4</t>
  </si>
  <si>
    <t>BANGKOK</t>
  </si>
  <si>
    <t>THBKK</t>
  </si>
  <si>
    <t xml:space="preserve">  CY   /   DOOR</t>
    <phoneticPr fontId="30"/>
  </si>
  <si>
    <t>5153</t>
    <phoneticPr fontId="30"/>
  </si>
  <si>
    <t>THREE</t>
    <phoneticPr fontId="30"/>
  </si>
  <si>
    <t>TNK</t>
    <phoneticPr fontId="30"/>
  </si>
  <si>
    <t>REVISE QTY/WT/M3 TO ADD SI+ATT</t>
    <phoneticPr fontId="1"/>
  </si>
  <si>
    <t>ANITA L.</t>
  </si>
  <si>
    <t>P3YY9</t>
  </si>
  <si>
    <t>BASUO</t>
  </si>
  <si>
    <t>CNBAS</t>
  </si>
  <si>
    <t xml:space="preserve">  CY   / TACKLE</t>
    <phoneticPr fontId="30"/>
  </si>
  <si>
    <t>51</t>
    <phoneticPr fontId="30"/>
  </si>
  <si>
    <t>FOUR</t>
    <phoneticPr fontId="30"/>
  </si>
  <si>
    <t>OPT</t>
    <phoneticPr fontId="30"/>
  </si>
  <si>
    <t>AO XING GE</t>
  </si>
  <si>
    <t>H8YF</t>
  </si>
  <si>
    <t>BAYUQUAN</t>
  </si>
  <si>
    <t>CNBAY</t>
  </si>
  <si>
    <t xml:space="preserve"> CFS   /   CFS </t>
    <phoneticPr fontId="30"/>
  </si>
  <si>
    <t>5252</t>
    <phoneticPr fontId="30"/>
  </si>
  <si>
    <t>FIVE</t>
    <phoneticPr fontId="30"/>
  </si>
  <si>
    <t>FLT</t>
    <phoneticPr fontId="30"/>
  </si>
  <si>
    <t>V201501</t>
    <phoneticPr fontId="30"/>
  </si>
  <si>
    <t>Add color into Descriptin of goods on SI page</t>
    <phoneticPr fontId="30"/>
  </si>
  <si>
    <t>APOLLO DELAPAN</t>
  </si>
  <si>
    <t>3FRH5</t>
  </si>
  <si>
    <t>BEIHAI</t>
  </si>
  <si>
    <t>CNBHY</t>
  </si>
  <si>
    <t xml:space="preserve"> CFS   /   CY  </t>
    <phoneticPr fontId="30"/>
  </si>
  <si>
    <t>5251</t>
    <phoneticPr fontId="30"/>
  </si>
  <si>
    <t>SIX</t>
    <phoneticPr fontId="30"/>
  </si>
  <si>
    <t>HCD</t>
    <phoneticPr fontId="30"/>
  </si>
  <si>
    <t>APOLLO DUA</t>
  </si>
  <si>
    <t>3FCJ4</t>
  </si>
  <si>
    <t>BEIJIAO</t>
  </si>
  <si>
    <t>CNYQS</t>
  </si>
  <si>
    <t xml:space="preserve"> CFS   /   DOOR</t>
    <phoneticPr fontId="30"/>
  </si>
  <si>
    <t>5253</t>
    <phoneticPr fontId="30"/>
  </si>
  <si>
    <t>SEVEN</t>
    <phoneticPr fontId="30"/>
  </si>
  <si>
    <t>HCR</t>
    <phoneticPr fontId="30"/>
  </si>
  <si>
    <t>APOLLO GENKAI</t>
  </si>
  <si>
    <t>H8NJ</t>
  </si>
  <si>
    <t>BEIJING</t>
  </si>
  <si>
    <t>CNPEK</t>
  </si>
  <si>
    <t xml:space="preserve"> CFS   / TACKLE</t>
    <phoneticPr fontId="30"/>
  </si>
  <si>
    <t>52</t>
    <phoneticPr fontId="30"/>
  </si>
  <si>
    <t>EIGHT</t>
    <phoneticPr fontId="30"/>
  </si>
  <si>
    <t>H/G</t>
    <phoneticPr fontId="30"/>
  </si>
  <si>
    <t>v201507</t>
    <phoneticPr fontId="30"/>
  </si>
  <si>
    <t>Delete space of "XIAMEN" on PORT cokumn of DATA page</t>
    <phoneticPr fontId="30"/>
  </si>
  <si>
    <t>APOLLO LIMA</t>
  </si>
  <si>
    <t>DZDF</t>
  </si>
  <si>
    <t>CHANGCHUN</t>
  </si>
  <si>
    <t>CNCGQ</t>
  </si>
  <si>
    <t>DOOR   /   DOOR</t>
    <phoneticPr fontId="30"/>
  </si>
  <si>
    <t>5353</t>
    <phoneticPr fontId="30"/>
  </si>
  <si>
    <t>NINE</t>
    <phoneticPr fontId="30"/>
  </si>
  <si>
    <t>Change coment of Descriptin of goods, Number of container, container unit, Number of packages, G/W, M3 on SI page</t>
    <phoneticPr fontId="30"/>
  </si>
  <si>
    <t>APOLLO LYNUX</t>
  </si>
  <si>
    <t>VRZN3</t>
  </si>
  <si>
    <t>CHANGJIAGANG</t>
  </si>
  <si>
    <t>CNCJG</t>
  </si>
  <si>
    <t xml:space="preserve">DOOR   /   CY  </t>
    <phoneticPr fontId="30"/>
  </si>
  <si>
    <t>5351</t>
    <phoneticPr fontId="30"/>
  </si>
  <si>
    <t>TEN</t>
    <phoneticPr fontId="30"/>
  </si>
  <si>
    <t>Change Number of container, container unit, Number of packages, G/W, M3 to non-editable cell on SI page</t>
    <phoneticPr fontId="30"/>
  </si>
  <si>
    <t>APOLLO SARI</t>
  </si>
  <si>
    <t>3ECA7</t>
  </si>
  <si>
    <t>CHANGSHA</t>
  </si>
  <si>
    <t>CNCSX</t>
  </si>
  <si>
    <t xml:space="preserve">DOOR   /   CFS </t>
    <phoneticPr fontId="30"/>
  </si>
  <si>
    <t>5352</t>
    <phoneticPr fontId="30"/>
  </si>
  <si>
    <t>ELEVEN</t>
  </si>
  <si>
    <t>Change coment of SIZE and TYPE on SI+ATT page</t>
    <phoneticPr fontId="30"/>
  </si>
  <si>
    <t>APOLLO SHOJU</t>
  </si>
  <si>
    <t>3EAN4</t>
  </si>
  <si>
    <t>CHENGDU</t>
  </si>
  <si>
    <t>CNCTU</t>
  </si>
  <si>
    <t>DOOR   / TACKLE</t>
    <phoneticPr fontId="30"/>
  </si>
  <si>
    <t>53</t>
    <phoneticPr fontId="30"/>
  </si>
  <si>
    <t>TWELVE</t>
  </si>
  <si>
    <t>Change  SIZE and TYPE to list cell on SI+ATT page</t>
    <phoneticPr fontId="30"/>
  </si>
  <si>
    <t>APOLLO SUN</t>
  </si>
  <si>
    <t>H8GM</t>
  </si>
  <si>
    <t>CHENGLINJI</t>
  </si>
  <si>
    <t>CNCLJ</t>
  </si>
  <si>
    <t>TACKLE / TACKLE</t>
    <phoneticPr fontId="30"/>
  </si>
  <si>
    <t>THIRTEEN</t>
  </si>
  <si>
    <t>Add cell lock and sheet lock</t>
    <phoneticPr fontId="30"/>
  </si>
  <si>
    <t>APOLLO TUJUH</t>
  </si>
  <si>
    <t>DUFB</t>
  </si>
  <si>
    <t>CHIAYI</t>
  </si>
  <si>
    <t>TWCYI</t>
  </si>
  <si>
    <t xml:space="preserve">TACKLE /   CY   </t>
    <phoneticPr fontId="30"/>
  </si>
  <si>
    <t>FOURTEEN</t>
  </si>
  <si>
    <t>ARABIAN EXPRESS</t>
  </si>
  <si>
    <t>3FZB7</t>
  </si>
  <si>
    <t>CHIWAN</t>
  </si>
  <si>
    <t>CNCWN</t>
  </si>
  <si>
    <t xml:space="preserve">TACKLE /   CFS </t>
    <phoneticPr fontId="30"/>
  </si>
  <si>
    <t>FIFTEEN</t>
  </si>
  <si>
    <t>ARCADIA</t>
    <phoneticPr fontId="30"/>
  </si>
  <si>
    <t>9HYW6</t>
  </si>
  <si>
    <t>CHONGQING</t>
  </si>
  <si>
    <t>CNCKG</t>
  </si>
  <si>
    <t>TACKLE /   DOOR</t>
    <phoneticPr fontId="30"/>
  </si>
  <si>
    <t>SIXTEEN</t>
  </si>
  <si>
    <t>ASEAN EXPRESS</t>
  </si>
  <si>
    <t>9VFN</t>
  </si>
  <si>
    <t>DAGANG</t>
  </si>
  <si>
    <t>CNDAA</t>
  </si>
  <si>
    <t>CY</t>
    <phoneticPr fontId="30"/>
  </si>
  <si>
    <t>SEVENTEEN</t>
  </si>
  <si>
    <t>ASEAN GLORY</t>
  </si>
  <si>
    <t>9VEP</t>
  </si>
  <si>
    <t>DALIAN</t>
  </si>
  <si>
    <t>CNDLC</t>
  </si>
  <si>
    <t>CFS</t>
    <phoneticPr fontId="30"/>
  </si>
  <si>
    <t>EIGHTEEN</t>
  </si>
  <si>
    <t>ASIAN ADONIS</t>
  </si>
  <si>
    <t>3FQG9</t>
  </si>
  <si>
    <t>DANDONG</t>
  </si>
  <si>
    <t>CNDDG</t>
  </si>
  <si>
    <t>DOOR</t>
    <phoneticPr fontId="30"/>
  </si>
  <si>
    <t>NINETEEN</t>
  </si>
  <si>
    <t>ASIAN AMBITIOUS</t>
  </si>
  <si>
    <t>3FML5</t>
  </si>
  <si>
    <t>DONGSHAN</t>
  </si>
  <si>
    <t>CNDSN</t>
  </si>
  <si>
    <t>TACKLE</t>
    <phoneticPr fontId="30"/>
  </si>
  <si>
    <t>TWENTY</t>
  </si>
  <si>
    <t>ASIAN BEAM</t>
  </si>
  <si>
    <t>3FRS5</t>
  </si>
  <si>
    <t>ERENHOT</t>
  </si>
  <si>
    <t>CNRLC</t>
  </si>
  <si>
    <t>TWENTY-ONE</t>
  </si>
  <si>
    <t>ASIAN CAPTAIN</t>
  </si>
  <si>
    <t>3FLH8</t>
  </si>
  <si>
    <t>FANGCHENG</t>
  </si>
  <si>
    <t>CNFAN</t>
  </si>
  <si>
    <t>TWENTY-TWO</t>
  </si>
  <si>
    <t>ASIAN COMPASS</t>
  </si>
  <si>
    <t>VRYX6</t>
  </si>
  <si>
    <t>FOSHAN</t>
  </si>
  <si>
    <t>CNFOS</t>
  </si>
  <si>
    <t>TWENTY-THREE</t>
  </si>
  <si>
    <t>ASIAN COSMOS</t>
  </si>
  <si>
    <t>3FLM8</t>
  </si>
  <si>
    <t>FUZHOU</t>
  </si>
  <si>
    <t>CNFOC</t>
  </si>
  <si>
    <t>TWENTY-FOUR</t>
  </si>
  <si>
    <t>ASIAN CYGNUS</t>
  </si>
  <si>
    <t>DSOD3</t>
  </si>
  <si>
    <t>GONGBEI</t>
  </si>
  <si>
    <t>CNGBP</t>
  </si>
  <si>
    <t>TWENTY-FIVE</t>
  </si>
  <si>
    <t>ASIAN DYNAMICS</t>
  </si>
  <si>
    <t>3FKX7</t>
  </si>
  <si>
    <t>GUANGZHOU</t>
  </si>
  <si>
    <t>CNCAN</t>
  </si>
  <si>
    <t>TWENTY-SIX</t>
  </si>
  <si>
    <t>ASIAN EMPEROR</t>
  </si>
  <si>
    <t>3FKB9</t>
  </si>
  <si>
    <t>GUIYANG</t>
  </si>
  <si>
    <t>CNKWE</t>
  </si>
  <si>
    <t>TWENTY-SEVEN</t>
  </si>
  <si>
    <t>ASIAN ENERGY</t>
  </si>
  <si>
    <t>3FGN6</t>
  </si>
  <si>
    <t>HAIKOU</t>
  </si>
  <si>
    <t>CNHAK</t>
  </si>
  <si>
    <t>TWENTY-EIGHT</t>
  </si>
  <si>
    <t>ASIAN FAVOUR</t>
  </si>
  <si>
    <t>V2OK8</t>
  </si>
  <si>
    <t>HAIMEN</t>
  </si>
  <si>
    <t>CNHME</t>
  </si>
  <si>
    <t>TWENTY-NINE</t>
  </si>
  <si>
    <t>ASIAN FORTUNE</t>
  </si>
  <si>
    <t>3FRZ8</t>
  </si>
  <si>
    <t>HAKATA</t>
    <phoneticPr fontId="30"/>
  </si>
  <si>
    <t>JPHKT</t>
    <phoneticPr fontId="30"/>
  </si>
  <si>
    <t>THIRTY</t>
  </si>
  <si>
    <t>ASIAN GENIUS</t>
  </si>
  <si>
    <t>3FVT8</t>
  </si>
  <si>
    <t>HANGZHOU</t>
  </si>
  <si>
    <t>CNHGH</t>
  </si>
  <si>
    <t>THIRTY-ONE</t>
  </si>
  <si>
    <t>ASIAN GLORY</t>
  </si>
  <si>
    <t>ELQI9</t>
  </si>
  <si>
    <t>HARBIN</t>
  </si>
  <si>
    <t>CNHRB</t>
  </si>
  <si>
    <t>THIRTY-TWO</t>
  </si>
  <si>
    <t>ASIAN GRACE</t>
  </si>
  <si>
    <t>DSEI8</t>
  </si>
  <si>
    <t>HEFEI</t>
  </si>
  <si>
    <t>CNHFE</t>
  </si>
  <si>
    <t>THIRTY-THREE</t>
  </si>
  <si>
    <t>ASIAN GREEN</t>
  </si>
  <si>
    <t>H3AO</t>
  </si>
  <si>
    <t>HIROSHIMA</t>
    <phoneticPr fontId="30"/>
  </si>
  <si>
    <t>JPHSM</t>
    <phoneticPr fontId="30"/>
  </si>
  <si>
    <t>THIRTY-FOUR</t>
  </si>
  <si>
    <t>ASIAN GYRO</t>
  </si>
  <si>
    <t>H9DO</t>
  </si>
  <si>
    <t>HITACHINAKA</t>
  </si>
  <si>
    <t>JPHIC</t>
  </si>
  <si>
    <t>THIRTY-FIVE</t>
  </si>
  <si>
    <t>ASIAN HARMONY</t>
  </si>
  <si>
    <t>3FYO8</t>
  </si>
  <si>
    <t>HOHHOT</t>
  </si>
  <si>
    <t>CNHET</t>
  </si>
  <si>
    <t>THIRTY-SIX</t>
  </si>
  <si>
    <t>ASIAN HIBISCUS</t>
  </si>
  <si>
    <t>3EUG2</t>
  </si>
  <si>
    <t>HONG KONG</t>
    <phoneticPr fontId="30"/>
  </si>
  <si>
    <t>HKHKG</t>
    <phoneticPr fontId="30"/>
  </si>
  <si>
    <t>THIRTY-SEVEN</t>
  </si>
  <si>
    <t>ASIAN HOPE</t>
  </si>
  <si>
    <t>HPFZ</t>
  </si>
  <si>
    <t>HUALIEN</t>
  </si>
  <si>
    <t>TWHUN</t>
  </si>
  <si>
    <t>THIRTY-EIGHT</t>
  </si>
  <si>
    <t>ASIAN KING</t>
  </si>
  <si>
    <t>3FYS8</t>
  </si>
  <si>
    <t>HUANGPU</t>
  </si>
  <si>
    <t>CNHUA</t>
  </si>
  <si>
    <t>THIRTY-NINE</t>
  </si>
  <si>
    <t>ASIAN LEADER</t>
  </si>
  <si>
    <t>3FXU4</t>
  </si>
  <si>
    <t>HUIZHOU</t>
  </si>
  <si>
    <t>CNHUI</t>
  </si>
  <si>
    <t>FORTY</t>
  </si>
  <si>
    <t>ASIAN MAJESTY</t>
  </si>
  <si>
    <t>3FGE9</t>
  </si>
  <si>
    <t>INCHEON</t>
    <phoneticPr fontId="30"/>
  </si>
  <si>
    <t>KRINC</t>
    <phoneticPr fontId="30"/>
  </si>
  <si>
    <t>FORTY-ONE</t>
  </si>
  <si>
    <t>ASIAN MARS</t>
  </si>
  <si>
    <t>HOTA</t>
  </si>
  <si>
    <t>IWAKUNI</t>
    <phoneticPr fontId="30"/>
  </si>
  <si>
    <t>JPIWK</t>
    <phoneticPr fontId="30"/>
  </si>
  <si>
    <t>FORTY-TWO</t>
  </si>
  <si>
    <t>ASIAN ORCHID</t>
  </si>
  <si>
    <t>3FSS8</t>
  </si>
  <si>
    <t>JAKARTA</t>
  </si>
  <si>
    <t>IDJKT</t>
  </si>
  <si>
    <t>FORTY-THREE</t>
  </si>
  <si>
    <t>ASIAN QUEEN</t>
  </si>
  <si>
    <t>V3SZ3</t>
  </si>
  <si>
    <t>JIANGYIN</t>
  </si>
  <si>
    <t>CNJIA</t>
  </si>
  <si>
    <t>FORTY-FOUR</t>
  </si>
  <si>
    <t>ASIAN ROBIN</t>
  </si>
  <si>
    <t>3EAD2</t>
  </si>
  <si>
    <t>JINAN</t>
  </si>
  <si>
    <t>CNTNA</t>
  </si>
  <si>
    <t>FORTY-FIVE</t>
  </si>
  <si>
    <t>VRZG8</t>
  </si>
  <si>
    <t>JINZHOU</t>
  </si>
  <si>
    <t>CNJNZ</t>
  </si>
  <si>
    <t>FORTY-SIX</t>
  </si>
  <si>
    <t>ASIAN ROSALIE</t>
  </si>
  <si>
    <t>3EAD6</t>
  </si>
  <si>
    <t>JIUJIANG</t>
  </si>
  <si>
    <t>CNJIU</t>
  </si>
  <si>
    <t>FORTY-SEVEN</t>
  </si>
  <si>
    <t>ASIAN SPIRIT</t>
  </si>
  <si>
    <t>3FDQ7</t>
  </si>
  <si>
    <t>KAOHSIUNG</t>
    <phoneticPr fontId="30"/>
  </si>
  <si>
    <t>TWKHH</t>
  </si>
  <si>
    <t>FORTY-EIGHT</t>
  </si>
  <si>
    <t>A8FA9</t>
  </si>
  <si>
    <t>KASHI</t>
  </si>
  <si>
    <t>CNKHG</t>
  </si>
  <si>
    <t>FORTY-NINE</t>
  </si>
  <si>
    <t>ASIAN STAR</t>
  </si>
  <si>
    <t>ELQE5</t>
  </si>
  <si>
    <t>KAWASAKI</t>
    <phoneticPr fontId="30"/>
  </si>
  <si>
    <t>JPKWS</t>
    <phoneticPr fontId="30"/>
  </si>
  <si>
    <t>FIFTY</t>
  </si>
  <si>
    <t>ASIAN TRUST</t>
  </si>
  <si>
    <t>3FZV9</t>
  </si>
  <si>
    <t>KEELUNG</t>
    <phoneticPr fontId="30"/>
  </si>
  <si>
    <t>TWKEL</t>
  </si>
  <si>
    <t>ASIAN VISION</t>
  </si>
  <si>
    <t>3FCP7</t>
  </si>
  <si>
    <t>KOBE</t>
    <phoneticPr fontId="30"/>
  </si>
  <si>
    <t>JPUKB</t>
    <phoneticPr fontId="30"/>
  </si>
  <si>
    <t>ASIAN WIND</t>
  </si>
  <si>
    <t>3FUZ7</t>
  </si>
  <si>
    <t>KUNMING</t>
  </si>
  <si>
    <t>CNKMG</t>
  </si>
  <si>
    <t>ASIAN ZEPHYR</t>
  </si>
  <si>
    <t>H3YP</t>
  </si>
  <si>
    <t>KWANGYANG</t>
    <phoneticPr fontId="30"/>
  </si>
  <si>
    <t>KRKAN</t>
    <phoneticPr fontId="30"/>
  </si>
  <si>
    <t>BLUE ARABELLA</t>
  </si>
  <si>
    <t>V2XK</t>
  </si>
  <si>
    <t>LAEM CHABANG</t>
  </si>
  <si>
    <t>THLCH</t>
  </si>
  <si>
    <t>BLUE ARIES</t>
  </si>
  <si>
    <t>3FRH8</t>
  </si>
  <si>
    <t>LANSHAN</t>
  </si>
  <si>
    <t>CNLSN</t>
  </si>
  <si>
    <t>BLUE BAIE</t>
  </si>
  <si>
    <t>3EDT6</t>
  </si>
  <si>
    <t>LANZHOU</t>
  </si>
  <si>
    <t>CNLHW</t>
  </si>
  <si>
    <t>BLUE CHEMI</t>
  </si>
  <si>
    <t>DSFP3</t>
  </si>
  <si>
    <t>LIANYUNGANG</t>
  </si>
  <si>
    <t>CNLYG</t>
  </si>
  <si>
    <t>BLUE CLOUDS</t>
  </si>
  <si>
    <t>VRBR2</t>
  </si>
  <si>
    <t>LONGKOU</t>
  </si>
  <si>
    <t>CNLKU</t>
  </si>
  <si>
    <t>BLUE CRANE</t>
  </si>
  <si>
    <t>H3PE</t>
  </si>
  <si>
    <t>MAANSHAN</t>
  </si>
  <si>
    <t>CNMAA</t>
  </si>
  <si>
    <t>BLUE ISLAND</t>
  </si>
  <si>
    <t>H3FT</t>
  </si>
  <si>
    <t>MAI LIAO</t>
  </si>
  <si>
    <t>TWMLI</t>
  </si>
  <si>
    <t>BLUE LAKE</t>
  </si>
  <si>
    <t>VRXZ3</t>
  </si>
  <si>
    <t>MAKASSAR</t>
  </si>
  <si>
    <t>IDMAK</t>
  </si>
  <si>
    <t>BLUE LEO</t>
  </si>
  <si>
    <t>3FOK8</t>
  </si>
  <si>
    <t>MAKUNG</t>
  </si>
  <si>
    <t>TWMZG</t>
  </si>
  <si>
    <t>BLUE MOON</t>
  </si>
  <si>
    <t>ELRH9</t>
  </si>
  <si>
    <t>MANZHOULI</t>
  </si>
  <si>
    <t>CNMLX</t>
  </si>
  <si>
    <t>BLUE OCEAN</t>
  </si>
  <si>
    <t>3EBD6</t>
  </si>
  <si>
    <t>MATSUYAMA</t>
    <phoneticPr fontId="30"/>
  </si>
  <si>
    <t>JPMYJ</t>
    <phoneticPr fontId="30"/>
  </si>
  <si>
    <t>BLUE PEAK</t>
  </si>
  <si>
    <t>ELRH8</t>
  </si>
  <si>
    <t>MAWAN</t>
  </si>
  <si>
    <t>CNMWN</t>
  </si>
  <si>
    <t>BLUE STAR</t>
  </si>
  <si>
    <t>ELTQ8</t>
  </si>
  <si>
    <t>MAWEI</t>
  </si>
  <si>
    <t>CNMAW</t>
  </si>
  <si>
    <t>BRAVE HART</t>
  </si>
  <si>
    <t>H3MD</t>
  </si>
  <si>
    <t>MOJI</t>
    <phoneticPr fontId="30"/>
  </si>
  <si>
    <t>JPMOJ</t>
    <phoneticPr fontId="30"/>
  </si>
  <si>
    <t>BRAVE OCEAN</t>
  </si>
  <si>
    <t>H8DG</t>
  </si>
  <si>
    <t>NAGOYA</t>
    <phoneticPr fontId="30"/>
  </si>
  <si>
    <t>JPNGO</t>
    <phoneticPr fontId="30"/>
  </si>
  <si>
    <t>BRAVE PESCADORES</t>
  </si>
  <si>
    <t>3FKS4</t>
  </si>
  <si>
    <t>NANCHANG</t>
  </si>
  <si>
    <t>CNKHN</t>
  </si>
  <si>
    <t>BRAVE UNITY</t>
  </si>
  <si>
    <t>3FUW6</t>
  </si>
  <si>
    <t>NANHAI</t>
  </si>
  <si>
    <t>CNNAH</t>
  </si>
  <si>
    <t>BRAVE WIND</t>
  </si>
  <si>
    <t>3FTQ7</t>
  </si>
  <si>
    <t>NANJING</t>
  </si>
  <si>
    <t>CNNKG</t>
  </si>
  <si>
    <t>BRAVERY ACE</t>
  </si>
  <si>
    <t>3FYP9</t>
  </si>
  <si>
    <t>NANNING</t>
  </si>
  <si>
    <t>CNNNG</t>
  </si>
  <si>
    <t>BRIGHT ARTEMIS</t>
  </si>
  <si>
    <t>S6CV</t>
  </si>
  <si>
    <t>NANSHA</t>
  </si>
  <si>
    <t>CNNSA</t>
  </si>
  <si>
    <t>BRIGHT CORAL</t>
  </si>
  <si>
    <t>3FUS8</t>
  </si>
  <si>
    <t>NANTONG</t>
  </si>
  <si>
    <t>CNNTG</t>
  </si>
  <si>
    <t>BRIGHT DAY</t>
  </si>
  <si>
    <t>VRXZ8</t>
  </si>
  <si>
    <t>NINGBO</t>
  </si>
  <si>
    <t>CNNGB</t>
  </si>
  <si>
    <t>BRIGHT GOLD</t>
  </si>
  <si>
    <t>3FVU7</t>
  </si>
  <si>
    <t>OSAKA</t>
    <phoneticPr fontId="30"/>
  </si>
  <si>
    <t>JPOSA</t>
    <phoneticPr fontId="30"/>
  </si>
  <si>
    <t>BRIGHT LAEM CHABANG</t>
  </si>
  <si>
    <t>3EMY8</t>
  </si>
  <si>
    <t>OTHER</t>
  </si>
  <si>
    <t>CNZZZ</t>
  </si>
  <si>
    <t>BRIGHT MARINE</t>
  </si>
  <si>
    <t>3EDP8</t>
  </si>
  <si>
    <t>PALEMBANG</t>
  </si>
  <si>
    <t>IDPLM</t>
  </si>
  <si>
    <t>BRIGHT SILVER</t>
  </si>
  <si>
    <t>3FQJ7</t>
  </si>
  <si>
    <t>PANJANG</t>
  </si>
  <si>
    <t>IDPNJ</t>
  </si>
  <si>
    <t>BRIGHT SKY</t>
  </si>
  <si>
    <t>VRZC8</t>
  </si>
  <si>
    <t>PINGXIANG</t>
  </si>
  <si>
    <t>CNPIN</t>
  </si>
  <si>
    <t>BRIGHT STATE</t>
  </si>
  <si>
    <t>3FMY7</t>
  </si>
  <si>
    <t>PONTIANAK</t>
  </si>
  <si>
    <t>IDPNK</t>
  </si>
  <si>
    <t>BRIGHT STREAM</t>
  </si>
  <si>
    <t>3FIK7</t>
  </si>
  <si>
    <t>PUSAN</t>
    <phoneticPr fontId="30"/>
  </si>
  <si>
    <t>KRPUS</t>
    <phoneticPr fontId="30"/>
  </si>
  <si>
    <t>BRILLIANT ACE</t>
  </si>
  <si>
    <t>3EQZ5</t>
  </si>
  <si>
    <t>QINGDAO</t>
  </si>
  <si>
    <t>CNTAO</t>
  </si>
  <si>
    <t>BRILLIANT CENTURY</t>
  </si>
  <si>
    <t>H9ZK</t>
  </si>
  <si>
    <t>QINGLAN</t>
  </si>
  <si>
    <t>CNQLN</t>
  </si>
  <si>
    <t>BRILLIANT PESCADORES</t>
  </si>
  <si>
    <t>H9JY</t>
  </si>
  <si>
    <t>QINHUANGDAO</t>
  </si>
  <si>
    <t>CNSHP</t>
  </si>
  <si>
    <t>BRILLIANT TRADER</t>
  </si>
  <si>
    <t>3EFA6</t>
  </si>
  <si>
    <t>QINZHOU</t>
  </si>
  <si>
    <t>CNQZH</t>
  </si>
  <si>
    <t>BRISA AZUL</t>
  </si>
  <si>
    <t>3FTG6</t>
  </si>
  <si>
    <t>QUANZHOU</t>
  </si>
  <si>
    <t>CNQZJ</t>
  </si>
  <si>
    <t>BUNGA MAS 11</t>
  </si>
  <si>
    <t>9MCX4</t>
  </si>
  <si>
    <t>RIZHAO</t>
  </si>
  <si>
    <t>CNRZH</t>
  </si>
  <si>
    <t>BUNGA MAS LAPAN</t>
  </si>
  <si>
    <t>9MCS5</t>
  </si>
  <si>
    <t>SANYA</t>
  </si>
  <si>
    <t>CNSYX</t>
  </si>
  <si>
    <t>BUNGA MAS TUJUH</t>
  </si>
  <si>
    <t>9MCS4</t>
  </si>
  <si>
    <t>SHANGHAI</t>
    <phoneticPr fontId="30"/>
  </si>
  <si>
    <t>CNSHA</t>
  </si>
  <si>
    <t>BUNGA MAWAR</t>
  </si>
  <si>
    <t>9MAF6</t>
  </si>
  <si>
    <t>SHANTOU</t>
  </si>
  <si>
    <t>CNSWA</t>
  </si>
  <si>
    <t>BUNGA MELATI 3</t>
  </si>
  <si>
    <t>9MCZ3</t>
  </si>
  <si>
    <t>SHANWEI</t>
  </si>
  <si>
    <t>CNSWE</t>
  </si>
  <si>
    <t>BUNGA MELATI 4</t>
  </si>
  <si>
    <t>9MCZ4</t>
  </si>
  <si>
    <t>SHEKOU</t>
  </si>
  <si>
    <t>CNSHK</t>
  </si>
  <si>
    <t>BUNGA PELANGI</t>
  </si>
  <si>
    <t>9MBG2</t>
  </si>
  <si>
    <t>SHENYANG</t>
  </si>
  <si>
    <t>CNSHE</t>
  </si>
  <si>
    <t>BUNGA PELANGI DUA</t>
  </si>
  <si>
    <t>9MBX5</t>
  </si>
  <si>
    <t>SHENZHEN</t>
  </si>
  <si>
    <t>CNSZX</t>
  </si>
  <si>
    <t>BUNGA SAGA TIGA</t>
  </si>
  <si>
    <t>9MBM8</t>
  </si>
  <si>
    <t>SHIDAO</t>
  </si>
  <si>
    <t>CNSHD</t>
  </si>
  <si>
    <t>BUNGA TANJUNG</t>
  </si>
  <si>
    <t>9MAF7</t>
  </si>
  <si>
    <t>SHIJIAZHUANG</t>
  </si>
  <si>
    <t>CNSJW</t>
  </si>
  <si>
    <t>BUNGO SPIRIT</t>
  </si>
  <si>
    <t>H8ZE</t>
  </si>
  <si>
    <t>SHIMIZU</t>
    <phoneticPr fontId="30"/>
  </si>
  <si>
    <t>JPSMZ</t>
    <phoneticPr fontId="30"/>
  </si>
  <si>
    <t>BUSAN EXPRESS</t>
  </si>
  <si>
    <t>D7UR</t>
  </si>
  <si>
    <t>SHUIDONG</t>
  </si>
  <si>
    <t>CNSDG</t>
  </si>
  <si>
    <t>DCPX2</t>
  </si>
  <si>
    <t>SHUNDE</t>
  </si>
  <si>
    <t>CNSUD</t>
  </si>
  <si>
    <t>BUSAN GLORY</t>
  </si>
  <si>
    <t>DSDG5</t>
  </si>
  <si>
    <t>SUAO</t>
  </si>
  <si>
    <t>TWSUO</t>
  </si>
  <si>
    <t>BUXFAVOURITE</t>
  </si>
  <si>
    <t>DHPK</t>
  </si>
  <si>
    <t>SUIFENHE</t>
  </si>
  <si>
    <t>CNSFE</t>
  </si>
  <si>
    <t>BUXMOON</t>
  </si>
  <si>
    <t>A8VN4</t>
  </si>
  <si>
    <t>TAICANG</t>
  </si>
  <si>
    <t>CNTAG</t>
  </si>
  <si>
    <t>CALMY CORAL</t>
  </si>
  <si>
    <t>DYMZ</t>
  </si>
  <si>
    <t>TAICHUNG</t>
  </si>
  <si>
    <t>TWTXG</t>
  </si>
  <si>
    <t>CALYPSO</t>
  </si>
  <si>
    <t>5BJL3</t>
  </si>
  <si>
    <t>TAINAN</t>
  </si>
  <si>
    <t>TWTNN</t>
  </si>
  <si>
    <t>CAMELLIA ACE</t>
  </si>
  <si>
    <t>3FSD4</t>
  </si>
  <si>
    <t>TAIPEI</t>
  </si>
  <si>
    <t>TWTPE</t>
  </si>
  <si>
    <t>CANARIAN REEFER</t>
  </si>
  <si>
    <t>3FCC7</t>
  </si>
  <si>
    <t>TAIPING</t>
  </si>
  <si>
    <t>CNTAP</t>
  </si>
  <si>
    <t>CANES</t>
  </si>
  <si>
    <t>H3RE</t>
  </si>
  <si>
    <t>TAITUNG</t>
  </si>
  <si>
    <t>TWTTT</t>
  </si>
  <si>
    <t>CANMAR PROMISE</t>
  </si>
  <si>
    <t>DGSG</t>
  </si>
  <si>
    <t>TAIYUAN</t>
  </si>
  <si>
    <t>CNTYN</t>
  </si>
  <si>
    <t>CANPOTEX REDEMPTION II</t>
  </si>
  <si>
    <t>3EAE9</t>
  </si>
  <si>
    <t>TANGGU</t>
  </si>
  <si>
    <t>CNTGU</t>
  </si>
  <si>
    <t>CAP AGUILAR</t>
  </si>
  <si>
    <t>DGKY</t>
  </si>
  <si>
    <t>TANGSHAN</t>
  </si>
  <si>
    <t>CNTAS</t>
  </si>
  <si>
    <t>CAP ARNAUTI</t>
  </si>
  <si>
    <t>P3UV9</t>
  </si>
  <si>
    <t>TIANJIN</t>
    <phoneticPr fontId="30"/>
  </si>
  <si>
    <t>CNTXG</t>
    <phoneticPr fontId="30"/>
  </si>
  <si>
    <t>CAP BONAVISTA</t>
  </si>
  <si>
    <t>A8CH8</t>
  </si>
  <si>
    <t>TOKYO</t>
    <phoneticPr fontId="30"/>
  </si>
  <si>
    <t>JPTYO</t>
    <phoneticPr fontId="30"/>
  </si>
  <si>
    <t>CAP CARMEL</t>
  </si>
  <si>
    <t>A8CP7</t>
  </si>
  <si>
    <t>TONGLING</t>
  </si>
  <si>
    <t>CNTOL</t>
  </si>
  <si>
    <t>CAP CASTILLO</t>
  </si>
  <si>
    <t>V2JU</t>
  </si>
  <si>
    <t>TOYOHASHI</t>
    <phoneticPr fontId="30"/>
  </si>
  <si>
    <t>JPTHS</t>
    <phoneticPr fontId="30"/>
  </si>
  <si>
    <t>CAP CORTES</t>
  </si>
  <si>
    <t>A8AC5</t>
  </si>
  <si>
    <t>TUMEN</t>
  </si>
  <si>
    <t>CNTME</t>
  </si>
  <si>
    <t>CAP DELGADO</t>
  </si>
  <si>
    <t>A8FB9</t>
  </si>
  <si>
    <t>URUMQI</t>
  </si>
  <si>
    <t>CNURC</t>
  </si>
  <si>
    <t>CAP DOUKATO</t>
  </si>
  <si>
    <t>A8IY8</t>
  </si>
  <si>
    <t>WEIHAI</t>
  </si>
  <si>
    <t>CNWEI</t>
  </si>
  <si>
    <t>CAP FERRATO</t>
  </si>
  <si>
    <t>DCCP2</t>
  </si>
  <si>
    <t>WENZHOU</t>
  </si>
  <si>
    <t>CNWNZ</t>
  </si>
  <si>
    <t>CAP FRIO</t>
  </si>
  <si>
    <t>A8CB7</t>
  </si>
  <si>
    <t>WUHAN</t>
  </si>
  <si>
    <t>CNWUH</t>
  </si>
  <si>
    <t>CAP MALEAS</t>
  </si>
  <si>
    <t>P3ZA9</t>
  </si>
  <si>
    <t>WUHU</t>
  </si>
  <si>
    <t>CNWHI</t>
  </si>
  <si>
    <t>CAP NORTE</t>
  </si>
  <si>
    <t>DAYU</t>
  </si>
  <si>
    <t>WUXI</t>
  </si>
  <si>
    <t>CNWUX</t>
  </si>
  <si>
    <t>CAP PALMAS</t>
  </si>
  <si>
    <t>A8DE3</t>
  </si>
  <si>
    <t>WUZHOU</t>
  </si>
  <si>
    <t>CNWUZ</t>
  </si>
  <si>
    <t>CAP PILAR</t>
  </si>
  <si>
    <t>DGVN</t>
  </si>
  <si>
    <t>XI AN</t>
  </si>
  <si>
    <t>CNSIA</t>
  </si>
  <si>
    <t>CAP REINGA</t>
  </si>
  <si>
    <t>DDGY</t>
  </si>
  <si>
    <t>XIAMEN</t>
    <phoneticPr fontId="30"/>
  </si>
  <si>
    <t>CNXMN</t>
  </si>
  <si>
    <t>OLU</t>
  </si>
  <si>
    <t>XINGANG</t>
    <phoneticPr fontId="30"/>
  </si>
  <si>
    <t>CNTXG</t>
  </si>
  <si>
    <t>CAP SALINAS</t>
  </si>
  <si>
    <t>A8HA7</t>
  </si>
  <si>
    <t>XINHUI</t>
  </si>
  <si>
    <t>CNXIN</t>
  </si>
  <si>
    <t>CAP VERDE</t>
  </si>
  <si>
    <t>DHJW</t>
  </si>
  <si>
    <t>XINING</t>
  </si>
  <si>
    <t>CNXNN</t>
  </si>
  <si>
    <t>CAPE AWOBA</t>
  </si>
  <si>
    <t>3FVG5</t>
  </si>
  <si>
    <t>YANGJIANG</t>
  </si>
  <si>
    <t>CNYJI</t>
  </si>
  <si>
    <t>CAPE BELLE</t>
  </si>
  <si>
    <t>ELWE4</t>
  </si>
  <si>
    <t>YANGZHOU</t>
  </si>
  <si>
    <t>CNYZH</t>
  </si>
  <si>
    <t>CAPE BRETT</t>
  </si>
  <si>
    <t>V7DI9</t>
  </si>
  <si>
    <t>YANTAI</t>
  </si>
  <si>
    <t>CNYNT</t>
  </si>
  <si>
    <t>CAPE BYRON</t>
  </si>
  <si>
    <t>P3AL5</t>
  </si>
  <si>
    <t>YANTIAN</t>
  </si>
  <si>
    <t>CNYTN</t>
  </si>
  <si>
    <t>CAPE CANAVERAL</t>
  </si>
  <si>
    <t>P3HT9</t>
  </si>
  <si>
    <t>YINCHUAN</t>
  </si>
  <si>
    <t>CNINC</t>
  </si>
  <si>
    <t>CAPE CAVO</t>
  </si>
  <si>
    <t>ELGK2</t>
  </si>
  <si>
    <t>YINGKOU</t>
  </si>
  <si>
    <t>CNYIK</t>
  </si>
  <si>
    <t>CAPE CONWAY</t>
  </si>
  <si>
    <t>P3FN9</t>
  </si>
  <si>
    <t>YOKKAICHI</t>
    <phoneticPr fontId="30"/>
  </si>
  <si>
    <t>JPYKK</t>
    <phoneticPr fontId="30"/>
  </si>
  <si>
    <t>CAPE CREUS</t>
  </si>
  <si>
    <t>P3LN9</t>
  </si>
  <si>
    <t>YOKOHAMA</t>
    <phoneticPr fontId="30"/>
  </si>
  <si>
    <t>JPYOK</t>
    <phoneticPr fontId="30"/>
  </si>
  <si>
    <t>CAPE DARNLEY</t>
  </si>
  <si>
    <t>V7EH8</t>
  </si>
  <si>
    <t>ZHANGJIAGANG</t>
  </si>
  <si>
    <t>CNZJG</t>
  </si>
  <si>
    <t>CAPE DELFARO</t>
  </si>
  <si>
    <t>V7FN7</t>
  </si>
  <si>
    <t>ZHANGZHOU</t>
  </si>
  <si>
    <t>CNZZU</t>
  </si>
  <si>
    <t>CAPE DELGADO</t>
  </si>
  <si>
    <t>V7CZ6</t>
  </si>
  <si>
    <t>ZHANJIAKOU</t>
  </si>
  <si>
    <t>CNZJA</t>
  </si>
  <si>
    <t>CAPE DONINGTON</t>
  </si>
  <si>
    <t>V7EC7</t>
  </si>
  <si>
    <t>ZHANJIANG</t>
  </si>
  <si>
    <t>CNZHA</t>
  </si>
  <si>
    <t>CAPE FALCON</t>
  </si>
  <si>
    <t>V7EK6</t>
  </si>
  <si>
    <t>ZHAOQING</t>
  </si>
  <si>
    <t>CNZQG</t>
  </si>
  <si>
    <t>CAPE FAWLEY</t>
  </si>
  <si>
    <t>V7ON6</t>
  </si>
  <si>
    <t>ZHENGZHOU</t>
  </si>
  <si>
    <t>CNCGO</t>
  </si>
  <si>
    <t>CAPE FELTON</t>
  </si>
  <si>
    <t>V7OX5</t>
  </si>
  <si>
    <t>ZHENJIANG</t>
  </si>
  <si>
    <t>CNZHE</t>
  </si>
  <si>
    <t>CAPE FLATTERY</t>
  </si>
  <si>
    <t>VRZT6</t>
  </si>
  <si>
    <t>ZHONGSHAN</t>
  </si>
  <si>
    <t>CNZSN</t>
  </si>
  <si>
    <t>CAPE FRASER</t>
  </si>
  <si>
    <t>V7JF7</t>
  </si>
  <si>
    <t>ZHOUSHAN</t>
  </si>
  <si>
    <t>CNZOS</t>
  </si>
  <si>
    <t>CAPE FRIO</t>
  </si>
  <si>
    <t>V7EO3</t>
  </si>
  <si>
    <t>ZHUHAI</t>
  </si>
  <si>
    <t>CNZUH</t>
  </si>
  <si>
    <t>CAPE HENRY</t>
  </si>
  <si>
    <t>ELYH8</t>
  </si>
  <si>
    <t>CAPE LIBERTY</t>
  </si>
  <si>
    <t>3EAK7</t>
  </si>
  <si>
    <t>CAPE MAY</t>
  </si>
  <si>
    <t>JBCN</t>
  </si>
  <si>
    <t>CAPE MERLIN</t>
  </si>
  <si>
    <t>VQGP6</t>
  </si>
  <si>
    <t>CAPE NELSON</t>
  </si>
  <si>
    <t>VRWZ5</t>
  </si>
  <si>
    <t>CAPE NORVIEGA</t>
  </si>
  <si>
    <t>9VJM6</t>
  </si>
  <si>
    <t>CAPE SANTIAGO</t>
  </si>
  <si>
    <t>V7DG4</t>
  </si>
  <si>
    <t>CAPE SCOTT</t>
  </si>
  <si>
    <t>ELXB5</t>
  </si>
  <si>
    <t>CAPE SOPHIA</t>
  </si>
  <si>
    <t>3EDA8</t>
  </si>
  <si>
    <t>CAPE SPENCER</t>
  </si>
  <si>
    <t>VRZA9</t>
  </si>
  <si>
    <t>CCNI AMADEO</t>
  </si>
  <si>
    <t>ELXM4</t>
  </si>
  <si>
    <t>CCNI ANTILLANCA</t>
  </si>
  <si>
    <t>A8IG8</t>
  </si>
  <si>
    <t>CCNI ARICA</t>
  </si>
  <si>
    <t>A8IS7</t>
  </si>
  <si>
    <t>CCNI BUSAN</t>
  </si>
  <si>
    <t>V7CG8</t>
  </si>
  <si>
    <t>CCNI GUAYAS</t>
  </si>
  <si>
    <t>DPUA</t>
  </si>
  <si>
    <t>CCNI TOKYO</t>
  </si>
  <si>
    <t>ELVF4</t>
  </si>
  <si>
    <t>CCNI VANCOUVER</t>
  </si>
  <si>
    <t>V7CG7</t>
  </si>
  <si>
    <t>CHANG AN</t>
  </si>
  <si>
    <t>V3SV6</t>
  </si>
  <si>
    <t>CHANG AN BRAVE</t>
  </si>
  <si>
    <t>H9SJ</t>
  </si>
  <si>
    <t>CHANG AN FORCE</t>
  </si>
  <si>
    <t>H9ZR</t>
  </si>
  <si>
    <t>CHANG AN GLORY</t>
  </si>
  <si>
    <t>3EFK</t>
  </si>
  <si>
    <t>CHANG CHUAN</t>
  </si>
  <si>
    <t>BRRM</t>
  </si>
  <si>
    <t>CHANG DA 216</t>
  </si>
  <si>
    <t>T2GU2</t>
  </si>
  <si>
    <t>CHANG FA KOU</t>
  </si>
  <si>
    <t>BOOR</t>
  </si>
  <si>
    <t>CHANG JIANG NO.5</t>
  </si>
  <si>
    <t>XUBE7</t>
  </si>
  <si>
    <t>CHANG JIANG NO.7</t>
  </si>
  <si>
    <t>XUHD7</t>
  </si>
  <si>
    <t>CHANG JIU</t>
  </si>
  <si>
    <t>HOXZ</t>
  </si>
  <si>
    <t>CHANG KUN</t>
  </si>
  <si>
    <t>BUZN</t>
  </si>
  <si>
    <t>CHANG PENG</t>
  </si>
  <si>
    <t>BUYX</t>
  </si>
  <si>
    <t>CHANG QIANG</t>
  </si>
  <si>
    <t>VRVR9</t>
  </si>
  <si>
    <t>CHANG RONG</t>
  </si>
  <si>
    <t>V3QQ4</t>
  </si>
  <si>
    <t>CHANG XIANG</t>
  </si>
  <si>
    <t>HO2757</t>
  </si>
  <si>
    <t>CHANGHAIDONGHU</t>
  </si>
  <si>
    <t>BUGH</t>
  </si>
  <si>
    <t>CHANGI HOPE</t>
  </si>
  <si>
    <t>S6PE</t>
  </si>
  <si>
    <t>CHAO SHAN HE</t>
  </si>
  <si>
    <t>3FRY6</t>
  </si>
  <si>
    <t>CHATTANOOGA</t>
  </si>
  <si>
    <t>D5BK3</t>
  </si>
  <si>
    <t>CHINA STAR</t>
  </si>
  <si>
    <t>HPYD</t>
  </si>
  <si>
    <t>CHU DONG 188</t>
  </si>
  <si>
    <t>HO4271</t>
  </si>
  <si>
    <t>CHU HE</t>
  </si>
  <si>
    <t>J8RY9</t>
  </si>
  <si>
    <t>CHU HONG</t>
  </si>
  <si>
    <t>3FSX4</t>
  </si>
  <si>
    <t>CHUANG XIN</t>
  </si>
  <si>
    <t>J8LU5</t>
  </si>
  <si>
    <t>CHUANG YE</t>
  </si>
  <si>
    <t>J8XB4</t>
  </si>
  <si>
    <t>CHUETSU MARU</t>
  </si>
  <si>
    <t>3EBX6</t>
  </si>
  <si>
    <t>CHUN HAK</t>
  </si>
  <si>
    <t>D8SA</t>
  </si>
  <si>
    <t>CHUN HE</t>
  </si>
  <si>
    <t>J8VO9</t>
  </si>
  <si>
    <t>CHUN HO</t>
  </si>
  <si>
    <t>3FAF6</t>
  </si>
  <si>
    <t>CHUN JIN</t>
  </si>
  <si>
    <t>D8SJ</t>
  </si>
  <si>
    <t>CHUN JU</t>
  </si>
  <si>
    <t>D8SI</t>
  </si>
  <si>
    <t>CHUN KWANG</t>
  </si>
  <si>
    <t>DSEZ8</t>
  </si>
  <si>
    <t>CHUN NA</t>
  </si>
  <si>
    <t>D7WD</t>
  </si>
  <si>
    <t>CHUN WOO</t>
  </si>
  <si>
    <t>D8OU</t>
  </si>
  <si>
    <t>CHUN XIANG</t>
  </si>
  <si>
    <t>XUAM8</t>
  </si>
  <si>
    <t>CHUN YEON</t>
  </si>
  <si>
    <t>DSEY6</t>
  </si>
  <si>
    <t>CHUNG AM</t>
  </si>
  <si>
    <t>DSEO6</t>
  </si>
  <si>
    <t>CMA CGM JAGUAR</t>
  </si>
  <si>
    <t>A8FL5</t>
  </si>
  <si>
    <t>CMA CGM TUCANO</t>
  </si>
  <si>
    <t>V2HS</t>
  </si>
  <si>
    <t>CMA CGM VERNET</t>
  </si>
  <si>
    <t>DGCP</t>
  </si>
  <si>
    <t>CMA CGM VIRGINIA</t>
  </si>
  <si>
    <t>A8HD8</t>
  </si>
  <si>
    <t>S6ME</t>
  </si>
  <si>
    <t>CONTI MALAGA</t>
  </si>
  <si>
    <t>DGVZ</t>
  </si>
  <si>
    <t>CONTI SHANGHAI</t>
  </si>
  <si>
    <t>DNHS</t>
  </si>
  <si>
    <t>CONTI SYDNEY</t>
  </si>
  <si>
    <t>A8JV6</t>
  </si>
  <si>
    <t>DEHU</t>
  </si>
  <si>
    <t>CONTINENTAL HIGHWAY</t>
  </si>
  <si>
    <t>H9LY</t>
  </si>
  <si>
    <t>COOK STRAIT</t>
  </si>
  <si>
    <t>V2BS4</t>
  </si>
  <si>
    <t>COOL STAR</t>
  </si>
  <si>
    <t>DYOC</t>
  </si>
  <si>
    <t>COSCO ADEN</t>
  </si>
  <si>
    <t>VRKF9</t>
  </si>
  <si>
    <t>COSCO ANTWERP</t>
  </si>
  <si>
    <t>VRXH3</t>
  </si>
  <si>
    <t>COSCO BRISBANE</t>
  </si>
  <si>
    <t>A8GT6</t>
  </si>
  <si>
    <t>COSCO DALIAN</t>
  </si>
  <si>
    <t>3EAH9</t>
  </si>
  <si>
    <t>COSCO DAMMAM</t>
  </si>
  <si>
    <t>V7IT9</t>
  </si>
  <si>
    <t>COSCO HONGKONG</t>
  </si>
  <si>
    <t>C6SF9</t>
  </si>
  <si>
    <t>COSCO KIKU</t>
  </si>
  <si>
    <t>H9WB</t>
  </si>
  <si>
    <t>COSCO LONG BEACH</t>
  </si>
  <si>
    <t>A8FI5</t>
  </si>
  <si>
    <t>COSCO MELBOURNE</t>
  </si>
  <si>
    <t>V7IF5</t>
  </si>
  <si>
    <t>COSCO PANAMA</t>
  </si>
  <si>
    <t>A8HR7</t>
  </si>
  <si>
    <t>COSCO QINGDAO</t>
  </si>
  <si>
    <t>3FEF7</t>
  </si>
  <si>
    <t>COSCO RAN</t>
  </si>
  <si>
    <t>H9QG</t>
  </si>
  <si>
    <t>COSCO SAKURA</t>
  </si>
  <si>
    <t>H9KL</t>
  </si>
  <si>
    <t>COSCO SEATTLE</t>
  </si>
  <si>
    <t>A8GF5</t>
  </si>
  <si>
    <t>COSCO SHENZHEN</t>
  </si>
  <si>
    <t>A8GF4</t>
  </si>
  <si>
    <t>COSCO SINGAPORE</t>
  </si>
  <si>
    <t>VRXJ9</t>
  </si>
  <si>
    <t>COSCO SYDNEY</t>
  </si>
  <si>
    <t>V7JM8</t>
  </si>
  <si>
    <t>COSCO TIANJIN</t>
  </si>
  <si>
    <t>3EBC8</t>
  </si>
  <si>
    <t>COSCO VANCOUVER</t>
  </si>
  <si>
    <t>A8EO8</t>
  </si>
  <si>
    <t>COSCO XIAMEN</t>
  </si>
  <si>
    <t>H9QK</t>
  </si>
  <si>
    <t>COSCO YOKOHAMA</t>
  </si>
  <si>
    <t>A8EH3</t>
  </si>
  <si>
    <t>COSMIC CHALLENGER</t>
  </si>
  <si>
    <t>XYMO</t>
  </si>
  <si>
    <t>COSMIC LEADER</t>
  </si>
  <si>
    <t>DYLQ</t>
  </si>
  <si>
    <t>COSMIC MASTER</t>
  </si>
  <si>
    <t>XYMP</t>
  </si>
  <si>
    <t>COSMO BUSAN</t>
  </si>
  <si>
    <t>DSOQ5</t>
  </si>
  <si>
    <t>COSMO GLORY</t>
  </si>
  <si>
    <t>DSOJ3</t>
  </si>
  <si>
    <t>COSMO ULSAN</t>
  </si>
  <si>
    <t>DSOS3</t>
  </si>
  <si>
    <t>CSCL BREMEN</t>
  </si>
  <si>
    <t>3FPV8</t>
  </si>
  <si>
    <t>CSCL SEATTLE</t>
  </si>
  <si>
    <t>ELZY2</t>
  </si>
  <si>
    <t>CSCL YANTAI</t>
  </si>
  <si>
    <t>A8FA5</t>
  </si>
  <si>
    <t>CSK BEILUN</t>
  </si>
  <si>
    <t>S6AJ5</t>
  </si>
  <si>
    <t>CTP FORTUNE</t>
  </si>
  <si>
    <t>PNIF</t>
  </si>
  <si>
    <t>CUMBRIA</t>
  </si>
  <si>
    <t>VQKK9</t>
  </si>
  <si>
    <t>CYGNUS</t>
  </si>
  <si>
    <t>3FTQ3</t>
  </si>
  <si>
    <t>CYPRESS BRIDGE</t>
  </si>
  <si>
    <t>BLHS</t>
  </si>
  <si>
    <t>CYPRESS PASS</t>
  </si>
  <si>
    <t>LAWT5</t>
  </si>
  <si>
    <t>DAWEI</t>
  </si>
  <si>
    <t>XYNX</t>
  </si>
  <si>
    <t>DE LI</t>
  </si>
  <si>
    <t>V3VV</t>
  </si>
  <si>
    <t>DE TONG</t>
  </si>
  <si>
    <t>XUCC8</t>
  </si>
  <si>
    <t>DELFA</t>
  </si>
  <si>
    <t>V7HI2</t>
  </si>
  <si>
    <t>DELMAS MARULA</t>
  </si>
  <si>
    <t>V2KJ</t>
  </si>
  <si>
    <t>DELPHINUS</t>
  </si>
  <si>
    <t>3FOO4</t>
  </si>
  <si>
    <t>DELPHINUS LEADER</t>
  </si>
  <si>
    <t>3FTD8</t>
  </si>
  <si>
    <t>DINTEL TRADER</t>
  </si>
  <si>
    <t>C4MW2</t>
  </si>
  <si>
    <t>DOLPHIN STRAIT</t>
  </si>
  <si>
    <t>V2BG7</t>
  </si>
  <si>
    <t>DON CARLOS</t>
  </si>
  <si>
    <t>SICN</t>
  </si>
  <si>
    <t>DON JUAN</t>
  </si>
  <si>
    <t>SGIX</t>
  </si>
  <si>
    <t>DON PASQUALE</t>
  </si>
  <si>
    <t>SFQG</t>
  </si>
  <si>
    <t>DON QUIJOTE</t>
  </si>
  <si>
    <t>SFQP</t>
  </si>
  <si>
    <t>DONAM PIONEER</t>
  </si>
  <si>
    <t>DSEZ3</t>
  </si>
  <si>
    <t>DONATA SCHULTE</t>
  </si>
  <si>
    <t>P3CF9</t>
  </si>
  <si>
    <t>DONETSK</t>
  </si>
  <si>
    <t>UTXB</t>
  </si>
  <si>
    <t>DUBAI AMBITION</t>
  </si>
  <si>
    <t>3EBC3</t>
  </si>
  <si>
    <t>DUBAI DIAMOND</t>
  </si>
  <si>
    <t>J8TQ4</t>
  </si>
  <si>
    <t>DUBAI TRADER</t>
  </si>
  <si>
    <t>J8UE6</t>
  </si>
  <si>
    <t>DUBURG</t>
  </si>
  <si>
    <t>ELVO5</t>
  </si>
  <si>
    <t>EASTERN CHALLENGER</t>
  </si>
  <si>
    <t>DZBO</t>
  </si>
  <si>
    <t>EASTERN CHERRY</t>
  </si>
  <si>
    <t>H3OP</t>
  </si>
  <si>
    <t>EASTERN DRAGON</t>
  </si>
  <si>
    <t>3FHR5</t>
  </si>
  <si>
    <t>EASTERN ENDEAVOR</t>
  </si>
  <si>
    <t>DYDA</t>
  </si>
  <si>
    <t>EASTERN EXPRESS</t>
  </si>
  <si>
    <t>DSNT8</t>
  </si>
  <si>
    <t>EASTERN GARLAND</t>
  </si>
  <si>
    <t>3EJM7</t>
  </si>
  <si>
    <t>EASTERN JUBILEE</t>
  </si>
  <si>
    <t>HOVF</t>
  </si>
  <si>
    <t>EASTERN POS</t>
  </si>
  <si>
    <t>DSBE2</t>
  </si>
  <si>
    <t>EASTERN PRINCESS</t>
  </si>
  <si>
    <t>H8GT</t>
  </si>
  <si>
    <t>EASTERN QUEEN</t>
  </si>
  <si>
    <t>3FIA4</t>
  </si>
  <si>
    <t>EASTERN SPIRIT</t>
  </si>
  <si>
    <t>H3QG</t>
  </si>
  <si>
    <t>EASTERN TIGER</t>
  </si>
  <si>
    <t>3FYQ7</t>
  </si>
  <si>
    <t>EASTERN TREASURE</t>
  </si>
  <si>
    <t>3FNN4</t>
  </si>
  <si>
    <t>EASTERN VENUS</t>
  </si>
  <si>
    <t>DZBQ</t>
  </si>
  <si>
    <t>EMERALD CORAL</t>
  </si>
  <si>
    <t>DYOD</t>
  </si>
  <si>
    <t>EMERALD HALO</t>
  </si>
  <si>
    <t>3FUS6</t>
  </si>
  <si>
    <t>EMERALD INDAH</t>
  </si>
  <si>
    <t>S6ID</t>
  </si>
  <si>
    <t>EMERALD SEA</t>
  </si>
  <si>
    <t>A8DU3</t>
  </si>
  <si>
    <t>EMERALD STREAM</t>
  </si>
  <si>
    <t>HOGV</t>
  </si>
  <si>
    <t>EMINENT ACE</t>
  </si>
  <si>
    <t>3EAW6</t>
  </si>
  <si>
    <t>EMMA MAERSK</t>
  </si>
  <si>
    <t>OYGR2</t>
  </si>
  <si>
    <t>EMU ARROW</t>
  </si>
  <si>
    <t>C6OR4</t>
  </si>
  <si>
    <t>ENERGY ANGEL</t>
  </si>
  <si>
    <t>3FRU8</t>
  </si>
  <si>
    <t>ENERGY FALCON</t>
  </si>
  <si>
    <t>3WFM</t>
  </si>
  <si>
    <t>ENERGY ORPHEUS</t>
  </si>
  <si>
    <t>3FBX3</t>
  </si>
  <si>
    <t>ENERGY POWER</t>
  </si>
  <si>
    <t>MGMR6</t>
  </si>
  <si>
    <t>ENERGY PROMETHEUS</t>
  </si>
  <si>
    <t>3FFU8</t>
  </si>
  <si>
    <t>ENERGY RANGER</t>
  </si>
  <si>
    <t>MWZD2</t>
  </si>
  <si>
    <t>ENERGY ROSE</t>
  </si>
  <si>
    <t>3FXE7</t>
  </si>
  <si>
    <t>ENERGY TRADE</t>
  </si>
  <si>
    <t>3FNZ8</t>
  </si>
  <si>
    <t>ESTRELLA ETERNA</t>
  </si>
  <si>
    <t>DUJG</t>
  </si>
  <si>
    <t>ETERNAL ACE</t>
  </si>
  <si>
    <t>3EKG6</t>
  </si>
  <si>
    <t>ETERNAL ATHENA</t>
  </si>
  <si>
    <t>VRYP6</t>
  </si>
  <si>
    <t>ETERNAL CONFIDENCE</t>
  </si>
  <si>
    <t>HOJT</t>
  </si>
  <si>
    <t>ETERNAL ISLAND</t>
  </si>
  <si>
    <t>3FZM7</t>
  </si>
  <si>
    <t>ETERNAL MARINER</t>
  </si>
  <si>
    <t>3BHX8</t>
  </si>
  <si>
    <t>3EHX8</t>
  </si>
  <si>
    <t>ETERNAL POWER</t>
  </si>
  <si>
    <t>VRAF4</t>
  </si>
  <si>
    <t>ETERNAL WIND</t>
  </si>
  <si>
    <t>3FIX7</t>
  </si>
  <si>
    <t>EURO CARRIER</t>
  </si>
  <si>
    <t>HPTT</t>
  </si>
  <si>
    <t>EURO SPIRIT</t>
  </si>
  <si>
    <t>ELUW8</t>
  </si>
  <si>
    <t>EURO STAR</t>
  </si>
  <si>
    <t>V2OZ1</t>
  </si>
  <si>
    <t>FESCO TRADER</t>
  </si>
  <si>
    <t>P3WQ9</t>
  </si>
  <si>
    <t>FORMOSA CONTAINER NO.4</t>
  </si>
  <si>
    <t>A8LI8</t>
  </si>
  <si>
    <t>FORTUNE ACE</t>
  </si>
  <si>
    <t>3ETP8</t>
  </si>
  <si>
    <t>FORTUNE BRIGHT</t>
  </si>
  <si>
    <t>VRYN8</t>
  </si>
  <si>
    <t>FORTUNE CLOVER</t>
  </si>
  <si>
    <t>VRBZ9</t>
  </si>
  <si>
    <t>FORTUNE EPOCH</t>
  </si>
  <si>
    <t>3FAL5</t>
  </si>
  <si>
    <t>FORTUNE EXPRESS</t>
  </si>
  <si>
    <t>3FRO7</t>
  </si>
  <si>
    <t>FORTUNE GLORY</t>
  </si>
  <si>
    <t>VRYT2</t>
  </si>
  <si>
    <t>FORTUNE OCEAN</t>
  </si>
  <si>
    <t>VRBK9</t>
  </si>
  <si>
    <t>FORTUNE RIVER</t>
  </si>
  <si>
    <t>3FYN6</t>
  </si>
  <si>
    <t>FORTUNE SPIRIT</t>
  </si>
  <si>
    <t>VRAW8</t>
  </si>
  <si>
    <t>FORTUNE TRADE I</t>
  </si>
  <si>
    <t>3FDA8</t>
  </si>
  <si>
    <t>FORTUNE WIND</t>
  </si>
  <si>
    <t>3FBQ4</t>
  </si>
  <si>
    <t>FPMC CONTAINER 9</t>
  </si>
  <si>
    <t>VRFN7</t>
  </si>
  <si>
    <t>FRATERNITY WISDOM</t>
  </si>
  <si>
    <t>3FXU9</t>
  </si>
  <si>
    <t>GALAXY LEADER</t>
  </si>
  <si>
    <t>C6SO2</t>
  </si>
  <si>
    <t>GALLANT PESCADORES</t>
  </si>
  <si>
    <t>3FEF8</t>
  </si>
  <si>
    <t>GALLANT WAVE</t>
  </si>
  <si>
    <t>9VJJ</t>
  </si>
  <si>
    <t>GENIUS MARINER</t>
  </si>
  <si>
    <t>H3MZ</t>
  </si>
  <si>
    <t>GENIUS PESCADORES</t>
  </si>
  <si>
    <t>3FSN7</t>
  </si>
  <si>
    <t>GENIUS STAR</t>
  </si>
  <si>
    <t>3FBN8</t>
  </si>
  <si>
    <t>GENIUS STAR II</t>
  </si>
  <si>
    <t>3EBM6</t>
  </si>
  <si>
    <t>GENMAR ENDURANCE</t>
  </si>
  <si>
    <t>ELOB4</t>
  </si>
  <si>
    <t>GENMAR HECTOR</t>
  </si>
  <si>
    <t>V7CL2</t>
  </si>
  <si>
    <t>GENOA BRIDGE</t>
  </si>
  <si>
    <t>HOMF</t>
  </si>
  <si>
    <t>GLOBAL ACE</t>
  </si>
  <si>
    <t>3FGF6</t>
  </si>
  <si>
    <t>GLOBAL ARROW</t>
  </si>
  <si>
    <t>3FBV7</t>
  </si>
  <si>
    <t>GLOBAL DIAMOND</t>
  </si>
  <si>
    <t>3FZF6</t>
  </si>
  <si>
    <t>GLOBAL DISCOVERY</t>
  </si>
  <si>
    <t>3FDQ8</t>
  </si>
  <si>
    <t>GLOBAL DREAM</t>
  </si>
  <si>
    <t>3FHT7</t>
  </si>
  <si>
    <t>GLOBAL ESCORT</t>
  </si>
  <si>
    <t>3FKE8</t>
  </si>
  <si>
    <t>GLOBAL EXPRESS NO.2</t>
  </si>
  <si>
    <t>3FNH6</t>
  </si>
  <si>
    <t>GLOBAL FORWARDER</t>
  </si>
  <si>
    <t>3FLX7</t>
  </si>
  <si>
    <t>GLOBAL HARMONY</t>
  </si>
  <si>
    <t>3FGJ7</t>
  </si>
  <si>
    <t>GLOBAL HAWK</t>
  </si>
  <si>
    <t>HPLI</t>
  </si>
  <si>
    <t>GLOBAL HIGHWAY</t>
  </si>
  <si>
    <t>H3PX</t>
  </si>
  <si>
    <t>GLOBAL JUNO</t>
  </si>
  <si>
    <t>3FVP3</t>
  </si>
  <si>
    <t>GLOBAL LEADER</t>
  </si>
  <si>
    <t>C6SU5</t>
  </si>
  <si>
    <t>GLOBAL MOKPO</t>
  </si>
  <si>
    <t>DSOI6</t>
  </si>
  <si>
    <t>GLOBAL NEXTAGE</t>
  </si>
  <si>
    <t>XYLV</t>
  </si>
  <si>
    <t>GLOBAL NUBIRA</t>
  </si>
  <si>
    <t>DSOB7</t>
  </si>
  <si>
    <t>GLOBAL OCEAN</t>
  </si>
  <si>
    <t>3FRH7</t>
  </si>
  <si>
    <t>GLOBAL SANTOSH</t>
  </si>
  <si>
    <t>3FYB7</t>
  </si>
  <si>
    <t>GLOBAL SPIRIT</t>
  </si>
  <si>
    <t>ELTL3</t>
  </si>
  <si>
    <t>GLOBAL TREASURE</t>
  </si>
  <si>
    <t>H8GX</t>
  </si>
  <si>
    <t>GLORY DILIGENCE</t>
  </si>
  <si>
    <t>HPEC</t>
  </si>
  <si>
    <t>GLORY HARVEST</t>
  </si>
  <si>
    <t>H3CX</t>
  </si>
  <si>
    <t>GLORY LONGEVITY</t>
  </si>
  <si>
    <t>H3H1</t>
  </si>
  <si>
    <t>H3HI</t>
  </si>
  <si>
    <t>GLORY STAR</t>
  </si>
  <si>
    <t>3EME3</t>
  </si>
  <si>
    <t>GLORY SUMMIT</t>
  </si>
  <si>
    <t>3FEP9</t>
  </si>
  <si>
    <t>GLORY WISDOM</t>
  </si>
  <si>
    <t>HOGX</t>
  </si>
  <si>
    <t>GOA</t>
  </si>
  <si>
    <t>VTST</t>
  </si>
  <si>
    <t>GREAT BRIGHT</t>
  </si>
  <si>
    <t>VRVN2</t>
  </si>
  <si>
    <t>GREAT CALM</t>
  </si>
  <si>
    <t>VRVC2</t>
  </si>
  <si>
    <t>GREAT DREAM</t>
  </si>
  <si>
    <t>VRAC5</t>
  </si>
  <si>
    <t>GREAT EAGLE</t>
  </si>
  <si>
    <t>3EAK9</t>
  </si>
  <si>
    <t>GREAT GAIN</t>
  </si>
  <si>
    <t>VRWA4</t>
  </si>
  <si>
    <t>GREAT HARMONY</t>
  </si>
  <si>
    <t>H3JS</t>
  </si>
  <si>
    <t>GREAT INTELLIGENCE</t>
  </si>
  <si>
    <t>VRWJ2</t>
  </si>
  <si>
    <t>GREAT LEADER</t>
  </si>
  <si>
    <t>VRAF3</t>
  </si>
  <si>
    <t>GREAT LOYALTY</t>
  </si>
  <si>
    <t>VRVX5</t>
  </si>
  <si>
    <t>GREAT MAJESTY</t>
  </si>
  <si>
    <t>VRVY7</t>
  </si>
  <si>
    <t>GREAT MARINE 21</t>
  </si>
  <si>
    <t>XUEG3</t>
  </si>
  <si>
    <t>GREAT MOTION</t>
  </si>
  <si>
    <t>VRWA5</t>
  </si>
  <si>
    <t>GREAT RIVER</t>
  </si>
  <si>
    <t>VRAO7</t>
  </si>
  <si>
    <t>GREAT SCENERY</t>
  </si>
  <si>
    <t>VRXO9</t>
  </si>
  <si>
    <t>GREAT SUNRISE</t>
  </si>
  <si>
    <t>3FAT9</t>
  </si>
  <si>
    <t>HAI CHENG</t>
  </si>
  <si>
    <t>XUBK8</t>
  </si>
  <si>
    <t>HAI FENG LIAN FA</t>
  </si>
  <si>
    <t>BTDX</t>
  </si>
  <si>
    <t>HAI FENG LIAN JIE</t>
  </si>
  <si>
    <t>BCVA</t>
  </si>
  <si>
    <t>HAI FENG SHAN</t>
  </si>
  <si>
    <t>VRZG9</t>
  </si>
  <si>
    <t>HAI FU</t>
  </si>
  <si>
    <t>J8B2201</t>
  </si>
  <si>
    <t>HAI HE</t>
  </si>
  <si>
    <t>J8B2327</t>
  </si>
  <si>
    <t>HAI JUNG</t>
  </si>
  <si>
    <t>XUFP8</t>
  </si>
  <si>
    <t>HAI LONG</t>
  </si>
  <si>
    <t>HOKM</t>
  </si>
  <si>
    <t>HAI NING</t>
  </si>
  <si>
    <t>3EDV9</t>
  </si>
  <si>
    <t>HAI PENG</t>
  </si>
  <si>
    <t>V3FB3</t>
  </si>
  <si>
    <t>HAI QUAN</t>
  </si>
  <si>
    <t>XUJW7</t>
  </si>
  <si>
    <t>HAI RUN</t>
  </si>
  <si>
    <t>V3WQ6</t>
  </si>
  <si>
    <t>HAI SHENG LONG</t>
  </si>
  <si>
    <t>BWIY</t>
  </si>
  <si>
    <t>VRBP7</t>
  </si>
  <si>
    <t>HAI SHUN</t>
  </si>
  <si>
    <t>XUHX3</t>
  </si>
  <si>
    <t>HALCYON</t>
  </si>
  <si>
    <t>C6WB4</t>
  </si>
  <si>
    <t>HAN JIANG</t>
  </si>
  <si>
    <t>VRXX4</t>
  </si>
  <si>
    <t>HAN JIANG HE</t>
  </si>
  <si>
    <t>BOBI</t>
  </si>
  <si>
    <t>HAN NAM</t>
  </si>
  <si>
    <t>3FYD7</t>
  </si>
  <si>
    <t>HAN PO</t>
  </si>
  <si>
    <t>DSOQ8</t>
  </si>
  <si>
    <t>HAN SE</t>
  </si>
  <si>
    <t>3FFN7</t>
  </si>
  <si>
    <t>HAN SHUI HE</t>
  </si>
  <si>
    <t>BOBK</t>
  </si>
  <si>
    <t>HAN SPLENDOR</t>
  </si>
  <si>
    <t>DSFZ6</t>
  </si>
  <si>
    <t>HAN TAO HE</t>
  </si>
  <si>
    <t>BOBL</t>
  </si>
  <si>
    <t>HANDY TRADER</t>
  </si>
  <si>
    <t>3EKD4</t>
  </si>
  <si>
    <t>HANEBURG</t>
  </si>
  <si>
    <t>V2AF9</t>
  </si>
  <si>
    <t>HANG SHUN NO.1</t>
  </si>
  <si>
    <t>H8NN</t>
  </si>
  <si>
    <t>HANG SHUN NO.2</t>
  </si>
  <si>
    <t>H8NP</t>
  </si>
  <si>
    <t>HANGLIM QUEEN</t>
  </si>
  <si>
    <t>DSNR8</t>
  </si>
  <si>
    <t>HANSE ENERGY</t>
  </si>
  <si>
    <t>V2FM4</t>
  </si>
  <si>
    <t>HAPPY BUCCANEER</t>
  </si>
  <si>
    <t>PEND</t>
  </si>
  <si>
    <t>HAPPY CLOUD</t>
  </si>
  <si>
    <t>VRYM6</t>
  </si>
  <si>
    <t>HAPPY FELLOW</t>
  </si>
  <si>
    <t>LARF5</t>
  </si>
  <si>
    <t>HAPPY ISLAND</t>
  </si>
  <si>
    <t>3FXY4</t>
  </si>
  <si>
    <t>HAPPY RIVER</t>
  </si>
  <si>
    <t>PCAW</t>
  </si>
  <si>
    <t>HAPPY STAR</t>
  </si>
  <si>
    <t>DSEM5</t>
  </si>
  <si>
    <t>HARAMACHI MARU</t>
  </si>
  <si>
    <t>JBML</t>
  </si>
  <si>
    <t>HARDWAR</t>
  </si>
  <si>
    <t>VVJV</t>
  </si>
  <si>
    <t>HAREFIELD</t>
  </si>
  <si>
    <t>C6JE2</t>
  </si>
  <si>
    <t>HARMONY</t>
  </si>
  <si>
    <t>XUJM3</t>
  </si>
  <si>
    <t>HARMONY ACE</t>
  </si>
  <si>
    <t>H3QA</t>
  </si>
  <si>
    <t>HARRIER</t>
  </si>
  <si>
    <t>C6WS6</t>
  </si>
  <si>
    <t>HELENE</t>
  </si>
  <si>
    <t>V2BK5</t>
  </si>
  <si>
    <t>HELIOS TRIUMPH</t>
  </si>
  <si>
    <t>3EFG9</t>
  </si>
  <si>
    <t>HELLEN</t>
  </si>
  <si>
    <t>V3YR3</t>
  </si>
  <si>
    <t>HELLENIC SEA</t>
  </si>
  <si>
    <t>9HFY7</t>
  </si>
  <si>
    <t>HENG DE</t>
  </si>
  <si>
    <t>3EKD7</t>
  </si>
  <si>
    <t>HENG LI</t>
  </si>
  <si>
    <t>VRXC9</t>
  </si>
  <si>
    <t>HENG YU</t>
  </si>
  <si>
    <t>BTUV</t>
  </si>
  <si>
    <t>HENRY HUDSON BRIDGE</t>
  </si>
  <si>
    <t>JKLS</t>
  </si>
  <si>
    <t>HERMES</t>
  </si>
  <si>
    <t>3FIO8</t>
  </si>
  <si>
    <t>HERMES ISLAND</t>
  </si>
  <si>
    <t>H3DU</t>
  </si>
  <si>
    <t>HEROIC ACE</t>
  </si>
  <si>
    <t>HPFM</t>
  </si>
  <si>
    <t>HERUN</t>
  </si>
  <si>
    <t>3ECA3</t>
  </si>
  <si>
    <t>HESTIANA</t>
  </si>
  <si>
    <t>3EAW4</t>
  </si>
  <si>
    <t>HONG HAI</t>
  </si>
  <si>
    <t>XUBU8</t>
  </si>
  <si>
    <t>HONG JIANG</t>
  </si>
  <si>
    <t>XUHP3</t>
  </si>
  <si>
    <t>HONG TAI</t>
  </si>
  <si>
    <t>V3SJ5</t>
  </si>
  <si>
    <t>HONG TAI HUA 667</t>
  </si>
  <si>
    <t>V3DX</t>
  </si>
  <si>
    <t>HONG XIANG</t>
  </si>
  <si>
    <t>HPGO</t>
  </si>
  <si>
    <t>HONGSHENG</t>
  </si>
  <si>
    <t>V3CK</t>
  </si>
  <si>
    <t>HUDSON STRAIT</t>
  </si>
  <si>
    <t>V7JV6</t>
  </si>
  <si>
    <t>HUI AN</t>
  </si>
  <si>
    <t>3FFS7</t>
  </si>
  <si>
    <t>HUI BO QUAN</t>
  </si>
  <si>
    <t>BBUB</t>
  </si>
  <si>
    <t>HUI HE</t>
  </si>
  <si>
    <t>3EED8</t>
  </si>
  <si>
    <t>HUME HIGHWAY</t>
  </si>
  <si>
    <t>3EJO6</t>
  </si>
  <si>
    <t>HWALEE</t>
  </si>
  <si>
    <t>H3FB</t>
  </si>
  <si>
    <t>HWANG YOUNG</t>
  </si>
  <si>
    <t>DSFD</t>
  </si>
  <si>
    <t>HYDRA</t>
  </si>
  <si>
    <t>H8SG</t>
  </si>
  <si>
    <t>HYPERION</t>
  </si>
  <si>
    <t>C6WS5</t>
  </si>
  <si>
    <t>HYSUN</t>
  </si>
  <si>
    <t>J8B3191</t>
  </si>
  <si>
    <t>HYUN AM</t>
  </si>
  <si>
    <t>DSDX8</t>
  </si>
  <si>
    <t>HYUNDAI ADVANCE</t>
  </si>
  <si>
    <t>3FTS7</t>
  </si>
  <si>
    <t>HYUNDAI HARMONY</t>
  </si>
  <si>
    <t>HOLC</t>
  </si>
  <si>
    <t>ICE MOON</t>
  </si>
  <si>
    <t>V2EN3</t>
  </si>
  <si>
    <t>ICE STAR</t>
  </si>
  <si>
    <t>V2EF5</t>
  </si>
  <si>
    <t>INDEPENDENT SPIRIT</t>
  </si>
  <si>
    <t>A8FU6</t>
  </si>
  <si>
    <t>INESSA</t>
  </si>
  <si>
    <t>XUTG3</t>
  </si>
  <si>
    <t>INFINITY</t>
  </si>
  <si>
    <t>C6IA3</t>
  </si>
  <si>
    <t>IRIS</t>
  </si>
  <si>
    <t>3FVS8</t>
  </si>
  <si>
    <t>IRIS ACE</t>
  </si>
  <si>
    <t>3EAD9</t>
  </si>
  <si>
    <t>IRIS FRONTIER</t>
  </si>
  <si>
    <t>3FQL7</t>
  </si>
  <si>
    <t>IRIS GAS</t>
  </si>
  <si>
    <t>3FIV5</t>
  </si>
  <si>
    <t>ISIDOR BARAKHOV</t>
  </si>
  <si>
    <t>UHKD</t>
  </si>
  <si>
    <t>ISLAND OASIS</t>
  </si>
  <si>
    <t>3FTP9</t>
  </si>
  <si>
    <t>ISLET ACE</t>
  </si>
  <si>
    <t>3FNN7</t>
  </si>
  <si>
    <t>ISMINAKI</t>
  </si>
  <si>
    <t>H8YV</t>
  </si>
  <si>
    <t>ISOLDE</t>
  </si>
  <si>
    <t>SLKB</t>
  </si>
  <si>
    <t>ITAL GARLAND</t>
  </si>
  <si>
    <t>IBIO</t>
  </si>
  <si>
    <t>ITAL UNIVERSO</t>
  </si>
  <si>
    <t>IBSP</t>
  </si>
  <si>
    <t>IVAN POLZUNOV</t>
  </si>
  <si>
    <t>UIPC</t>
  </si>
  <si>
    <t>IVER EXPLORER</t>
  </si>
  <si>
    <t>V7CB7</t>
  </si>
  <si>
    <t>IVORY ACE</t>
  </si>
  <si>
    <t>3FOT5</t>
  </si>
  <si>
    <t>IVORY ARROW</t>
  </si>
  <si>
    <t>C6TM4</t>
  </si>
  <si>
    <t>IVORY GIRL</t>
  </si>
  <si>
    <t>YJQQ9</t>
  </si>
  <si>
    <t>IVORY STAR</t>
  </si>
  <si>
    <t>P3QJ9</t>
  </si>
  <si>
    <t>IWAKI</t>
  </si>
  <si>
    <t>3FQR7</t>
  </si>
  <si>
    <t>IZOLA</t>
  </si>
  <si>
    <t>V7GA5</t>
  </si>
  <si>
    <t>IZU</t>
  </si>
  <si>
    <t>3FZJ6</t>
  </si>
  <si>
    <t>J.FRIEND</t>
  </si>
  <si>
    <t>J8VP7</t>
  </si>
  <si>
    <t>J.GLORY</t>
  </si>
  <si>
    <t>J8KE5</t>
  </si>
  <si>
    <t>J.GRACE</t>
  </si>
  <si>
    <t>J8B2391</t>
  </si>
  <si>
    <t>J.KING</t>
  </si>
  <si>
    <t>VRAJ6</t>
  </si>
  <si>
    <t>J.MARION SUN</t>
  </si>
  <si>
    <t>S6EI</t>
  </si>
  <si>
    <t>J.OCEAN</t>
  </si>
  <si>
    <t>J8XR5</t>
  </si>
  <si>
    <t>J.PIONEER</t>
  </si>
  <si>
    <t>J8JX9</t>
  </si>
  <si>
    <t>J.REAL</t>
  </si>
  <si>
    <t>VRYK7</t>
  </si>
  <si>
    <t>J.SHINE</t>
  </si>
  <si>
    <t>VRZT2</t>
  </si>
  <si>
    <t>J.SPRING</t>
  </si>
  <si>
    <t>J8B2460</t>
  </si>
  <si>
    <t>JI FENG</t>
  </si>
  <si>
    <t>VRZH9</t>
  </si>
  <si>
    <t>JI MEI DA</t>
  </si>
  <si>
    <t>H3RX</t>
  </si>
  <si>
    <t>JI QING MEN</t>
  </si>
  <si>
    <t>J8B3018</t>
  </si>
  <si>
    <t>JI XIANG KOU</t>
  </si>
  <si>
    <t>3EAD</t>
  </si>
  <si>
    <t>JI XIANG QUAN</t>
  </si>
  <si>
    <t>BBRP</t>
  </si>
  <si>
    <t>JI XIANG SHAN</t>
  </si>
  <si>
    <t>VRXJ6</t>
  </si>
  <si>
    <t>JI XIANG XING</t>
  </si>
  <si>
    <t>H8IP</t>
  </si>
  <si>
    <t>JI YUAN</t>
  </si>
  <si>
    <t>ELUH5</t>
  </si>
  <si>
    <t>JIA FENG</t>
  </si>
  <si>
    <t>V3BV2</t>
  </si>
  <si>
    <t>JIA HE</t>
  </si>
  <si>
    <t>V3NP5</t>
  </si>
  <si>
    <t>JIA SHUN SHAN</t>
  </si>
  <si>
    <t>BRUQ</t>
  </si>
  <si>
    <t>JIAN HUA</t>
  </si>
  <si>
    <t>VRWQ5</t>
  </si>
  <si>
    <t>JIAXIANG</t>
  </si>
  <si>
    <t>H8KL</t>
  </si>
  <si>
    <t>JIE YUN 19</t>
  </si>
  <si>
    <t>3EDL9</t>
  </si>
  <si>
    <t>JIFA BOHAI</t>
  </si>
  <si>
    <t>BAMS</t>
  </si>
  <si>
    <t>JIN ACE</t>
  </si>
  <si>
    <t>3ECB8</t>
  </si>
  <si>
    <t>JIN BI</t>
  </si>
  <si>
    <t>3EFY9</t>
  </si>
  <si>
    <t>JIN CHEN</t>
  </si>
  <si>
    <t>V3BG2</t>
  </si>
  <si>
    <t>JIN CHENG ZHOU 28</t>
  </si>
  <si>
    <t>3EDW9</t>
  </si>
  <si>
    <t>JIN CHUAN MEN</t>
  </si>
  <si>
    <t>J8B2670</t>
  </si>
  <si>
    <t>JIN DA</t>
  </si>
  <si>
    <t>VRAM7</t>
  </si>
  <si>
    <t>JIN DA 27</t>
  </si>
  <si>
    <t>V3HQ</t>
  </si>
  <si>
    <t>JIN HAE 1</t>
  </si>
  <si>
    <t>DSFR2</t>
  </si>
  <si>
    <t>JIN HAE 7</t>
  </si>
  <si>
    <t>DTAA8</t>
  </si>
  <si>
    <t>JIN HAI</t>
  </si>
  <si>
    <t>XUVU7</t>
  </si>
  <si>
    <t>JIN HAI LIAN</t>
  </si>
  <si>
    <t>HOTQ</t>
  </si>
  <si>
    <t>JIN HU</t>
  </si>
  <si>
    <t>3ECK7</t>
  </si>
  <si>
    <t>JIN HUA</t>
  </si>
  <si>
    <t>3EUR3</t>
  </si>
  <si>
    <t>JIN HUA 5</t>
  </si>
  <si>
    <t>V3JN3</t>
  </si>
  <si>
    <t>JIN HUA 98</t>
  </si>
  <si>
    <t>V3AI3</t>
  </si>
  <si>
    <t>JIN HUI</t>
  </si>
  <si>
    <t>VRWM8</t>
  </si>
  <si>
    <t>JIN JU</t>
  </si>
  <si>
    <t>BFGD</t>
  </si>
  <si>
    <t>JIN LI</t>
  </si>
  <si>
    <t>HOLA</t>
  </si>
  <si>
    <t>JIN MAN HAI</t>
  </si>
  <si>
    <t>J8SO7</t>
  </si>
  <si>
    <t>JIN MAN HE</t>
  </si>
  <si>
    <t>J8QW2</t>
  </si>
  <si>
    <t>JIN MAN HU</t>
  </si>
  <si>
    <t>BUFV</t>
  </si>
  <si>
    <t>JIN MAN JIANG</t>
  </si>
  <si>
    <t>BUFU</t>
  </si>
  <si>
    <t>JIN MAN YANG</t>
  </si>
  <si>
    <t>J8SO9</t>
  </si>
  <si>
    <t>JIN MAN YU</t>
  </si>
  <si>
    <t>J8SO8</t>
  </si>
  <si>
    <t>JIN MAO</t>
  </si>
  <si>
    <t>XUBH9</t>
  </si>
  <si>
    <t>JIN NIU ZUO</t>
  </si>
  <si>
    <t>BPFQ</t>
  </si>
  <si>
    <t>JIN RONG</t>
  </si>
  <si>
    <t>J8QL3</t>
  </si>
  <si>
    <t>JIN RUN</t>
  </si>
  <si>
    <t>3EFS7</t>
  </si>
  <si>
    <t>JIN SHENG</t>
  </si>
  <si>
    <t>J8QP8</t>
  </si>
  <si>
    <t>JIN SONG</t>
  </si>
  <si>
    <t>HOCH</t>
  </si>
  <si>
    <t>JIN TENG</t>
  </si>
  <si>
    <t>VRAM8</t>
  </si>
  <si>
    <t>JIN WAY</t>
  </si>
  <si>
    <t>HO4123</t>
  </si>
  <si>
    <t>JIN XIANG</t>
  </si>
  <si>
    <t>HO2729</t>
  </si>
  <si>
    <t>JIN YANG</t>
  </si>
  <si>
    <t>XUAZ3</t>
  </si>
  <si>
    <t>JIN YUAN</t>
  </si>
  <si>
    <t>3EFE8</t>
  </si>
  <si>
    <t>JINGPOHE</t>
  </si>
  <si>
    <t>3FSO7</t>
  </si>
  <si>
    <t>JINGU MARU</t>
  </si>
  <si>
    <t>JPPT</t>
  </si>
  <si>
    <t>JINHE</t>
  </si>
  <si>
    <t>3FQX7</t>
  </si>
  <si>
    <t>JOSCO STAR</t>
  </si>
  <si>
    <t>VRBS3</t>
  </si>
  <si>
    <t>JOSCO VIEW</t>
  </si>
  <si>
    <t>VRBZ8</t>
  </si>
  <si>
    <t>KARTINI</t>
  </si>
  <si>
    <t>HOWI</t>
  </si>
  <si>
    <t>KEUM YOUNG</t>
  </si>
  <si>
    <t>D8YX</t>
  </si>
  <si>
    <t>KOREAN EXPRESS</t>
  </si>
  <si>
    <t>D9WQ</t>
  </si>
  <si>
    <t>KUO CHANG</t>
  </si>
  <si>
    <t>VREM2</t>
  </si>
  <si>
    <t>KUO CHIA</t>
  </si>
  <si>
    <t>BNBE</t>
  </si>
  <si>
    <t>KUO FU</t>
  </si>
  <si>
    <t>9VRH</t>
  </si>
  <si>
    <t>KUO HSIUNG</t>
  </si>
  <si>
    <t>3FIV3</t>
  </si>
  <si>
    <t>KUO HUNG</t>
  </si>
  <si>
    <t>3FRS7</t>
  </si>
  <si>
    <t>KUO LIH</t>
  </si>
  <si>
    <t>DYLJ</t>
  </si>
  <si>
    <t>KUO LUNG</t>
  </si>
  <si>
    <t>3FCT8</t>
  </si>
  <si>
    <t>KUO TAI</t>
  </si>
  <si>
    <t>3FFK5</t>
  </si>
  <si>
    <t>KUO WEI</t>
  </si>
  <si>
    <t>BNBK</t>
  </si>
  <si>
    <t>KUO YU</t>
  </si>
  <si>
    <t>3FTK3</t>
  </si>
  <si>
    <t>VRDW9</t>
  </si>
  <si>
    <t>K-WATER</t>
  </si>
  <si>
    <t>V2CN6</t>
  </si>
  <si>
    <t>LANTAU BRIDGE</t>
  </si>
  <si>
    <t>V2DI7</t>
  </si>
  <si>
    <t>LEO AUTHORITY</t>
  </si>
  <si>
    <t>3FWQ7</t>
  </si>
  <si>
    <t>LILAC ACE</t>
  </si>
  <si>
    <t>3FDL4</t>
  </si>
  <si>
    <t>LIN HAI SHAN</t>
  </si>
  <si>
    <t>3EDK8</t>
  </si>
  <si>
    <t>LIN YANG</t>
  </si>
  <si>
    <t>3EHS8</t>
  </si>
  <si>
    <t>LIN YUAN</t>
  </si>
  <si>
    <t>BRVL</t>
  </si>
  <si>
    <t>LINGE TRADER</t>
  </si>
  <si>
    <t>PHGE</t>
  </si>
  <si>
    <t>LONG HE</t>
  </si>
  <si>
    <t>BOLV</t>
  </si>
  <si>
    <t>LONG HUA</t>
  </si>
  <si>
    <t>3FSW6</t>
  </si>
  <si>
    <t>LONG RICHNESS</t>
  </si>
  <si>
    <t>V3AV</t>
  </si>
  <si>
    <t>LONG TIAN</t>
  </si>
  <si>
    <t>BASG</t>
  </si>
  <si>
    <t>LONG WANG</t>
  </si>
  <si>
    <t>XULD7</t>
  </si>
  <si>
    <t>LONG XIN</t>
  </si>
  <si>
    <t>9LYA01</t>
  </si>
  <si>
    <t>LONG XING</t>
  </si>
  <si>
    <t>XUHW7</t>
  </si>
  <si>
    <t>LUCKY CLOUD</t>
  </si>
  <si>
    <t>HOHU</t>
  </si>
  <si>
    <t>LUCKY EMBLEM</t>
  </si>
  <si>
    <t>3FMA5</t>
  </si>
  <si>
    <t>LUCKY OCEAN</t>
  </si>
  <si>
    <t>3EGW9</t>
  </si>
  <si>
    <t>LUCKY PIONEER</t>
  </si>
  <si>
    <t>3FYM7</t>
  </si>
  <si>
    <t>LUCKY REACH</t>
  </si>
  <si>
    <t>JVLY3</t>
  </si>
  <si>
    <t>LUCKY STELLA</t>
  </si>
  <si>
    <t>HOQD</t>
  </si>
  <si>
    <t>LUCKY TRADER</t>
  </si>
  <si>
    <t>3EPN4</t>
  </si>
  <si>
    <t>LUCKY WINNER</t>
  </si>
  <si>
    <t>3EFQ8</t>
  </si>
  <si>
    <t>LUNA AZUL</t>
  </si>
  <si>
    <t>3FAD7</t>
  </si>
  <si>
    <t>LUNA BLUE</t>
  </si>
  <si>
    <t>3EDP6</t>
  </si>
  <si>
    <t>LUNAR STAR</t>
  </si>
  <si>
    <t>3EUY9</t>
  </si>
  <si>
    <t>MACTAN BRIDGE</t>
  </si>
  <si>
    <t>H9LD</t>
  </si>
  <si>
    <t>MAPLE ACE II</t>
  </si>
  <si>
    <t>ELPQ9</t>
  </si>
  <si>
    <t>MAPLE CREEK</t>
  </si>
  <si>
    <t>H8TQ</t>
  </si>
  <si>
    <t>MAPLE EXPRESS</t>
  </si>
  <si>
    <t>HOPI</t>
  </si>
  <si>
    <t>MAPLE GALAXY</t>
  </si>
  <si>
    <t>3FXO8</t>
  </si>
  <si>
    <t>MAPLE LEAF 25</t>
  </si>
  <si>
    <t>VRBD8</t>
  </si>
  <si>
    <t>MAR DIOS</t>
  </si>
  <si>
    <t>3FAH8</t>
  </si>
  <si>
    <t>MARCLIFF</t>
  </si>
  <si>
    <t>V2CH5</t>
  </si>
  <si>
    <t>MARE ADRIATICUM</t>
  </si>
  <si>
    <t>V2AJ9</t>
  </si>
  <si>
    <t>MARE BALTICUM</t>
  </si>
  <si>
    <t>V2AX2</t>
  </si>
  <si>
    <t>MARE DORICUM</t>
  </si>
  <si>
    <t>V2AM6</t>
  </si>
  <si>
    <t>MARE HIBERNUM</t>
  </si>
  <si>
    <t>V2AR4</t>
  </si>
  <si>
    <t>MATSUKO</t>
  </si>
  <si>
    <t>3FAB9</t>
  </si>
  <si>
    <t>MATSUURA</t>
  </si>
  <si>
    <t>ZCPJ</t>
  </si>
  <si>
    <t>MAVERICK III</t>
  </si>
  <si>
    <t>HO4495</t>
  </si>
  <si>
    <t>MAX OLDENDORFF</t>
  </si>
  <si>
    <t>A8FY9</t>
  </si>
  <si>
    <t>MAX PLANCK</t>
  </si>
  <si>
    <t>ELZY8</t>
  </si>
  <si>
    <t>MEDBOTHNIA</t>
  </si>
  <si>
    <t>5BDS2</t>
  </si>
  <si>
    <t>MILD LIN</t>
  </si>
  <si>
    <t>3FDW6</t>
  </si>
  <si>
    <t>MILD STAR</t>
  </si>
  <si>
    <t>3FGX3</t>
  </si>
  <si>
    <t>MILESTONE</t>
  </si>
  <si>
    <t>VRYF3</t>
  </si>
  <si>
    <t>MIN HE</t>
  </si>
  <si>
    <t>BOAD</t>
  </si>
  <si>
    <t>MIN SHUN</t>
  </si>
  <si>
    <t>J8B2328</t>
  </si>
  <si>
    <t>MINA OLDENDORFF</t>
  </si>
  <si>
    <t>DYCQ</t>
  </si>
  <si>
    <t>MINDORO</t>
  </si>
  <si>
    <t>H8HI</t>
  </si>
  <si>
    <t>MING CHUN</t>
  </si>
  <si>
    <t>S6FX8</t>
  </si>
  <si>
    <t>MING GUANG</t>
  </si>
  <si>
    <t>XUJQ3</t>
  </si>
  <si>
    <t>MING RI</t>
  </si>
  <si>
    <t>BATE</t>
  </si>
  <si>
    <t>MING YANG</t>
  </si>
  <si>
    <t>HORH</t>
  </si>
  <si>
    <t>J8B2066</t>
  </si>
  <si>
    <t>MING YUE</t>
  </si>
  <si>
    <t>BATD</t>
  </si>
  <si>
    <t>XUCN8</t>
  </si>
  <si>
    <t>MING ZHOU 12</t>
  </si>
  <si>
    <t>J8QK9</t>
  </si>
  <si>
    <t>MING ZHOU 8</t>
  </si>
  <si>
    <t>BLAH</t>
  </si>
  <si>
    <t>MINGZHOU 22</t>
  </si>
  <si>
    <t>J8B2815</t>
  </si>
  <si>
    <t>MOL GRACE</t>
  </si>
  <si>
    <t>3FMU8</t>
  </si>
  <si>
    <t>NASICO NAVIGATOR</t>
  </si>
  <si>
    <t>XVKO</t>
  </si>
  <si>
    <t>NEW MING ZHOU 12</t>
  </si>
  <si>
    <t>VRLS2</t>
  </si>
  <si>
    <t>NEW MING ZHOU 16</t>
  </si>
  <si>
    <t>VRLS3</t>
  </si>
  <si>
    <t>OCEAN ADVENTURE</t>
  </si>
  <si>
    <t>3EAI5</t>
  </si>
  <si>
    <t>OCEAN ALLIANCE</t>
  </si>
  <si>
    <t>H8WU</t>
  </si>
  <si>
    <t>OCEAN ARGUS</t>
  </si>
  <si>
    <t>3FZI6</t>
  </si>
  <si>
    <t>OCEAN AUSPICES</t>
  </si>
  <si>
    <t>VRY12</t>
  </si>
  <si>
    <t>VRYI2</t>
  </si>
  <si>
    <t>OCEAN BARON</t>
  </si>
  <si>
    <t>HOMN</t>
  </si>
  <si>
    <t>OCEAN BEAUTY</t>
  </si>
  <si>
    <t>DYKJ</t>
  </si>
  <si>
    <t>OCEAN BEYOND</t>
  </si>
  <si>
    <t>JVHF2</t>
  </si>
  <si>
    <t>OCEAN BLUE</t>
  </si>
  <si>
    <t>3FEQ4</t>
  </si>
  <si>
    <t>OCEAN BRAVE</t>
  </si>
  <si>
    <t>XYMT</t>
  </si>
  <si>
    <t>OCEAN BRIDGE</t>
  </si>
  <si>
    <t>3FDI8</t>
  </si>
  <si>
    <t>OCEAN CHIE</t>
  </si>
  <si>
    <t>HPNR</t>
  </si>
  <si>
    <t>OCEAN CONCORD</t>
  </si>
  <si>
    <t>VRAA5</t>
  </si>
  <si>
    <t>OCEAN CORAL</t>
  </si>
  <si>
    <t>DYHQ</t>
  </si>
  <si>
    <t>OCEAN CRANE</t>
  </si>
  <si>
    <t>3FTW8</t>
  </si>
  <si>
    <t>OCEAN CRYSTAL</t>
  </si>
  <si>
    <t>DSNG5</t>
  </si>
  <si>
    <t>OCEAN DAISY</t>
  </si>
  <si>
    <t>V7JG4</t>
  </si>
  <si>
    <t>OCEAN DOMINANCE</t>
  </si>
  <si>
    <t>VRBM7</t>
  </si>
  <si>
    <t>OCEAN DORADO</t>
  </si>
  <si>
    <t>3ECS3</t>
  </si>
  <si>
    <t>OCEAN DUKE</t>
  </si>
  <si>
    <t>DSNM3</t>
  </si>
  <si>
    <t>OCEAN ELLIE</t>
  </si>
  <si>
    <t>P3AM7</t>
  </si>
  <si>
    <t>V7JE6</t>
  </si>
  <si>
    <t>OCEAN EXPORTER</t>
  </si>
  <si>
    <t>VRXJ4</t>
  </si>
  <si>
    <t>OCEAN EXPRESS</t>
  </si>
  <si>
    <t>3FZG6</t>
  </si>
  <si>
    <t>OCEAN FAMOUS</t>
  </si>
  <si>
    <t>HPJZ</t>
  </si>
  <si>
    <t>OCEAN FAVOUR</t>
  </si>
  <si>
    <t>VRWM5</t>
  </si>
  <si>
    <t>OCEAN FLEET 1</t>
  </si>
  <si>
    <t>4LEA</t>
  </si>
  <si>
    <t>OCEAN FLOURISH</t>
  </si>
  <si>
    <t>3EBA3</t>
  </si>
  <si>
    <t>OCEAN GEM</t>
  </si>
  <si>
    <t>V3EE3</t>
  </si>
  <si>
    <t>OCEAN GLORY</t>
  </si>
  <si>
    <t>DSNY6</t>
  </si>
  <si>
    <t>OCEAN GRACE</t>
  </si>
  <si>
    <t>S6EP9</t>
  </si>
  <si>
    <t>OCEAN HAWTHORN</t>
  </si>
  <si>
    <t>3FEZ9</t>
  </si>
  <si>
    <t>OCEAN HIGHWAY</t>
  </si>
  <si>
    <t>H3IE</t>
  </si>
  <si>
    <t>OCEAN JADE</t>
  </si>
  <si>
    <t>HOLR</t>
  </si>
  <si>
    <t>OCEAN KING</t>
  </si>
  <si>
    <t>H9PL</t>
  </si>
  <si>
    <t>OCEAN LEADER</t>
  </si>
  <si>
    <t>DSOJ8</t>
  </si>
  <si>
    <t>OCEAN LORD</t>
  </si>
  <si>
    <t>3EBU2</t>
  </si>
  <si>
    <t>OCEAN LOTUS</t>
  </si>
  <si>
    <t>H8SU</t>
  </si>
  <si>
    <t>OCEAN MATE</t>
  </si>
  <si>
    <t>DSBH9</t>
  </si>
  <si>
    <t>OCEAN NEPTUNE</t>
  </si>
  <si>
    <t>S6CB7</t>
  </si>
  <si>
    <t>OCEAN NOBLE</t>
  </si>
  <si>
    <t>HPEV</t>
  </si>
  <si>
    <t>OCEAN PARADISE</t>
  </si>
  <si>
    <t>3FQL6</t>
  </si>
  <si>
    <t>OCEAN PHOENIX</t>
  </si>
  <si>
    <t>V7JL2</t>
  </si>
  <si>
    <t>OCEAN PRELATE</t>
  </si>
  <si>
    <t>MJDD7</t>
  </si>
  <si>
    <t>OCEAN PREMIER</t>
  </si>
  <si>
    <t>VRWW9</t>
  </si>
  <si>
    <t>OCEAN PRIDE</t>
  </si>
  <si>
    <t>VRWM4</t>
  </si>
  <si>
    <t>OCEAN QUEEN</t>
  </si>
  <si>
    <t>HPVL</t>
  </si>
  <si>
    <t>OCEAN QUICKER</t>
  </si>
  <si>
    <t>H8UU</t>
  </si>
  <si>
    <t>OCEAN REYNA</t>
  </si>
  <si>
    <t>3EMA8</t>
  </si>
  <si>
    <t>OCEAN SPIRIT</t>
  </si>
  <si>
    <t>ELKI8</t>
  </si>
  <si>
    <t>OCEAN STAR</t>
  </si>
  <si>
    <t>XUUL9</t>
  </si>
  <si>
    <t>OCEAN STARLET</t>
  </si>
  <si>
    <t>J8B3139</t>
  </si>
  <si>
    <t>OCEAN STELLAR</t>
  </si>
  <si>
    <t>S6EP2</t>
  </si>
  <si>
    <t>OCEAN SUNRISE</t>
  </si>
  <si>
    <t>3FNE9</t>
  </si>
  <si>
    <t>OCEAN TRADER</t>
  </si>
  <si>
    <t>D8SN</t>
  </si>
  <si>
    <t>OCEAN TRINITY</t>
  </si>
  <si>
    <t>3EEU</t>
  </si>
  <si>
    <t>OCEAN VIRGO</t>
  </si>
  <si>
    <t>3EDU4</t>
  </si>
  <si>
    <t>OCEAN WIND</t>
  </si>
  <si>
    <t>YJUR5</t>
  </si>
  <si>
    <t>OSG ADMIRAL</t>
  </si>
  <si>
    <t>VRXH5</t>
  </si>
  <si>
    <t>OSG ALPHA</t>
  </si>
  <si>
    <t>VRAD2</t>
  </si>
  <si>
    <t>OSG BEAUTEC</t>
  </si>
  <si>
    <t>VRBO4</t>
  </si>
  <si>
    <t>PADMA</t>
  </si>
  <si>
    <t>C6NI5</t>
  </si>
  <si>
    <t>PAN HE</t>
  </si>
  <si>
    <t>BOLY</t>
  </si>
  <si>
    <t>PAN PAC SPIRIT</t>
  </si>
  <si>
    <t>3FAQ9</t>
  </si>
  <si>
    <t>PAN RIVER</t>
  </si>
  <si>
    <t>3EBU</t>
  </si>
  <si>
    <t>PAN STAR</t>
  </si>
  <si>
    <t>DSDE6</t>
  </si>
  <si>
    <t>PAN VOYAGER</t>
  </si>
  <si>
    <t>DSDC7</t>
  </si>
  <si>
    <t>PANDORA</t>
  </si>
  <si>
    <t>P3VU9</t>
  </si>
  <si>
    <t>PANDURATA</t>
  </si>
  <si>
    <t>3FJM7</t>
  </si>
  <si>
    <t>PANSTAR DREAM</t>
  </si>
  <si>
    <t>DSFU2</t>
  </si>
  <si>
    <t>PANTANASSA</t>
  </si>
  <si>
    <t>J8B2033</t>
  </si>
  <si>
    <t>PAPHOS</t>
  </si>
  <si>
    <t>V2BI9</t>
  </si>
  <si>
    <t>PARADISE ACE</t>
  </si>
  <si>
    <t>H9CL</t>
  </si>
  <si>
    <t>PAULA</t>
  </si>
  <si>
    <t>V2LK</t>
  </si>
  <si>
    <t>PAULINA</t>
  </si>
  <si>
    <t>3ERS5</t>
  </si>
  <si>
    <t>PAULINE</t>
  </si>
  <si>
    <t>V2BU5</t>
  </si>
  <si>
    <t>PEACE LAKE</t>
  </si>
  <si>
    <t>3FTW5</t>
  </si>
  <si>
    <t>PEACE VANTAGE</t>
  </si>
  <si>
    <t>XUHZ9</t>
  </si>
  <si>
    <t>PEACE WAVE</t>
  </si>
  <si>
    <t>3FJD3</t>
  </si>
  <si>
    <t>PEARL ACE</t>
  </si>
  <si>
    <t>HOOT</t>
  </si>
  <si>
    <t>PEARL ISLAND</t>
  </si>
  <si>
    <t>3FQQ7</t>
  </si>
  <si>
    <t>PEARL MASTER</t>
  </si>
  <si>
    <t>XUJT3</t>
  </si>
  <si>
    <t>PEONIA</t>
  </si>
  <si>
    <t>IBXF</t>
  </si>
  <si>
    <t>PERMAI VI</t>
  </si>
  <si>
    <t>3FAE4</t>
  </si>
  <si>
    <t>PERSEUS LEADER</t>
  </si>
  <si>
    <t>3FBO9</t>
  </si>
  <si>
    <t>PERTH BRIDGE</t>
  </si>
  <si>
    <t>H3OI</t>
  </si>
  <si>
    <t>PHUKET BRIDGE</t>
  </si>
  <si>
    <t>H9PP</t>
  </si>
  <si>
    <t>PIONEER</t>
  </si>
  <si>
    <t>P3VN9</t>
  </si>
  <si>
    <t>PIONEER FIRST</t>
  </si>
  <si>
    <t>HPYC</t>
  </si>
  <si>
    <t>PIONEER LEADER</t>
  </si>
  <si>
    <t>3EFH7</t>
  </si>
  <si>
    <t>PIONEER RUNNER</t>
  </si>
  <si>
    <t>3EVD5</t>
  </si>
  <si>
    <t>PIONEER SECOND</t>
  </si>
  <si>
    <t>H3JT</t>
  </si>
  <si>
    <t>PIONEER STAR</t>
  </si>
  <si>
    <t>9HEW8</t>
  </si>
  <si>
    <t>H8OT</t>
  </si>
  <si>
    <t>PIONEER SUNSHINE</t>
  </si>
  <si>
    <t>HPZQ</t>
  </si>
  <si>
    <t>PIONEER THIRD</t>
  </si>
  <si>
    <t>H8OZ</t>
  </si>
  <si>
    <t>PIONER CHUKOTKI</t>
  </si>
  <si>
    <t>UHLA</t>
  </si>
  <si>
    <t>PIONER KAMCHATKI</t>
  </si>
  <si>
    <t>XUDA3</t>
  </si>
  <si>
    <t>PRETTY BILLOW</t>
  </si>
  <si>
    <t>3FXV5</t>
  </si>
  <si>
    <t>PRETTY OCEAN</t>
  </si>
  <si>
    <t>3FSS5</t>
  </si>
  <si>
    <t>PRETTY SEA</t>
  </si>
  <si>
    <t>3FDP3</t>
  </si>
  <si>
    <t>PRIMORSKLESPROM</t>
  </si>
  <si>
    <t>UAEL</t>
  </si>
  <si>
    <t>PRIMORYE</t>
  </si>
  <si>
    <t>XUCV9</t>
  </si>
  <si>
    <t>PRIMORYE MARU</t>
  </si>
  <si>
    <t>9VCQ</t>
  </si>
  <si>
    <t>PRIMROSE</t>
  </si>
  <si>
    <t>HOED</t>
  </si>
  <si>
    <t>PRINCE OF STREAMS</t>
  </si>
  <si>
    <t>PJHX</t>
  </si>
  <si>
    <t>PROSRICH</t>
  </si>
  <si>
    <t>J8TH8</t>
  </si>
  <si>
    <t>PROTEFS</t>
  </si>
  <si>
    <t>C6TT6</t>
  </si>
  <si>
    <t>PROVIDENCE BAY</t>
  </si>
  <si>
    <t>MSTM6</t>
  </si>
  <si>
    <t>PROVIDENIYA</t>
  </si>
  <si>
    <t>UIMW</t>
  </si>
  <si>
    <t>PRUVA</t>
  </si>
  <si>
    <t>TCWP</t>
  </si>
  <si>
    <t>PU HARMONY</t>
  </si>
  <si>
    <t>S6PT</t>
  </si>
  <si>
    <t>PUDONG SENATOR</t>
  </si>
  <si>
    <t>DQVI</t>
  </si>
  <si>
    <t>PUFFIN ARROW</t>
  </si>
  <si>
    <t>C6HQ7</t>
  </si>
  <si>
    <t>PUGWASH SENATOR</t>
  </si>
  <si>
    <t>DQVL</t>
  </si>
  <si>
    <t>PUNJAB SENATOR</t>
  </si>
  <si>
    <t>DQVK</t>
  </si>
  <si>
    <t>PUSAN SENATOR</t>
  </si>
  <si>
    <t>DQVG</t>
  </si>
  <si>
    <t>QI HANG</t>
  </si>
  <si>
    <t>3EEJ3</t>
  </si>
  <si>
    <t>QIAN LI SHAN 5</t>
  </si>
  <si>
    <t>T2GZ2</t>
  </si>
  <si>
    <t>QIAO HAN</t>
  </si>
  <si>
    <t>XUJY9</t>
  </si>
  <si>
    <t>QIAO YIN</t>
  </si>
  <si>
    <t>HPYV</t>
  </si>
  <si>
    <t>QIN TAI 6</t>
  </si>
  <si>
    <t>3FQM8</t>
  </si>
  <si>
    <t>QING AN</t>
  </si>
  <si>
    <t>V3YE2</t>
  </si>
  <si>
    <t>QING JI</t>
  </si>
  <si>
    <t>3EFI8</t>
  </si>
  <si>
    <t>QING YANG</t>
  </si>
  <si>
    <t>J8B2669</t>
  </si>
  <si>
    <t>QING YUN HE</t>
  </si>
  <si>
    <t>BOMW</t>
  </si>
  <si>
    <t>QIYUNHE</t>
  </si>
  <si>
    <t>H3TP</t>
  </si>
  <si>
    <t>QUAN CHENG</t>
  </si>
  <si>
    <t>BBUG</t>
  </si>
  <si>
    <t>QUAN TONG</t>
  </si>
  <si>
    <t>XUBC3</t>
  </si>
  <si>
    <t>QUDS</t>
  </si>
  <si>
    <t>HZQI</t>
  </si>
  <si>
    <t>QUEEN 1</t>
  </si>
  <si>
    <t>XUWE7</t>
  </si>
  <si>
    <t>QUEEN ACE</t>
  </si>
  <si>
    <t>3FRI5</t>
  </si>
  <si>
    <t>QUEEN ASIA</t>
  </si>
  <si>
    <t>3FTB5</t>
  </si>
  <si>
    <t>QUEEN FLOWER</t>
  </si>
  <si>
    <t>H3CC</t>
  </si>
  <si>
    <t>QUEEN LILY</t>
  </si>
  <si>
    <t>VRAK9</t>
  </si>
  <si>
    <t>QUEEN PHENIX</t>
  </si>
  <si>
    <t>3FPI6</t>
  </si>
  <si>
    <t>QUEEN STELLA</t>
  </si>
  <si>
    <t>3FPB7</t>
  </si>
  <si>
    <t>QURTUBA</t>
  </si>
  <si>
    <t>HZZW</t>
  </si>
  <si>
    <t>RBD BOREA</t>
  </si>
  <si>
    <t>C4WY2</t>
  </si>
  <si>
    <t>REDINA</t>
  </si>
  <si>
    <t>C6RT6</t>
  </si>
  <si>
    <t>REFLECTION</t>
  </si>
  <si>
    <t>C6TI5</t>
  </si>
  <si>
    <t>REGINA CRYSTAL</t>
  </si>
  <si>
    <t>3EEW6</t>
  </si>
  <si>
    <t>REGINA MAERSK</t>
  </si>
  <si>
    <t>OZIN2</t>
  </si>
  <si>
    <t>REGINA OLDENDORFF</t>
  </si>
  <si>
    <t>A8IW3</t>
  </si>
  <si>
    <t>REGINA SAPPHIRE</t>
  </si>
  <si>
    <t>3EFF9</t>
  </si>
  <si>
    <t>REINA ROSA</t>
  </si>
  <si>
    <t>DXZE</t>
  </si>
  <si>
    <t>RELIANCE</t>
  </si>
  <si>
    <t>C6QT6</t>
  </si>
  <si>
    <t>RESOLUTION</t>
  </si>
  <si>
    <t>C6QO7</t>
  </si>
  <si>
    <t>RESURGENCE</t>
  </si>
  <si>
    <t>C6SJ9</t>
  </si>
  <si>
    <t>RETALINK III</t>
  </si>
  <si>
    <t>9VYH</t>
  </si>
  <si>
    <t>RHEINGAS</t>
  </si>
  <si>
    <t>ELVM7</t>
  </si>
  <si>
    <t>RHONEBORG</t>
  </si>
  <si>
    <t>PEDS</t>
  </si>
  <si>
    <t>RONG FENG</t>
  </si>
  <si>
    <t>XURR8</t>
  </si>
  <si>
    <t>RONG PING</t>
  </si>
  <si>
    <t>XUZL9</t>
  </si>
  <si>
    <t>RORO SIAM</t>
  </si>
  <si>
    <t>9VRQ</t>
  </si>
  <si>
    <t>ROSITA</t>
  </si>
  <si>
    <t>LACB6</t>
  </si>
  <si>
    <t>ROTTERDAM BRIDGE</t>
  </si>
  <si>
    <t>H9RM</t>
  </si>
  <si>
    <t>ROYAL ACCORD</t>
  </si>
  <si>
    <t>3FCQ7</t>
  </si>
  <si>
    <t>ROYAL CHEMI</t>
  </si>
  <si>
    <t>V3JK2</t>
  </si>
  <si>
    <t>ROYAL CHORALE</t>
  </si>
  <si>
    <t>3EEW5</t>
  </si>
  <si>
    <t>ROYAL TOPAZ</t>
  </si>
  <si>
    <t>DSEJ3</t>
  </si>
  <si>
    <t>ROYAL WAVE</t>
  </si>
  <si>
    <t>S6LM</t>
  </si>
  <si>
    <t>RU YI QUAN</t>
  </si>
  <si>
    <t>BBRO</t>
  </si>
  <si>
    <t>RUBIN ARTEMIS</t>
  </si>
  <si>
    <t>3FAH7</t>
  </si>
  <si>
    <t>RUBIN CAMELLIA</t>
  </si>
  <si>
    <t>3FER5</t>
  </si>
  <si>
    <t>RUBIN PEARL</t>
  </si>
  <si>
    <t>YJQA8</t>
  </si>
  <si>
    <t>RUBIN PEONY</t>
  </si>
  <si>
    <t>3FXO7</t>
  </si>
  <si>
    <t>RUBIN PIONEER</t>
  </si>
  <si>
    <t>P3YL7</t>
  </si>
  <si>
    <t>RUBIN POWER</t>
  </si>
  <si>
    <t>3FNG6</t>
  </si>
  <si>
    <t>RUBIN ROSEBAY</t>
  </si>
  <si>
    <t>3FPW4</t>
  </si>
  <si>
    <t>RUBIN STELLA</t>
  </si>
  <si>
    <t>3FAP5</t>
  </si>
  <si>
    <t>RUBY RAY</t>
  </si>
  <si>
    <t>ELMH5</t>
  </si>
  <si>
    <t>RUBY STREAM</t>
  </si>
  <si>
    <t>3EBB9</t>
  </si>
  <si>
    <t>RUI HE</t>
  </si>
  <si>
    <t>3ECH5</t>
  </si>
  <si>
    <t>RUI JIN</t>
  </si>
  <si>
    <t>3EAH2</t>
  </si>
  <si>
    <t>RUI MEI</t>
  </si>
  <si>
    <t>HO4161</t>
  </si>
  <si>
    <t>RUI YUN HE</t>
  </si>
  <si>
    <t>A8IK5</t>
  </si>
  <si>
    <t>RUN JIU 1</t>
  </si>
  <si>
    <t>T2KP2</t>
  </si>
  <si>
    <t>RUN LONG</t>
  </si>
  <si>
    <t>V3DI3</t>
  </si>
  <si>
    <t>RUNCHANG NO.8</t>
  </si>
  <si>
    <t>V3UH9</t>
  </si>
  <si>
    <t>RUS</t>
  </si>
  <si>
    <t>UBXE</t>
  </si>
  <si>
    <t>RYOGA</t>
  </si>
  <si>
    <t>3FBN7</t>
  </si>
  <si>
    <t>RYU YOH</t>
  </si>
  <si>
    <t>3EAS9</t>
  </si>
  <si>
    <t>RYUHO MARU</t>
  </si>
  <si>
    <t>JNHQ</t>
  </si>
  <si>
    <t>RYUJIN</t>
  </si>
  <si>
    <t>3FSU3</t>
  </si>
  <si>
    <t>S&amp;B NO.9</t>
  </si>
  <si>
    <t>DSNQ3</t>
  </si>
  <si>
    <t>S.PACIFIC</t>
  </si>
  <si>
    <t>V7GB2</t>
  </si>
  <si>
    <t>SABRINA I</t>
  </si>
  <si>
    <t>HPZW</t>
  </si>
  <si>
    <t>SADRIDDIN AYNI</t>
  </si>
  <si>
    <t>UDQW</t>
  </si>
  <si>
    <t>SAGAING</t>
  </si>
  <si>
    <t>XYNS</t>
  </si>
  <si>
    <t>SAGAMIKO</t>
  </si>
  <si>
    <t>V3AI</t>
  </si>
  <si>
    <t>SAGAR MANTHAN</t>
  </si>
  <si>
    <t>YHYO</t>
  </si>
  <si>
    <t>SAGITTARIUS LEADER</t>
  </si>
  <si>
    <t>3EAB7</t>
  </si>
  <si>
    <t>SAHAR</t>
  </si>
  <si>
    <t>9HCV8</t>
  </si>
  <si>
    <t>SAIGON BRIDGE</t>
  </si>
  <si>
    <t>3EPF8</t>
  </si>
  <si>
    <t>SAKURA</t>
  </si>
  <si>
    <t>3EKC5</t>
  </si>
  <si>
    <t>SALVAGE CHALLENGER</t>
  </si>
  <si>
    <t>J8KV7</t>
  </si>
  <si>
    <t>SALVAGE CHAMPION</t>
  </si>
  <si>
    <t>J8B2604</t>
  </si>
  <si>
    <t>SALVAGE GIANT</t>
  </si>
  <si>
    <t>J8IM2</t>
  </si>
  <si>
    <t>SALZACH</t>
  </si>
  <si>
    <t>OEMS</t>
  </si>
  <si>
    <t>SALZGITTER</t>
  </si>
  <si>
    <t>3FAN6</t>
  </si>
  <si>
    <t>SAMARGA</t>
  </si>
  <si>
    <t>UFJX</t>
  </si>
  <si>
    <t>SAMMI SUPERSTARS</t>
  </si>
  <si>
    <t>D9JP</t>
  </si>
  <si>
    <t>SAMPAQUITA</t>
  </si>
  <si>
    <t>3EQZ7</t>
  </si>
  <si>
    <t>SAN FERNANDO</t>
  </si>
  <si>
    <t>3EAA6</t>
  </si>
  <si>
    <t>SAN FONG</t>
  </si>
  <si>
    <t>3FOU7</t>
  </si>
  <si>
    <t>SAN MATEO</t>
  </si>
  <si>
    <t>3FLR5</t>
  </si>
  <si>
    <t>SAN WAI</t>
  </si>
  <si>
    <t>HOPR</t>
  </si>
  <si>
    <t>SANAGA</t>
  </si>
  <si>
    <t>A8CD4</t>
  </si>
  <si>
    <t>SANDRA BLANCA</t>
  </si>
  <si>
    <t>VQEV9</t>
  </si>
  <si>
    <t>SANG THAI EAGLE</t>
  </si>
  <si>
    <t>HSDG2</t>
  </si>
  <si>
    <t>SANGI MARU</t>
  </si>
  <si>
    <t>3FGL8</t>
  </si>
  <si>
    <t>9V7726</t>
  </si>
  <si>
    <t>SAPPHIRE HIGHWAY</t>
  </si>
  <si>
    <t>3FJV4</t>
  </si>
  <si>
    <t>SARA</t>
  </si>
  <si>
    <t>V2BP5</t>
  </si>
  <si>
    <t>SARANYA NAREE</t>
  </si>
  <si>
    <t>HSDY2</t>
  </si>
  <si>
    <t>SAWASDEE LAEMCHABANG</t>
  </si>
  <si>
    <t>DSRJ6</t>
  </si>
  <si>
    <t>SEAPRIDE I</t>
  </si>
  <si>
    <t>9HAL6</t>
  </si>
  <si>
    <t>SEED LEAF</t>
  </si>
  <si>
    <t>3ENS8</t>
  </si>
  <si>
    <t>SEIJIN</t>
  </si>
  <si>
    <t>3ELS6</t>
  </si>
  <si>
    <t>SEIL SUN</t>
  </si>
  <si>
    <t>DSFZ9</t>
  </si>
  <si>
    <t>SENTOSA</t>
  </si>
  <si>
    <t>3FGY6</t>
  </si>
  <si>
    <t>SEONGHO ACE</t>
  </si>
  <si>
    <t>DSOL8</t>
  </si>
  <si>
    <t>SEONGHO MERCURY</t>
  </si>
  <si>
    <t>DSOU9</t>
  </si>
  <si>
    <t>SEONGHO VENUS</t>
  </si>
  <si>
    <t>DSOR2</t>
  </si>
  <si>
    <t>SEOUL PIONEER</t>
  </si>
  <si>
    <t>DSGO</t>
  </si>
  <si>
    <t>SERENE STAR</t>
  </si>
  <si>
    <t>9VNF</t>
  </si>
  <si>
    <t>SERGEY DANILOV</t>
  </si>
  <si>
    <t>3EEP8</t>
  </si>
  <si>
    <t>SETO IRIS</t>
  </si>
  <si>
    <t>P3LG3</t>
  </si>
  <si>
    <t>SETSU MARU</t>
  </si>
  <si>
    <t>JM4153</t>
  </si>
  <si>
    <t>SETTSU</t>
  </si>
  <si>
    <t>3FTD7</t>
  </si>
  <si>
    <t>SETUBAL</t>
  </si>
  <si>
    <t>HPHI</t>
  </si>
  <si>
    <t>SETYAWATI</t>
  </si>
  <si>
    <t>VRVY3</t>
  </si>
  <si>
    <t>SEVASTAKI</t>
  </si>
  <si>
    <t>ELNV2</t>
  </si>
  <si>
    <t>SEVEN PHOENIX</t>
  </si>
  <si>
    <t>3EDI7</t>
  </si>
  <si>
    <t>SHAN CHENG 1</t>
  </si>
  <si>
    <t>3EEH9</t>
  </si>
  <si>
    <t>SHANG CHENG</t>
  </si>
  <si>
    <t>BOBD</t>
  </si>
  <si>
    <t>SHANGHAI BRIDGE</t>
  </si>
  <si>
    <t>HOJA</t>
  </si>
  <si>
    <t>SHANGHAI HIGHWAY</t>
  </si>
  <si>
    <t>3ECE2</t>
  </si>
  <si>
    <t>SHANGHAI SUPER EXPRESS</t>
  </si>
  <si>
    <t>HPOD</t>
  </si>
  <si>
    <t>SHARROW BAY</t>
  </si>
  <si>
    <t>3FHS8</t>
  </si>
  <si>
    <t>SHEARWATER</t>
  </si>
  <si>
    <t>3ECT5</t>
  </si>
  <si>
    <t>SHELLY</t>
  </si>
  <si>
    <t>3FQJ4</t>
  </si>
  <si>
    <t>SHEN HUA NO.1</t>
  </si>
  <si>
    <t>T2MV2</t>
  </si>
  <si>
    <t>SHENG CHANG</t>
  </si>
  <si>
    <t>V3UQ8</t>
  </si>
  <si>
    <t>SHENG DA 2</t>
  </si>
  <si>
    <t>J8XB7</t>
  </si>
  <si>
    <t>SHENG HUA</t>
  </si>
  <si>
    <t>BBDO</t>
  </si>
  <si>
    <t>SHENG HUI</t>
  </si>
  <si>
    <t>HO4100</t>
  </si>
  <si>
    <t>SHENG JIA 2</t>
  </si>
  <si>
    <t>XUJJ3</t>
  </si>
  <si>
    <t>SHENG JING SHAN</t>
  </si>
  <si>
    <t>V3LU</t>
  </si>
  <si>
    <t>SHENG YUAN</t>
  </si>
  <si>
    <t>V3BU</t>
  </si>
  <si>
    <t>SHI TONG</t>
  </si>
  <si>
    <t>HPNO</t>
  </si>
  <si>
    <t>SHIASU MARU</t>
  </si>
  <si>
    <t>JG4933</t>
  </si>
  <si>
    <t>SHICHIGAHAMA MARU</t>
  </si>
  <si>
    <t>P3YR7</t>
  </si>
  <si>
    <t>SHILKA</t>
  </si>
  <si>
    <t>XUSP3</t>
  </si>
  <si>
    <t>SHIMA</t>
  </si>
  <si>
    <t>3FEZ7</t>
  </si>
  <si>
    <t>SHIMANAMI</t>
  </si>
  <si>
    <t>3FNK9</t>
  </si>
  <si>
    <t>SHIN CHUETSU</t>
  </si>
  <si>
    <t>3FPI8</t>
  </si>
  <si>
    <t>SHIN CHUN</t>
  </si>
  <si>
    <t>S6FX6</t>
  </si>
  <si>
    <t>SHIN HO CHUN NO.102</t>
  </si>
  <si>
    <t>H8LF</t>
  </si>
  <si>
    <t>SHIN KWANG</t>
  </si>
  <si>
    <t>DSFA8</t>
  </si>
  <si>
    <t>SHIN KYOKUHO MARU</t>
  </si>
  <si>
    <t>JD2017</t>
  </si>
  <si>
    <t>SHIN SENDAI</t>
  </si>
  <si>
    <t>3EQV6</t>
  </si>
  <si>
    <t>SHIN TONAMI</t>
  </si>
  <si>
    <t>3FBF7</t>
  </si>
  <si>
    <t>SHIN YO</t>
  </si>
  <si>
    <t>3EEU5</t>
  </si>
  <si>
    <t>SHINANO REEFER</t>
  </si>
  <si>
    <t>3FNR3</t>
  </si>
  <si>
    <t>SHINBIRO</t>
  </si>
  <si>
    <t>V3RX2</t>
  </si>
  <si>
    <t>SHIN-EI</t>
  </si>
  <si>
    <t>3FYG4</t>
  </si>
  <si>
    <t>SHUN CHENG</t>
  </si>
  <si>
    <t>BBUL</t>
  </si>
  <si>
    <t>SHUN TAI NO.1</t>
  </si>
  <si>
    <t>XUMN3</t>
  </si>
  <si>
    <t>SHUN WINNER</t>
  </si>
  <si>
    <t>H9SK</t>
  </si>
  <si>
    <t>SHUN YANG</t>
  </si>
  <si>
    <t>H3EY</t>
  </si>
  <si>
    <t>SHUNHO MARU</t>
  </si>
  <si>
    <t>JMXQ</t>
  </si>
  <si>
    <t>SHUNLIAN9</t>
  </si>
  <si>
    <t>XUEC3</t>
  </si>
  <si>
    <t>SILVER ACE</t>
  </si>
  <si>
    <t>V3VV9</t>
  </si>
  <si>
    <t>SILVER HOPE</t>
  </si>
  <si>
    <t>XUEY9</t>
  </si>
  <si>
    <t>SILVER OCEAN</t>
  </si>
  <si>
    <t>C6RJ3</t>
  </si>
  <si>
    <t>V3GA3</t>
  </si>
  <si>
    <t>SILVER POST</t>
  </si>
  <si>
    <t>DSFC3</t>
  </si>
  <si>
    <t>SILVER ZHANG</t>
  </si>
  <si>
    <t>VRWZ4</t>
  </si>
  <si>
    <t>SILVICULTURE</t>
  </si>
  <si>
    <t>DYGR</t>
  </si>
  <si>
    <t>SIMA PRIDE</t>
  </si>
  <si>
    <t>S6AF9</t>
  </si>
  <si>
    <t>SINOTRANS NAGOYA</t>
  </si>
  <si>
    <t>C6UJ4</t>
  </si>
  <si>
    <t>SINOTRANS QINGDAO</t>
  </si>
  <si>
    <t>A8GK9</t>
  </si>
  <si>
    <t>SINOTRANS TIANJIN</t>
  </si>
  <si>
    <t>A8GL2</t>
  </si>
  <si>
    <t>SINOTRANS TOKYO</t>
  </si>
  <si>
    <t>C4AQ2</t>
  </si>
  <si>
    <t>SINOTRANS YOKOHAMA</t>
  </si>
  <si>
    <t>C4DW2</t>
  </si>
  <si>
    <t>SIRIUS HIGHWAY</t>
  </si>
  <si>
    <t>3ELV3</t>
  </si>
  <si>
    <t>SIRIUS LEADER</t>
  </si>
  <si>
    <t>H3KF</t>
  </si>
  <si>
    <t>SIRORAT NAREE</t>
  </si>
  <si>
    <t>HSDP</t>
  </si>
  <si>
    <t>SITC BUSAN</t>
  </si>
  <si>
    <t>VRLQ7</t>
  </si>
  <si>
    <t>SITC DALIAN</t>
  </si>
  <si>
    <t>VRLI2</t>
  </si>
  <si>
    <t>SITC FANGCHENG</t>
  </si>
  <si>
    <t>VRLG3</t>
  </si>
  <si>
    <t>SITC HAIPHONG</t>
  </si>
  <si>
    <t>VRJQ8</t>
  </si>
  <si>
    <t>SITC HAKATA</t>
  </si>
  <si>
    <t>VRLN2</t>
  </si>
  <si>
    <t>SITC HOCHIMINH</t>
  </si>
  <si>
    <t>VRLI3</t>
  </si>
  <si>
    <t>SITC HONGKONG</t>
  </si>
  <si>
    <t>3EKM7</t>
  </si>
  <si>
    <t>SITC INCHON</t>
  </si>
  <si>
    <t>VRIJ5</t>
  </si>
  <si>
    <t>SITC KAOHSIUNG</t>
  </si>
  <si>
    <t>VRTE8</t>
    <phoneticPr fontId="30"/>
  </si>
  <si>
    <t>SITC KEELUNG</t>
  </si>
  <si>
    <t>VRGF9</t>
  </si>
  <si>
    <t>SITC KOBE</t>
  </si>
  <si>
    <t>H3PB</t>
  </si>
  <si>
    <t>SITC KWANGYANG</t>
  </si>
  <si>
    <t>VRJQ9</t>
  </si>
  <si>
    <t>SITC LAEM CHABANG</t>
  </si>
  <si>
    <t>VRMB7</t>
  </si>
  <si>
    <t>SITC LIANYUNGANG</t>
  </si>
  <si>
    <t>VRKS6</t>
  </si>
  <si>
    <t>SITC MOJI</t>
  </si>
  <si>
    <t>VRKS5</t>
  </si>
  <si>
    <t>SITC NAGOYA</t>
  </si>
  <si>
    <t>3EGD6</t>
  </si>
  <si>
    <t>SITC NINGBO</t>
  </si>
  <si>
    <t>VRFF3</t>
  </si>
  <si>
    <t>SITC OSAKA</t>
  </si>
  <si>
    <t>VRLD6</t>
  </si>
  <si>
    <t>SITC PYEONGTAEK</t>
  </si>
  <si>
    <t>VRGG2</t>
  </si>
  <si>
    <t>SITC QINGDAO</t>
  </si>
  <si>
    <t>VRLI4</t>
  </si>
  <si>
    <t>SITC SHANGHAI</t>
  </si>
  <si>
    <t>HOHZ</t>
  </si>
  <si>
    <t>SITC SHENZHEN</t>
  </si>
  <si>
    <t>VRKS7</t>
  </si>
  <si>
    <t>SITC SHIMIZU</t>
  </si>
  <si>
    <t>VRLG2</t>
  </si>
  <si>
    <t>SITC TIANJIN</t>
  </si>
  <si>
    <t>3EGN</t>
  </si>
  <si>
    <t>SITC TOKYO</t>
  </si>
  <si>
    <t>HONH</t>
  </si>
  <si>
    <t>SITC XIAMEN</t>
  </si>
  <si>
    <t>VRTE9</t>
    <phoneticPr fontId="30"/>
  </si>
  <si>
    <t>SITC YANTAI</t>
  </si>
  <si>
    <t>VRLI5</t>
  </si>
  <si>
    <t>SITC YOKKAICHI</t>
  </si>
  <si>
    <t>VRLI6</t>
  </si>
  <si>
    <t>SITC YOKOHAMA</t>
  </si>
  <si>
    <t>H8YB</t>
  </si>
  <si>
    <t>SKY ACE</t>
  </si>
  <si>
    <t>3FAM7</t>
  </si>
  <si>
    <t>SKY ANGEL</t>
  </si>
  <si>
    <t>H3UW</t>
  </si>
  <si>
    <t>SKY BLUE</t>
  </si>
  <si>
    <t>DSNJ3</t>
  </si>
  <si>
    <t>SKY BRIGHT</t>
  </si>
  <si>
    <t>LANL5</t>
  </si>
  <si>
    <t>SKY DUKE</t>
  </si>
  <si>
    <t>DSNV4</t>
  </si>
  <si>
    <t>SKY EVOLUTION</t>
  </si>
  <si>
    <t>DSQU6</t>
  </si>
  <si>
    <t>SKY EXPRESS</t>
  </si>
  <si>
    <t>3EEC6</t>
  </si>
  <si>
    <t>SKY FORTUNE</t>
  </si>
  <si>
    <t>ELVD9</t>
  </si>
  <si>
    <t>SKY HOPE</t>
  </si>
  <si>
    <t>3EDN6</t>
  </si>
  <si>
    <t>SKY LIGHT</t>
  </si>
  <si>
    <t>LANK5</t>
  </si>
  <si>
    <t>SKY LOVE</t>
  </si>
  <si>
    <t>3FOI7</t>
  </si>
  <si>
    <t>SKY OCEAN</t>
  </si>
  <si>
    <t>XUMJ3</t>
  </si>
  <si>
    <t>SKY PEACE</t>
  </si>
  <si>
    <t>DSFU3</t>
  </si>
  <si>
    <t>SKY PHOENIX</t>
  </si>
  <si>
    <t>HOJK</t>
  </si>
  <si>
    <t>SKY PRIDE</t>
  </si>
  <si>
    <t>DSOH9</t>
  </si>
  <si>
    <t>SKY TREASURE</t>
  </si>
  <si>
    <t>LANM5</t>
  </si>
  <si>
    <t>SKYTEC</t>
  </si>
  <si>
    <t>VRYF2</t>
  </si>
  <si>
    <t>SMOOTH CHALLENGER</t>
  </si>
  <si>
    <t>XUBC8</t>
  </si>
  <si>
    <t>SOGA</t>
  </si>
  <si>
    <t>3FDR8</t>
  </si>
  <si>
    <t>SOLAR ASIA</t>
  </si>
  <si>
    <t>ELVI3</t>
  </si>
  <si>
    <t>SOMA MARU</t>
  </si>
  <si>
    <t>JBLV</t>
  </si>
  <si>
    <t>SONG CHENG</t>
  </si>
  <si>
    <t>BOZL</t>
  </si>
  <si>
    <t>SOON YANG</t>
  </si>
  <si>
    <t>DSOO8</t>
  </si>
  <si>
    <t>SPRING ACCORD</t>
  </si>
  <si>
    <t>3FAK9</t>
  </si>
  <si>
    <t>SPRING AUSTER</t>
  </si>
  <si>
    <t>H8SB</t>
  </si>
  <si>
    <t>SPRING BREEZE</t>
  </si>
  <si>
    <t>3FWK6</t>
  </si>
  <si>
    <t>SPRING CEFIRO</t>
  </si>
  <si>
    <t>HO4163</t>
  </si>
  <si>
    <t>SPRING FALCON</t>
  </si>
  <si>
    <t>H9LG</t>
  </si>
  <si>
    <t>SPRING FORTUNE</t>
  </si>
  <si>
    <t>3FFF9</t>
  </si>
  <si>
    <t>SPRING HUMMER</t>
  </si>
  <si>
    <t>VRAJ7</t>
  </si>
  <si>
    <t>SPRING LAKER</t>
  </si>
  <si>
    <t>3FRR6</t>
  </si>
  <si>
    <t>SPRING NOTE</t>
  </si>
  <si>
    <t>HOXG</t>
  </si>
  <si>
    <t>SPRING OCEAN</t>
  </si>
  <si>
    <t>3EDA3</t>
  </si>
  <si>
    <t>SPRING TRADER</t>
  </si>
  <si>
    <t>XYMV</t>
  </si>
  <si>
    <t>SPRING VIRGO</t>
  </si>
  <si>
    <t>3FOW7</t>
  </si>
  <si>
    <t>SPRING WAVE</t>
  </si>
  <si>
    <t>9VXB</t>
  </si>
  <si>
    <t>SPRING ZEPHYR</t>
  </si>
  <si>
    <t>3FZA8</t>
  </si>
  <si>
    <t>ST BRILLIANCE</t>
  </si>
  <si>
    <t>J8B3520</t>
  </si>
  <si>
    <t>ST FIDELITY</t>
  </si>
  <si>
    <t>UGAD</t>
  </si>
  <si>
    <t>ST FORWARD</t>
  </si>
  <si>
    <t>J8B3472</t>
  </si>
  <si>
    <t>ST OLYMP</t>
  </si>
  <si>
    <t>UESM</t>
  </si>
  <si>
    <t>ST SPIRIT</t>
  </si>
  <si>
    <t>J8B3202</t>
  </si>
  <si>
    <t>ST STAR</t>
  </si>
  <si>
    <t>J8B3465</t>
  </si>
  <si>
    <t>ST. ANGELO</t>
  </si>
  <si>
    <t>HPYP</t>
  </si>
  <si>
    <t>ST. LUCIA</t>
  </si>
  <si>
    <t>C6LF8</t>
  </si>
  <si>
    <t>ST.PETRI</t>
  </si>
  <si>
    <t>A8JA5</t>
  </si>
  <si>
    <t>ST.WIND</t>
  </si>
  <si>
    <t>UBYT</t>
  </si>
  <si>
    <t>STAR</t>
  </si>
  <si>
    <t>9HZP6</t>
  </si>
  <si>
    <t>STAR ATLANTIC</t>
  </si>
  <si>
    <t>LAYG5</t>
  </si>
  <si>
    <t>STAR CARRIER</t>
  </si>
  <si>
    <t>DSOA6</t>
  </si>
  <si>
    <t>STAR CHASER</t>
  </si>
  <si>
    <t>3FPV7</t>
  </si>
  <si>
    <t>STAR DAVANGER</t>
  </si>
  <si>
    <t>S6PA</t>
  </si>
  <si>
    <t>STAR DIEPPE</t>
  </si>
  <si>
    <t>LEQZ3</t>
  </si>
  <si>
    <t>STAR DJERVANGER</t>
  </si>
  <si>
    <t>S6PB</t>
  </si>
  <si>
    <t>STAR DOVER</t>
  </si>
  <si>
    <t>LAEP4</t>
  </si>
  <si>
    <t>STAR EVANGER</t>
  </si>
  <si>
    <t>LACV4</t>
  </si>
  <si>
    <t>STAR EXPRESS</t>
  </si>
  <si>
    <t>3EDK9</t>
  </si>
  <si>
    <t>STAR FLOWER</t>
  </si>
  <si>
    <t>3FVQ9</t>
  </si>
  <si>
    <t>STAR GEIRANGER</t>
  </si>
  <si>
    <t>LAKQ5</t>
  </si>
  <si>
    <t>STAR GRINDANGER</t>
  </si>
  <si>
    <t>LAKR5</t>
  </si>
  <si>
    <t>STAR HARDANGER</t>
  </si>
  <si>
    <t>9VAW6</t>
  </si>
  <si>
    <t>STAR HOSANGER</t>
  </si>
  <si>
    <t>9VAW8</t>
  </si>
  <si>
    <t>STAR ISLAND</t>
  </si>
  <si>
    <t>3FCN5</t>
  </si>
  <si>
    <t>STAR JUPITER</t>
  </si>
  <si>
    <t>V2OE8</t>
  </si>
  <si>
    <t>STAR MARINER</t>
  </si>
  <si>
    <t>DSOE5</t>
  </si>
  <si>
    <t>STAR OF EMIRATES</t>
  </si>
  <si>
    <t>P3UF9</t>
  </si>
  <si>
    <t>STAR OPTIMANA</t>
  </si>
  <si>
    <t>9VAR2</t>
  </si>
  <si>
    <t>STAR UNIX</t>
  </si>
  <si>
    <t>DSPI3</t>
  </si>
  <si>
    <t>STAR VICTORY</t>
  </si>
  <si>
    <t>DYFU</t>
  </si>
  <si>
    <t>STEFANIA L.</t>
  </si>
  <si>
    <t>3FXZ9</t>
  </si>
  <si>
    <t>STELLA ANGEL</t>
  </si>
  <si>
    <t>3FVP4</t>
  </si>
  <si>
    <t>STELLA BEAUTY</t>
  </si>
  <si>
    <t>3FDB5</t>
  </si>
  <si>
    <t>STELLA COSMOS</t>
  </si>
  <si>
    <t>HOPL</t>
  </si>
  <si>
    <t>STELLAR ACE</t>
  </si>
  <si>
    <t>3EEC3</t>
  </si>
  <si>
    <t>STELLAR BAY</t>
  </si>
  <si>
    <t>DSNY4</t>
  </si>
  <si>
    <t>STEPAN GEYTS</t>
  </si>
  <si>
    <t>UIUM</t>
  </si>
  <si>
    <t>STEPANIDA</t>
  </si>
  <si>
    <t>9HVI3</t>
  </si>
  <si>
    <t>SU YUE</t>
  </si>
  <si>
    <t>3FQK6</t>
  </si>
  <si>
    <t>SU ZHOU HAO</t>
  </si>
  <si>
    <t>BOAM</t>
  </si>
  <si>
    <t>SUAM</t>
  </si>
  <si>
    <t>DSDQ8</t>
  </si>
  <si>
    <t>SUEZ CANAL BRIDGE</t>
  </si>
  <si>
    <t>HODM</t>
  </si>
  <si>
    <t>SUIJIN</t>
  </si>
  <si>
    <t>3EZM5</t>
  </si>
  <si>
    <t>SUJITRA NAREE</t>
  </si>
  <si>
    <t>HSED2</t>
  </si>
  <si>
    <t>SULPHUR ESPOIR</t>
  </si>
  <si>
    <t>P3TS6</t>
  </si>
  <si>
    <t>SULPHUR GLORY</t>
  </si>
  <si>
    <t>H9GE</t>
  </si>
  <si>
    <t>SUMA</t>
  </si>
  <si>
    <t>9VOE</t>
  </si>
  <si>
    <t>SUMIRE</t>
  </si>
  <si>
    <t>3FTA7</t>
  </si>
  <si>
    <t>SUMMER CORAL</t>
  </si>
  <si>
    <t>H3KY</t>
  </si>
  <si>
    <t>SUMMER FORTUNE</t>
  </si>
  <si>
    <t>3FQA7</t>
  </si>
  <si>
    <t>SUNBELT DIXIE</t>
  </si>
  <si>
    <t>D5BU</t>
  </si>
  <si>
    <t>SUNBELT SPIRIT</t>
  </si>
  <si>
    <t>V7DK4</t>
  </si>
  <si>
    <t>SUNGACH</t>
  </si>
  <si>
    <t>UBQF</t>
  </si>
  <si>
    <t>SUNHILL</t>
  </si>
  <si>
    <t>3ERM9</t>
  </si>
  <si>
    <t>SUNROAD YATSUKA</t>
  </si>
  <si>
    <t>3EAB</t>
  </si>
  <si>
    <t>SUNSET BAY</t>
  </si>
  <si>
    <t>A8JC7</t>
  </si>
  <si>
    <t>SUNSHINE GLORY</t>
  </si>
  <si>
    <t>DSNJ2</t>
  </si>
  <si>
    <t>SUNTEC</t>
  </si>
  <si>
    <t>VRXY2</t>
  </si>
  <si>
    <t>SUNWAY</t>
  </si>
  <si>
    <t>3EQM8</t>
  </si>
  <si>
    <t>SYLVETTE</t>
  </si>
  <si>
    <t>V2OX6</t>
  </si>
  <si>
    <t>SYMS CHANGJIANG</t>
  </si>
  <si>
    <t>C4BD2</t>
  </si>
  <si>
    <t>SYMS HENGSHAN</t>
  </si>
  <si>
    <t>V2OZ8</t>
  </si>
  <si>
    <t>SYMS HUANGHE</t>
  </si>
  <si>
    <t>C4CE2</t>
  </si>
  <si>
    <t>SYMS HUASHAN</t>
  </si>
  <si>
    <t>V2OY4</t>
  </si>
  <si>
    <t>SYMS PEONIA</t>
  </si>
  <si>
    <t>ZDGN4</t>
  </si>
  <si>
    <t>SYMS SONGSHAN</t>
  </si>
  <si>
    <t>V2BG5</t>
  </si>
  <si>
    <t>SYMS TAISHAN</t>
  </si>
  <si>
    <t>V2OT3</t>
  </si>
  <si>
    <t>SYMS ZHUJIANG</t>
  </si>
  <si>
    <t>C4DK2</t>
  </si>
  <si>
    <t>T YOUNG</t>
  </si>
  <si>
    <t>VRZU8</t>
  </si>
  <si>
    <t>T.M. HARMONY</t>
  </si>
  <si>
    <t>S6NL</t>
  </si>
  <si>
    <t>TACHIBANA</t>
  </si>
  <si>
    <t>H3LN</t>
  </si>
  <si>
    <t>TAGUS</t>
  </si>
  <si>
    <t>LAZA2</t>
  </si>
  <si>
    <t>TAHAROA EXPRESS</t>
  </si>
  <si>
    <t>3EHG8</t>
  </si>
  <si>
    <t>TAI CHUANG</t>
  </si>
  <si>
    <t>H3WI</t>
  </si>
  <si>
    <t>TAI DE SHENG</t>
  </si>
  <si>
    <t>HOLH</t>
  </si>
  <si>
    <t>TAI HAI</t>
  </si>
  <si>
    <t>BCGD</t>
  </si>
  <si>
    <t>TAI HAPPINESS</t>
  </si>
  <si>
    <t>H9FD</t>
  </si>
  <si>
    <t>TAI HE</t>
  </si>
  <si>
    <t>3ESQ8</t>
  </si>
  <si>
    <t>TAI HE HAI</t>
  </si>
  <si>
    <t>H8YO</t>
  </si>
  <si>
    <t>TAI RONG 16</t>
  </si>
  <si>
    <t>XUKZ3</t>
  </si>
  <si>
    <t>TAI RONG 18</t>
  </si>
  <si>
    <t>XUKH9</t>
  </si>
  <si>
    <t>TAI SHUN</t>
  </si>
  <si>
    <t>VRXF6</t>
  </si>
  <si>
    <t>TAI XIANG 2</t>
  </si>
  <si>
    <t>XUJZ7</t>
  </si>
  <si>
    <t>TAIBAH</t>
  </si>
  <si>
    <t>HZQJ</t>
  </si>
  <si>
    <t>TAIHO MARU</t>
  </si>
  <si>
    <t>3FMP6</t>
  </si>
  <si>
    <t>TAIKO</t>
  </si>
  <si>
    <t>LAQT4</t>
  </si>
  <si>
    <t>TAIKOON</t>
  </si>
  <si>
    <t>3EAH7</t>
  </si>
  <si>
    <t>TAIMEI</t>
  </si>
  <si>
    <t>HP7759</t>
  </si>
  <si>
    <t>TAIO COSMOS</t>
  </si>
  <si>
    <t>ELMA6</t>
  </si>
  <si>
    <t>TAIO FRONTIER</t>
  </si>
  <si>
    <t>3EZF5</t>
  </si>
  <si>
    <t>TAIO RAINBOW</t>
  </si>
  <si>
    <t>ELMA4</t>
  </si>
  <si>
    <t>TAIS</t>
  </si>
  <si>
    <t>XUSS3</t>
  </si>
  <si>
    <t>TAISEI NO.98</t>
  </si>
  <si>
    <t>3FIQ5</t>
  </si>
  <si>
    <t>TAISHUN</t>
  </si>
  <si>
    <t>C6OZ4</t>
  </si>
  <si>
    <t>TAIYO</t>
  </si>
  <si>
    <t>3EEU4</t>
  </si>
  <si>
    <t>TAIYOH II</t>
  </si>
  <si>
    <t>9VRN</t>
  </si>
  <si>
    <t>TAIYOUNG ROSA</t>
  </si>
  <si>
    <t>DSFX8</t>
  </si>
  <si>
    <t>TAIYOUNG SKY</t>
  </si>
  <si>
    <t>DSNQ7</t>
  </si>
  <si>
    <t>TAIYOUNG STAR</t>
  </si>
  <si>
    <t>DSON6</t>
  </si>
  <si>
    <t>TAIYOUNG SUN</t>
  </si>
  <si>
    <t>DSNN5</t>
  </si>
  <si>
    <t>TAJIMA</t>
  </si>
  <si>
    <t>3FNU6</t>
  </si>
  <si>
    <t>TAKARA</t>
  </si>
  <si>
    <t>LAZN4</t>
  </si>
  <si>
    <t>TAKASAGO</t>
  </si>
  <si>
    <t>LACR5</t>
  </si>
  <si>
    <t>TAKEKO</t>
  </si>
  <si>
    <t>3FFH9</t>
  </si>
  <si>
    <t>TALABOT</t>
  </si>
  <si>
    <t>9V6487</t>
  </si>
  <si>
    <t>TALIA</t>
  </si>
  <si>
    <t>C6VJ6</t>
  </si>
  <si>
    <t>TALISMAN</t>
  </si>
  <si>
    <t>LAOW5</t>
  </si>
  <si>
    <t>TAMA HOPE</t>
  </si>
  <si>
    <t>C6MB8</t>
  </si>
  <si>
    <t>TAMARA</t>
  </si>
  <si>
    <t>JVGS2</t>
  </si>
  <si>
    <t>TAMERLANE</t>
  </si>
  <si>
    <t>LAQU5</t>
  </si>
  <si>
    <t>TAMESIS</t>
  </si>
  <si>
    <t>LAOL5</t>
  </si>
  <si>
    <t>TAMNDA</t>
  </si>
  <si>
    <t>3FYR2</t>
  </si>
  <si>
    <t>TAMPA</t>
  </si>
  <si>
    <t>LMWO3</t>
  </si>
  <si>
    <t>TAMPERE</t>
  </si>
  <si>
    <t>9V6484</t>
  </si>
  <si>
    <t>TANCRED</t>
  </si>
  <si>
    <t>LALX4</t>
  </si>
  <si>
    <t>TANEA</t>
  </si>
  <si>
    <t>MGUN8</t>
  </si>
  <si>
    <t>TANGO GLORY</t>
  </si>
  <si>
    <t>H9LR</t>
  </si>
  <si>
    <t>TANJUNG PRIOK</t>
  </si>
  <si>
    <t>3ETD6</t>
  </si>
  <si>
    <t>TANYA KARPINSKAYA</t>
  </si>
  <si>
    <t>UBKZ</t>
  </si>
  <si>
    <t>TAO YUAN</t>
  </si>
  <si>
    <t>3FYI8</t>
  </si>
  <si>
    <t>TAPIOLA</t>
  </si>
  <si>
    <t>9V6486</t>
  </si>
  <si>
    <t>TARAGO</t>
  </si>
  <si>
    <t>LAPN5</t>
  </si>
  <si>
    <t>TARONGA</t>
  </si>
  <si>
    <t>LACU5</t>
  </si>
  <si>
    <t>TARPON CLIPPER</t>
  </si>
  <si>
    <t>P3NY7</t>
  </si>
  <si>
    <t>TATE J</t>
  </si>
  <si>
    <t>ZCFK2</t>
  </si>
  <si>
    <t>TATIANA SCHULTE</t>
  </si>
  <si>
    <t>P3ZW9</t>
  </si>
  <si>
    <t>TAURANGA STAR</t>
  </si>
  <si>
    <t>ZCBD9</t>
  </si>
  <si>
    <t>TAURUS</t>
  </si>
  <si>
    <t>H9BJ</t>
  </si>
  <si>
    <t>TEAL ARROW</t>
  </si>
  <si>
    <t>C6KB8</t>
  </si>
  <si>
    <t>TEAM ACE</t>
  </si>
  <si>
    <t>9VGW2</t>
  </si>
  <si>
    <t>TEAM ANEMONIA</t>
  </si>
  <si>
    <t>P3SH5</t>
  </si>
  <si>
    <t>TEAM JUPITER</t>
  </si>
  <si>
    <t>A8JA6</t>
  </si>
  <si>
    <t>TEKLIBKA</t>
  </si>
  <si>
    <t>J8XL8</t>
  </si>
  <si>
    <t>TENAGA DUA</t>
  </si>
  <si>
    <t>9MSM</t>
  </si>
  <si>
    <t>TENAGA LIMA</t>
  </si>
  <si>
    <t>9MTS</t>
  </si>
  <si>
    <t>TENG YUN HE</t>
  </si>
  <si>
    <t>BOTV</t>
  </si>
  <si>
    <t>TENHO MARU</t>
  </si>
  <si>
    <t>3FVW9</t>
  </si>
  <si>
    <t>TENRYU</t>
  </si>
  <si>
    <t>ELWW7</t>
  </si>
  <si>
    <t>TENSHA MARU NO.1</t>
  </si>
  <si>
    <t>3FMB7</t>
  </si>
  <si>
    <t>TENSHU MARU</t>
  </si>
  <si>
    <t>H9NA</t>
  </si>
  <si>
    <t>TENYO</t>
  </si>
  <si>
    <t>HOVG</t>
  </si>
  <si>
    <t>TERNEI</t>
  </si>
  <si>
    <t>UHBA</t>
  </si>
  <si>
    <t>TERNEY</t>
  </si>
  <si>
    <t>UFAK</t>
  </si>
  <si>
    <t>TERRIER</t>
  </si>
  <si>
    <t>LAKA4</t>
  </si>
  <si>
    <t>TEXAS</t>
  </si>
  <si>
    <t>LMWR3</t>
  </si>
  <si>
    <t>TEXAS HIGHWAY</t>
  </si>
  <si>
    <t>JMVY</t>
  </si>
  <si>
    <t>THAI ROSE</t>
  </si>
  <si>
    <t>HSGJ2</t>
  </si>
  <si>
    <t>THAILINE 2</t>
  </si>
  <si>
    <t>9WDY3</t>
  </si>
  <si>
    <t>THAILINE 3</t>
  </si>
  <si>
    <t>9WFE9</t>
  </si>
  <si>
    <t>THAILINE 5</t>
  </si>
  <si>
    <t>9WFF5</t>
  </si>
  <si>
    <t>THAILINE 6</t>
  </si>
  <si>
    <t>9WFN6</t>
  </si>
  <si>
    <t>THAILINE 8</t>
  </si>
  <si>
    <t>9WFY8</t>
  </si>
  <si>
    <t>THAILINE 9</t>
  </si>
  <si>
    <t>9WGP9</t>
  </si>
  <si>
    <t>THALASSA</t>
  </si>
  <si>
    <t>VRZM7</t>
  </si>
  <si>
    <t>THAMISA NAREE</t>
  </si>
  <si>
    <t>HSCW</t>
  </si>
  <si>
    <t>THANH BA</t>
  </si>
  <si>
    <t>3WHC</t>
  </si>
  <si>
    <t>THANH THUY</t>
  </si>
  <si>
    <t>3WGI</t>
  </si>
  <si>
    <t>THANKS TWENTY</t>
  </si>
  <si>
    <t>VRXX2</t>
  </si>
  <si>
    <t>THEBELAND</t>
  </si>
  <si>
    <t>ZQVU6</t>
  </si>
  <si>
    <t>THEKLA SCHULTE</t>
  </si>
  <si>
    <t>DHUC</t>
  </si>
  <si>
    <t>THORBJORG</t>
  </si>
  <si>
    <t>3FHE3</t>
  </si>
  <si>
    <t>THORGULL</t>
  </si>
  <si>
    <t>ELTU4</t>
  </si>
  <si>
    <t>THORSTREAM</t>
  </si>
  <si>
    <t>C6UR7</t>
  </si>
  <si>
    <t>THUAN PHUOC</t>
  </si>
  <si>
    <t>3WGF</t>
  </si>
  <si>
    <t>TIAN BAI FENG</t>
  </si>
  <si>
    <t>VRWP5</t>
  </si>
  <si>
    <t>TIAN DA</t>
  </si>
  <si>
    <t>T2DW2</t>
  </si>
  <si>
    <t>TIAN FENG</t>
  </si>
  <si>
    <t>XUSV8</t>
  </si>
  <si>
    <t>TIAN HE</t>
  </si>
  <si>
    <t>3EFY4</t>
  </si>
  <si>
    <t>TIAN HENG</t>
  </si>
  <si>
    <t>VRZZ9</t>
  </si>
  <si>
    <t>TIAN JIU</t>
  </si>
  <si>
    <t>H9UD</t>
  </si>
  <si>
    <t>TIAN LING</t>
  </si>
  <si>
    <t>H8ZZ</t>
  </si>
  <si>
    <t>TIAN LONG</t>
  </si>
  <si>
    <t>3EMR3</t>
  </si>
  <si>
    <t>TIAN REN</t>
  </si>
  <si>
    <t>T2EL2</t>
  </si>
  <si>
    <t>TIAN RONG</t>
  </si>
  <si>
    <t>BFAI</t>
  </si>
  <si>
    <t>TIAN RUN 8</t>
  </si>
  <si>
    <t>XUKG8</t>
  </si>
  <si>
    <t>TIAN SHUN</t>
  </si>
  <si>
    <t>BFAH</t>
  </si>
  <si>
    <t>TIAN SONG FENG</t>
  </si>
  <si>
    <t>VRYG5</t>
  </si>
  <si>
    <t>TIAN XIU</t>
  </si>
  <si>
    <t>T2EM2</t>
  </si>
  <si>
    <t>TIAN YAN</t>
  </si>
  <si>
    <t>BFAF</t>
  </si>
  <si>
    <t>TIAN YU</t>
  </si>
  <si>
    <t>H9OA</t>
  </si>
  <si>
    <t>TIAN ZHI</t>
  </si>
  <si>
    <t>T2EC2</t>
  </si>
  <si>
    <t>TIAN ZHU</t>
  </si>
  <si>
    <t>T2DT2</t>
  </si>
  <si>
    <t>TIAN ZHU SHAN</t>
  </si>
  <si>
    <t>BUOZ</t>
  </si>
  <si>
    <t>TIANJIN HIGHWAY</t>
  </si>
  <si>
    <t>3EDE7</t>
  </si>
  <si>
    <t>TIGER CREEK</t>
  </si>
  <si>
    <t>V7GQ6</t>
  </si>
  <si>
    <t>TIGER LILY</t>
  </si>
  <si>
    <t>3FQR4</t>
  </si>
  <si>
    <t>TIGER RIVER</t>
  </si>
  <si>
    <t>9VFX</t>
  </si>
  <si>
    <t>TIGRIS</t>
  </si>
  <si>
    <t>SXQG</t>
  </si>
  <si>
    <t>TIMELESS</t>
  </si>
  <si>
    <t>3EFQ7</t>
  </si>
  <si>
    <t>TINI</t>
  </si>
  <si>
    <t>V2BC</t>
  </si>
  <si>
    <t>TINOS</t>
  </si>
  <si>
    <t>P3NB9</t>
  </si>
  <si>
    <t>TITUS</t>
  </si>
  <si>
    <t>SGAK</t>
  </si>
  <si>
    <t>TM SPIRIT</t>
  </si>
  <si>
    <t>H9DU</t>
  </si>
  <si>
    <t>TOBA</t>
  </si>
  <si>
    <t>9V6485</t>
  </si>
  <si>
    <t>TOCHO MARU</t>
  </si>
  <si>
    <t>9VCV</t>
  </si>
  <si>
    <t>TOLEDO</t>
  </si>
  <si>
    <t>MHBD7</t>
  </si>
  <si>
    <t>TOMIKA</t>
  </si>
  <si>
    <t>DSNN7</t>
  </si>
  <si>
    <t>TOMISHIMA</t>
  </si>
  <si>
    <t>XUEN7</t>
  </si>
  <si>
    <t>TOMO</t>
  </si>
  <si>
    <t>V3UH</t>
  </si>
  <si>
    <t>TONG DA 568</t>
  </si>
  <si>
    <t>3ECV8</t>
  </si>
  <si>
    <t>TONG DA 58</t>
  </si>
  <si>
    <t>V3CK3</t>
  </si>
  <si>
    <t>TONG DA 638</t>
  </si>
  <si>
    <t>V3CS</t>
  </si>
  <si>
    <t>TONG DE QUAN</t>
  </si>
  <si>
    <t>VRZJ5</t>
  </si>
  <si>
    <t>TONG LI</t>
  </si>
  <si>
    <t>3EAE4</t>
  </si>
  <si>
    <t>TONG XIN QUAN</t>
  </si>
  <si>
    <t>VRYW7</t>
  </si>
  <si>
    <t>TONG XING</t>
  </si>
  <si>
    <t>XUCV7</t>
  </si>
  <si>
    <t>TONG XING YUAN</t>
  </si>
  <si>
    <t>V3WJ</t>
  </si>
  <si>
    <t>TONG YANG</t>
  </si>
  <si>
    <t>XULZ9</t>
  </si>
  <si>
    <t>TONG YUN</t>
  </si>
  <si>
    <t>BPQV</t>
  </si>
  <si>
    <t>TOP LEADER</t>
  </si>
  <si>
    <t>VRYR8</t>
  </si>
  <si>
    <t>TOP RICH</t>
  </si>
  <si>
    <t>3FEK8</t>
  </si>
  <si>
    <t>TOP TRADER</t>
  </si>
  <si>
    <t>ELRQ3</t>
  </si>
  <si>
    <t>TOPAZ ACE</t>
  </si>
  <si>
    <t>3FUE4</t>
  </si>
  <si>
    <t>TOPEKA</t>
  </si>
  <si>
    <t>LAHR6</t>
  </si>
  <si>
    <t>TORINIA</t>
  </si>
  <si>
    <t>MJCT4</t>
  </si>
  <si>
    <t>TORM HELENE</t>
  </si>
  <si>
    <t>OZNO2</t>
  </si>
  <si>
    <t>TORM HERDIS</t>
  </si>
  <si>
    <t>LAYO5</t>
  </si>
  <si>
    <t>TORM MARLENE</t>
  </si>
  <si>
    <t>S6AR9</t>
  </si>
  <si>
    <t>TORM MARTA</t>
  </si>
  <si>
    <t>LAYY5</t>
  </si>
  <si>
    <t>TORM PACIFIC</t>
  </si>
  <si>
    <t>9VDF5</t>
  </si>
  <si>
    <t>TORM ROTNA</t>
  </si>
  <si>
    <t>S6AC3</t>
  </si>
  <si>
    <t>TORM TEKLA</t>
  </si>
  <si>
    <t>LAWW5</t>
  </si>
  <si>
    <t>TORM VALBORG</t>
  </si>
  <si>
    <t>LAYJ5</t>
  </si>
  <si>
    <t>TORONTO</t>
  </si>
  <si>
    <t>MKKE3</t>
  </si>
  <si>
    <t>TORRENS</t>
  </si>
  <si>
    <t>MHBK6</t>
  </si>
  <si>
    <t>TOUEI MARU</t>
  </si>
  <si>
    <t>V3RA9</t>
  </si>
  <si>
    <t>TOURCOING</t>
  </si>
  <si>
    <t>9V6488</t>
  </si>
  <si>
    <t>TOWADAKO</t>
  </si>
  <si>
    <t>J8B2332</t>
  </si>
  <si>
    <t>TOYAKO</t>
  </si>
  <si>
    <t>J8B3293</t>
  </si>
  <si>
    <t>TOYO NO.5</t>
  </si>
  <si>
    <t>3ERD4</t>
  </si>
  <si>
    <t>TOYOKAWA</t>
  </si>
  <si>
    <t>XUHF9</t>
  </si>
  <si>
    <t>TOYOSU MARU</t>
  </si>
  <si>
    <t>JHJM</t>
  </si>
  <si>
    <t>TPC NAPIER</t>
  </si>
  <si>
    <t>DSOG7</t>
  </si>
  <si>
    <t>TPC WELLINGTON</t>
  </si>
  <si>
    <t>DSOI2</t>
  </si>
  <si>
    <t>TRACER</t>
  </si>
  <si>
    <t>PHAC</t>
  </si>
  <si>
    <t>TRADE HOPE</t>
  </si>
  <si>
    <t>VRYJ9</t>
  </si>
  <si>
    <t>TRADE WORLDER</t>
  </si>
  <si>
    <t>VRYJ8</t>
  </si>
  <si>
    <t>TRANS FRIENDSHIP</t>
  </si>
  <si>
    <t>VRWA2</t>
  </si>
  <si>
    <t>TRAUN</t>
  </si>
  <si>
    <t>OEMT</t>
  </si>
  <si>
    <t>TRAVELLER</t>
  </si>
  <si>
    <t>PHAM</t>
  </si>
  <si>
    <t>TRAVIATA</t>
  </si>
  <si>
    <t>SFRZ</t>
  </si>
  <si>
    <t>TRAWIND HONOR</t>
  </si>
  <si>
    <t>V3FI3</t>
  </si>
  <si>
    <t>TREASURE</t>
  </si>
  <si>
    <t>XUEH3</t>
  </si>
  <si>
    <t>TREASURE ISLAND</t>
  </si>
  <si>
    <t>3EDE5</t>
  </si>
  <si>
    <t>TRIANON</t>
  </si>
  <si>
    <t>LAIZ4</t>
  </si>
  <si>
    <t>TRINITY</t>
  </si>
  <si>
    <t>C6WB6</t>
  </si>
  <si>
    <t>TRISTAN</t>
  </si>
  <si>
    <t>SKWI</t>
  </si>
  <si>
    <t>TRITON</t>
  </si>
  <si>
    <t>XUKV3</t>
  </si>
  <si>
    <t>TRIUMPH ACE</t>
  </si>
  <si>
    <t>H3CB</t>
  </si>
  <si>
    <t>TROPICAL PEGASUS</t>
  </si>
  <si>
    <t>H9AO</t>
  </si>
  <si>
    <t>TROPICAL SEAROAD</t>
  </si>
  <si>
    <t>3EOX7</t>
  </si>
  <si>
    <t>TRUST BUSAN</t>
  </si>
  <si>
    <t>DSNY3</t>
  </si>
  <si>
    <t>TRUST DUBAI</t>
  </si>
  <si>
    <t>9VDX7</t>
  </si>
  <si>
    <t>TRUST GLORY</t>
  </si>
  <si>
    <t>3ECZ</t>
  </si>
  <si>
    <t>TS BANGKOK</t>
  </si>
  <si>
    <t>V2OW2</t>
  </si>
  <si>
    <t>TS HONGKONG</t>
  </si>
  <si>
    <t>ELXB6</t>
  </si>
  <si>
    <t>TS KAOHSIUNG</t>
  </si>
  <si>
    <t>9VHT7</t>
  </si>
  <si>
    <t>TS KEELUNG</t>
  </si>
  <si>
    <t>MNRP6</t>
  </si>
  <si>
    <t>TS KEELUNG(OLD)</t>
  </si>
  <si>
    <t>A8HF7</t>
  </si>
  <si>
    <t>TS KOBE</t>
  </si>
  <si>
    <t>TCCA9</t>
  </si>
  <si>
    <t>TS MOJI</t>
  </si>
  <si>
    <t>V2BR4</t>
  </si>
  <si>
    <t>TS NAGOYA</t>
  </si>
  <si>
    <t>V2BE2</t>
  </si>
  <si>
    <t>TS OSAKA</t>
  </si>
  <si>
    <t>ELXA7</t>
  </si>
  <si>
    <t>TS PUSAN</t>
  </si>
  <si>
    <t>V2OT7</t>
  </si>
  <si>
    <t>TS SHANGHAI</t>
  </si>
  <si>
    <t>ELYE8</t>
  </si>
  <si>
    <t>TS SHENZHEN</t>
  </si>
  <si>
    <t>A8JJ8</t>
  </si>
  <si>
    <t>TS SINGAPORE</t>
  </si>
  <si>
    <t>V2BH9</t>
  </si>
  <si>
    <t>TS TOKYO</t>
  </si>
  <si>
    <t>V2OW3</t>
  </si>
  <si>
    <t>TS YOKOHAMA</t>
  </si>
  <si>
    <t>V2OT6</t>
  </si>
  <si>
    <t>TSING MA BRIDGE</t>
  </si>
  <si>
    <t>H9YF</t>
  </si>
  <si>
    <t>TSUKIBOSHI</t>
  </si>
  <si>
    <t>V3SG9</t>
  </si>
  <si>
    <t>TSUNOMINE</t>
  </si>
  <si>
    <t>H3OX</t>
  </si>
  <si>
    <t>TUMNIN</t>
  </si>
  <si>
    <t>UEIN</t>
  </si>
  <si>
    <t>TURANDOT</t>
  </si>
  <si>
    <t>SGBA</t>
  </si>
  <si>
    <t>TUSCANY BRIDGE</t>
  </si>
  <si>
    <t>V2IA</t>
  </si>
  <si>
    <t>TWINKLE EXPRESS</t>
  </si>
  <si>
    <t>3EEN4</t>
  </si>
  <si>
    <t>TY ANGEL</t>
  </si>
  <si>
    <t>DSON5</t>
  </si>
  <si>
    <t>TY GREEN</t>
  </si>
  <si>
    <t>S6OS</t>
  </si>
  <si>
    <t>TY LOTUS</t>
  </si>
  <si>
    <t>DSNU7</t>
  </si>
  <si>
    <t>TYRUSLAND</t>
  </si>
  <si>
    <t>ZQVU5</t>
  </si>
  <si>
    <t>TYUMEN</t>
  </si>
  <si>
    <t>UEPE</t>
  </si>
  <si>
    <t>TZINI</t>
  </si>
  <si>
    <t>9HA3246</t>
  </si>
  <si>
    <t>ULISS</t>
  </si>
  <si>
    <t>XUGT9</t>
  </si>
  <si>
    <t>ULSWATER</t>
  </si>
  <si>
    <t>3FQY8</t>
  </si>
  <si>
    <t>ULUPI</t>
  </si>
  <si>
    <t>S6BH2</t>
  </si>
  <si>
    <t>ULYSSES II</t>
  </si>
  <si>
    <t>3EFT2</t>
  </si>
  <si>
    <t>UMEKO</t>
  </si>
  <si>
    <t>3FJP9</t>
  </si>
  <si>
    <t>UNAM MERCURY</t>
  </si>
  <si>
    <t>DSFP5</t>
  </si>
  <si>
    <t>UNDARUM</t>
  </si>
  <si>
    <t>5BWD2</t>
  </si>
  <si>
    <t>UNDINE</t>
  </si>
  <si>
    <t>SHJC</t>
  </si>
  <si>
    <t>UNION GAS</t>
  </si>
  <si>
    <t>3EQR6</t>
  </si>
  <si>
    <t>UNION QINGDAO</t>
  </si>
  <si>
    <t>HPXL</t>
  </si>
  <si>
    <t>UNISEA</t>
  </si>
  <si>
    <t>V2EQ6</t>
  </si>
  <si>
    <t>VAGA</t>
  </si>
  <si>
    <t>3FTD6</t>
  </si>
  <si>
    <t>VALENCIA BRIDGE</t>
  </si>
  <si>
    <t>HOUU</t>
  </si>
  <si>
    <t>VALERIY KUZMIN</t>
  </si>
  <si>
    <t>UDQV</t>
  </si>
  <si>
    <t>VALIANT</t>
  </si>
  <si>
    <t>ELPF3</t>
  </si>
  <si>
    <t>VAN HARMONY</t>
  </si>
  <si>
    <t>H3TQ</t>
  </si>
  <si>
    <t>VANCOUVER BRIDGE</t>
  </si>
  <si>
    <t>H8FE</t>
  </si>
  <si>
    <t>VASYA KURKA</t>
  </si>
  <si>
    <t>UGKT</t>
  </si>
  <si>
    <t>VECCHIO BRIDGE</t>
  </si>
  <si>
    <t>3EBR8</t>
  </si>
  <si>
    <t>VEGA</t>
  </si>
  <si>
    <t>3FGA9</t>
  </si>
  <si>
    <t>VEGA DAVOS</t>
  </si>
  <si>
    <t>A8IH3</t>
  </si>
  <si>
    <t>VEGA DOLOMIT</t>
  </si>
  <si>
    <t>D5AX5</t>
  </si>
  <si>
    <t>VEGA LEADER</t>
  </si>
  <si>
    <t>H3NW</t>
  </si>
  <si>
    <t>VEGA TOPAS</t>
  </si>
  <si>
    <t>V2BG8</t>
  </si>
  <si>
    <t>VELA</t>
  </si>
  <si>
    <t>DSFG</t>
  </si>
  <si>
    <t>VELEBIT</t>
  </si>
  <si>
    <t>ELMI4</t>
  </si>
  <si>
    <t>VENALY</t>
  </si>
  <si>
    <t>D6CE7</t>
  </si>
  <si>
    <t>VENICE BRIDGE</t>
  </si>
  <si>
    <t>3EAU3</t>
  </si>
  <si>
    <t>VENTURE ACE</t>
  </si>
  <si>
    <t>VRZL7</t>
  </si>
  <si>
    <t>VENUS</t>
  </si>
  <si>
    <t>PJJC</t>
  </si>
  <si>
    <t>VENUS EIGHT</t>
  </si>
  <si>
    <t>HOCK</t>
  </si>
  <si>
    <t>VENUS SEVEN</t>
  </si>
  <si>
    <t>H9RN</t>
  </si>
  <si>
    <t>VERACRUZ I</t>
  </si>
  <si>
    <t>HOTL</t>
  </si>
  <si>
    <t>VERKHNETORETSKOE</t>
  </si>
  <si>
    <t>UAOI</t>
  </si>
  <si>
    <t>VERMILION EXPRESS</t>
  </si>
  <si>
    <t>3FAI9</t>
  </si>
  <si>
    <t>VERRAZANO BRIDGE</t>
  </si>
  <si>
    <t>HOKN</t>
  </si>
  <si>
    <t>VESTA</t>
  </si>
  <si>
    <t>XUSX7</t>
  </si>
  <si>
    <t>VIBEKE</t>
  </si>
  <si>
    <t>C6UI9</t>
  </si>
  <si>
    <t>VIEN DONG 3</t>
  </si>
  <si>
    <t>3WGP</t>
  </si>
  <si>
    <t>VIETFRACHT 01</t>
  </si>
  <si>
    <t>XVDR</t>
  </si>
  <si>
    <t>VIKING MERLIN</t>
  </si>
  <si>
    <t>A8IC2</t>
  </si>
  <si>
    <t>VINCENT THOMAS BRIDGE</t>
  </si>
  <si>
    <t>H3WJ</t>
  </si>
  <si>
    <t>VINDONISSA</t>
  </si>
  <si>
    <t>HBLL</t>
  </si>
  <si>
    <t>VINNI</t>
  </si>
  <si>
    <t>C6TV6</t>
  </si>
  <si>
    <t>VIOLET</t>
  </si>
  <si>
    <t>H9NP</t>
  </si>
  <si>
    <t>VIOLET ACE</t>
  </si>
  <si>
    <t>3EFV6</t>
  </si>
  <si>
    <t>VIRGINIA BRIDGE</t>
  </si>
  <si>
    <t>HOKP</t>
  </si>
  <si>
    <t>VIRGO</t>
  </si>
  <si>
    <t>3EAT4</t>
  </si>
  <si>
    <t>VIRGO GAS</t>
  </si>
  <si>
    <t>3FQI5</t>
  </si>
  <si>
    <t>VIRGO ISLAND</t>
  </si>
  <si>
    <t>3FNT6</t>
  </si>
  <si>
    <t>VIRGO LEADER</t>
  </si>
  <si>
    <t>H3YE</t>
  </si>
  <si>
    <t>VISAYAN TRADER</t>
  </si>
  <si>
    <t>HP8489</t>
  </si>
  <si>
    <t>VITAMIN GAS</t>
  </si>
  <si>
    <t>3FKK8</t>
  </si>
  <si>
    <t>VITIM</t>
  </si>
  <si>
    <t>J8UV7</t>
  </si>
  <si>
    <t>VLAD</t>
  </si>
  <si>
    <t>UIAF</t>
  </si>
  <si>
    <t>VOC GALLANT</t>
  </si>
  <si>
    <t>V2BQ1</t>
  </si>
  <si>
    <t>VODOLEI</t>
  </si>
  <si>
    <t>UHRV</t>
  </si>
  <si>
    <t>VOGE KATJA</t>
  </si>
  <si>
    <t>A8GH3</t>
  </si>
  <si>
    <t>VOLGA-4011</t>
  </si>
  <si>
    <t>UBNJ</t>
  </si>
  <si>
    <t>VOLNA</t>
  </si>
  <si>
    <t>UEEH</t>
  </si>
  <si>
    <t>VOLOGDA</t>
  </si>
  <si>
    <t>UHHT</t>
  </si>
  <si>
    <t>VOLVOX ASIA</t>
  </si>
  <si>
    <t>PFBG</t>
  </si>
  <si>
    <t>W.S.CHALLENGER</t>
  </si>
  <si>
    <t>9HSZ5</t>
  </si>
  <si>
    <t>WADI ALARAB</t>
  </si>
  <si>
    <t>SSLL</t>
  </si>
  <si>
    <t>WAKABA</t>
  </si>
  <si>
    <t>HOKU</t>
  </si>
  <si>
    <t>WAKABA MARU</t>
  </si>
  <si>
    <t>JFIW</t>
  </si>
  <si>
    <t>WAKASA</t>
  </si>
  <si>
    <t>3FUV7</t>
  </si>
  <si>
    <t>WAKATO</t>
  </si>
  <si>
    <t>3FQ17</t>
  </si>
  <si>
    <t>WAN FENG</t>
  </si>
  <si>
    <t>T2BQ2</t>
  </si>
  <si>
    <t>WAN HAI 102</t>
  </si>
  <si>
    <t>9V7590</t>
  </si>
  <si>
    <t>WAN HAI 263</t>
  </si>
  <si>
    <t>9VDB3</t>
  </si>
  <si>
    <t>WAN QUAN HAI</t>
  </si>
  <si>
    <t>VRBV9</t>
  </si>
  <si>
    <t>WANG SHU</t>
  </si>
  <si>
    <t>HO3522</t>
  </si>
  <si>
    <t>WARNOW TROUT</t>
  </si>
  <si>
    <t>V2DR5</t>
  </si>
  <si>
    <t>WASHINGTON</t>
  </si>
  <si>
    <t>HOZO</t>
  </si>
  <si>
    <t>WASHINGTON HIGHWAY</t>
  </si>
  <si>
    <t>JKHH</t>
  </si>
  <si>
    <t>WASHINGTON TRADER</t>
  </si>
  <si>
    <t>DYDE</t>
  </si>
  <si>
    <t>WEAL POS</t>
  </si>
  <si>
    <t>DSNS6</t>
  </si>
  <si>
    <t>WEALTHY POS</t>
  </si>
  <si>
    <t>DSNU3</t>
  </si>
  <si>
    <t>WEDELLSBORG</t>
  </si>
  <si>
    <t>ELXD5</t>
  </si>
  <si>
    <t>WEHR ALTONA</t>
  </si>
  <si>
    <t>V7DI2</t>
  </si>
  <si>
    <t>WEI HANG 6</t>
  </si>
  <si>
    <t>9HPF6</t>
  </si>
  <si>
    <t>WEI HSING</t>
  </si>
  <si>
    <t>3EEE9</t>
  </si>
  <si>
    <t>JVMR2</t>
  </si>
  <si>
    <t>WEIYUAN 8</t>
  </si>
  <si>
    <t>V3ZF4</t>
  </si>
  <si>
    <t>WELL STAR</t>
  </si>
  <si>
    <t>H3LO</t>
  </si>
  <si>
    <t>WELL SUCCESS 103</t>
  </si>
  <si>
    <t>HPBX</t>
  </si>
  <si>
    <t>WELLINGTON EXPRESS</t>
  </si>
  <si>
    <t>VSUA5</t>
  </si>
  <si>
    <t>WELLUCKY</t>
  </si>
  <si>
    <t>XUHX9</t>
  </si>
  <si>
    <t>WELLY</t>
  </si>
  <si>
    <t>HOFI</t>
  </si>
  <si>
    <t>WEN HUA</t>
  </si>
  <si>
    <t>XUJX7</t>
  </si>
  <si>
    <t>WEN SHAN</t>
  </si>
  <si>
    <t>V3OV4</t>
  </si>
  <si>
    <t>WEST GATE BRIDGE</t>
  </si>
  <si>
    <t>JKCF</t>
  </si>
  <si>
    <t>WESTEREMS</t>
  </si>
  <si>
    <t>ELZK4</t>
  </si>
  <si>
    <t>WESTFALIA EXPRESS</t>
  </si>
  <si>
    <t>VQGQ3</t>
  </si>
  <si>
    <t>WIDE POS</t>
  </si>
  <si>
    <t>DSNM8</t>
  </si>
  <si>
    <t>WIEBKE</t>
  </si>
  <si>
    <t>V2OD9</t>
  </si>
  <si>
    <t>WILLIAMSBURG BRIDGE</t>
  </si>
  <si>
    <t>9VDT3</t>
  </si>
  <si>
    <t>WILMA</t>
  </si>
  <si>
    <t>V2AB2</t>
  </si>
  <si>
    <t>WILMINGTON</t>
  </si>
  <si>
    <t>3FSR3</t>
  </si>
  <si>
    <t>WIN DAR</t>
  </si>
  <si>
    <t>3FHL7</t>
  </si>
  <si>
    <t>WIN DUKE</t>
  </si>
  <si>
    <t>9HQM7</t>
  </si>
  <si>
    <t>WIN EVER</t>
  </si>
  <si>
    <t>9HFO7</t>
  </si>
  <si>
    <t>WIN GLORY</t>
  </si>
  <si>
    <t>VRYT4</t>
  </si>
  <si>
    <t>WIN HONEY</t>
  </si>
  <si>
    <t>VRZL8</t>
  </si>
  <si>
    <t>WIN HOPE</t>
  </si>
  <si>
    <t>9HBD7</t>
  </si>
  <si>
    <t>WIN KING</t>
  </si>
  <si>
    <t>3EAL7</t>
  </si>
  <si>
    <t>WIN MOONY</t>
  </si>
  <si>
    <t>9HRV7</t>
  </si>
  <si>
    <t>WINLAND DALIAN</t>
  </si>
  <si>
    <t>VRBE7</t>
  </si>
  <si>
    <t>WINNER</t>
  </si>
  <si>
    <t>P3WG2</t>
  </si>
  <si>
    <t>WINNERS</t>
  </si>
  <si>
    <t>DSFV7</t>
  </si>
  <si>
    <t>WINNING RUN</t>
  </si>
  <si>
    <t>HODW</t>
  </si>
  <si>
    <t>WINONA</t>
  </si>
  <si>
    <t>HPWI</t>
  </si>
  <si>
    <t>WISE KING</t>
  </si>
  <si>
    <t>VRVP4</t>
  </si>
  <si>
    <t>WISHES</t>
  </si>
  <si>
    <t>V3TL4</t>
  </si>
  <si>
    <t>WREN ARROW</t>
  </si>
  <si>
    <t>C6JD7</t>
  </si>
  <si>
    <t>WULANSARI</t>
  </si>
  <si>
    <t>9VIC3</t>
  </si>
  <si>
    <t>XANADU</t>
  </si>
  <si>
    <t>9HCJ8</t>
  </si>
  <si>
    <t>XIANG AN</t>
  </si>
  <si>
    <t>J8B3449</t>
  </si>
  <si>
    <t>XIANG CANG</t>
  </si>
  <si>
    <t>BRQM</t>
  </si>
  <si>
    <t>XIANG DA</t>
  </si>
  <si>
    <t>3FBB4</t>
  </si>
  <si>
    <t>XIANG DAN</t>
  </si>
  <si>
    <t>BPCE</t>
  </si>
  <si>
    <t>XIANG FU</t>
  </si>
  <si>
    <t>BRVV</t>
  </si>
  <si>
    <t>XIANG HAO</t>
  </si>
  <si>
    <t>BROY</t>
  </si>
  <si>
    <t>XIANG HENG</t>
  </si>
  <si>
    <t>BRVW</t>
  </si>
  <si>
    <t>XIANG HONG</t>
  </si>
  <si>
    <t>BROX</t>
  </si>
  <si>
    <t>XIANG KUN</t>
  </si>
  <si>
    <t>VRZG3</t>
  </si>
  <si>
    <t>XIANG MING</t>
  </si>
  <si>
    <t>3FRL7</t>
  </si>
  <si>
    <t>XIANG PENG</t>
  </si>
  <si>
    <t>3FSC8</t>
  </si>
  <si>
    <t>XIANG RUI MEN</t>
  </si>
  <si>
    <t>3FGN</t>
  </si>
  <si>
    <t>XIANG TAI</t>
  </si>
  <si>
    <t>XUDY8</t>
  </si>
  <si>
    <t>XIANG WAN</t>
  </si>
  <si>
    <t>BPMC</t>
  </si>
  <si>
    <t>XIANG WANG</t>
  </si>
  <si>
    <t>3FOM5</t>
  </si>
  <si>
    <t>XIANG XING</t>
  </si>
  <si>
    <t>3FJV5</t>
  </si>
  <si>
    <t>XIANG XIU</t>
  </si>
  <si>
    <t>3FXY3</t>
  </si>
  <si>
    <t>XIANG ZHU</t>
  </si>
  <si>
    <t>3FNY8</t>
  </si>
  <si>
    <t>XIBOHE</t>
  </si>
  <si>
    <t>3FYG7</t>
  </si>
  <si>
    <t>XIN DE</t>
  </si>
  <si>
    <t>BBDE</t>
  </si>
  <si>
    <t>XIN HAI 7</t>
  </si>
  <si>
    <t>T2GW2</t>
  </si>
  <si>
    <t>XIN HAI LI</t>
  </si>
  <si>
    <t>3FPI5</t>
  </si>
  <si>
    <t>XIN HAI NO.1</t>
  </si>
  <si>
    <t>BWBG</t>
  </si>
  <si>
    <t>XIN HAI RUN</t>
  </si>
  <si>
    <t>BPQH</t>
  </si>
  <si>
    <t>XIN HE SHI BA</t>
  </si>
  <si>
    <t>3EAC7</t>
  </si>
  <si>
    <t>XIN JIAN ZHEN</t>
  </si>
  <si>
    <t>BOAL</t>
  </si>
  <si>
    <t>XIN JIE</t>
  </si>
  <si>
    <t>3EBL6</t>
  </si>
  <si>
    <t>XIN JIN HUA 2</t>
  </si>
  <si>
    <t>V3VE</t>
  </si>
  <si>
    <t>XIN LIANG</t>
  </si>
  <si>
    <t>BJYP</t>
  </si>
  <si>
    <t>XIN TONG YU 108</t>
  </si>
  <si>
    <t>V3GQ2</t>
  </si>
  <si>
    <t>XIN YANG</t>
  </si>
  <si>
    <t>V3EO</t>
  </si>
  <si>
    <t>XIN YUN 1</t>
  </si>
  <si>
    <t>H9QJ</t>
  </si>
  <si>
    <t>XIN ZHOU 1</t>
  </si>
  <si>
    <t>V3SA8</t>
  </si>
  <si>
    <t>XING GUANG 7</t>
  </si>
  <si>
    <t>T2GY2</t>
  </si>
  <si>
    <t>XING HAI</t>
  </si>
  <si>
    <t>T2GV2</t>
  </si>
  <si>
    <t>XING HAI FENG</t>
  </si>
  <si>
    <t>V3AC3</t>
  </si>
  <si>
    <t>XING HUA</t>
  </si>
  <si>
    <t>VRYA5</t>
  </si>
  <si>
    <t>XING NING 88</t>
  </si>
  <si>
    <t>3EEL4</t>
  </si>
  <si>
    <t>XING SHUN</t>
  </si>
  <si>
    <t>HPIP</t>
  </si>
  <si>
    <t>X-PRESS SINGAPORE</t>
  </si>
  <si>
    <t>HPVO</t>
  </si>
  <si>
    <t>X-PRESS TOWER</t>
  </si>
  <si>
    <t>HPSW</t>
  </si>
  <si>
    <t>XUCHANGHAI</t>
  </si>
  <si>
    <t>3FVC6</t>
  </si>
  <si>
    <t>YA JIANG</t>
  </si>
  <si>
    <t>VRXU9</t>
  </si>
  <si>
    <t>YA LU JIANG</t>
  </si>
  <si>
    <t>BATI</t>
  </si>
  <si>
    <t>YAKUMO</t>
  </si>
  <si>
    <t>P3ZY8</t>
  </si>
  <si>
    <t>YAMAHARU</t>
  </si>
  <si>
    <t>3FEV5</t>
  </si>
  <si>
    <t>YAN HE</t>
  </si>
  <si>
    <t>BOLZ</t>
  </si>
  <si>
    <t>YAN TONG</t>
  </si>
  <si>
    <t>3FDW5</t>
  </si>
  <si>
    <t>YANA</t>
  </si>
  <si>
    <t>XUBQ3</t>
  </si>
  <si>
    <t>YANASE 102</t>
  </si>
  <si>
    <t>XUKF7</t>
  </si>
  <si>
    <t>YANASE 203/205</t>
  </si>
  <si>
    <t>XULD9</t>
  </si>
  <si>
    <t>YANG JIANG HE</t>
  </si>
  <si>
    <t>3FXA6</t>
  </si>
  <si>
    <t>YANG LIN WAN</t>
  </si>
  <si>
    <t>BPAB</t>
  </si>
  <si>
    <t>YANG TONG</t>
  </si>
  <si>
    <t>V3PI3</t>
  </si>
  <si>
    <t>XUCE8</t>
  </si>
  <si>
    <t>YANG ZI JIANG 8</t>
  </si>
  <si>
    <t>BUYH</t>
  </si>
  <si>
    <t>YANJING</t>
  </si>
  <si>
    <t>BFBA</t>
  </si>
  <si>
    <t>YANTALLES</t>
  </si>
  <si>
    <t>XUFM3</t>
  </si>
  <si>
    <t>YANTIAN SEA</t>
  </si>
  <si>
    <t>VRWF5</t>
  </si>
  <si>
    <t>YAOKI</t>
  </si>
  <si>
    <t>3EQE6</t>
  </si>
  <si>
    <t>YASA GULTEN</t>
  </si>
  <si>
    <t>V7JA8</t>
  </si>
  <si>
    <t>YASA H.MULLA</t>
  </si>
  <si>
    <t>TCCC6</t>
  </si>
  <si>
    <t>YE DA</t>
  </si>
  <si>
    <t>XUCF3</t>
  </si>
  <si>
    <t>YE LAN</t>
  </si>
  <si>
    <t>3FYH8</t>
  </si>
  <si>
    <t>YELLOW SEA</t>
  </si>
  <si>
    <t>DIDY</t>
  </si>
  <si>
    <t>YEMELYAN PUGACHEV</t>
  </si>
  <si>
    <t>UCKC</t>
  </si>
  <si>
    <t>YEN MEN</t>
  </si>
  <si>
    <t>J8QB4</t>
  </si>
  <si>
    <t>YEO SAN</t>
  </si>
  <si>
    <t>DSDG8</t>
  </si>
  <si>
    <t>YEON MIN</t>
  </si>
  <si>
    <t>DSFY6</t>
  </si>
  <si>
    <t>YI FA</t>
  </si>
  <si>
    <t>9VHB2</t>
  </si>
  <si>
    <t>YI FENG</t>
  </si>
  <si>
    <t>9VHB3</t>
  </si>
  <si>
    <t>YI TONG</t>
  </si>
  <si>
    <t>XUQU3</t>
  </si>
  <si>
    <t>YICHANGHAI</t>
  </si>
  <si>
    <t>3FHI7</t>
  </si>
  <si>
    <t>YICK FAT</t>
  </si>
  <si>
    <t>HPQJ</t>
  </si>
  <si>
    <t>YIN HU</t>
  </si>
  <si>
    <t>VRZE7</t>
  </si>
  <si>
    <t>YIN LI</t>
  </si>
  <si>
    <t>V3CU3</t>
  </si>
  <si>
    <t>YM CHAMPION</t>
  </si>
  <si>
    <t>ELZV5</t>
  </si>
  <si>
    <t>YM CONTAINER</t>
  </si>
  <si>
    <t>BLIY</t>
  </si>
  <si>
    <t>YM COSMOS</t>
  </si>
  <si>
    <t>H3XY</t>
  </si>
  <si>
    <t>YM DA NANG</t>
  </si>
  <si>
    <t>V7EX2</t>
  </si>
  <si>
    <t>YM FAHA</t>
  </si>
  <si>
    <t>P3LY9</t>
  </si>
  <si>
    <t>YM FUKUOKA</t>
  </si>
  <si>
    <t>ELVG8</t>
  </si>
  <si>
    <t>YM HAI PHONG</t>
  </si>
  <si>
    <t>P3NP4</t>
  </si>
  <si>
    <t>YM HARMONY</t>
  </si>
  <si>
    <t>A8FK2</t>
  </si>
  <si>
    <t>YM HAWK</t>
  </si>
  <si>
    <t>A8FJ9</t>
  </si>
  <si>
    <t>YM HEIGHTS</t>
  </si>
  <si>
    <t>A8FK4</t>
  </si>
  <si>
    <t>YM HIROSHIMA</t>
  </si>
  <si>
    <t>V2OS3</t>
  </si>
  <si>
    <t>YM HONGKONG II</t>
  </si>
  <si>
    <t>A8CT9</t>
  </si>
  <si>
    <t>YM HORIZON</t>
  </si>
  <si>
    <t>A8FK3</t>
  </si>
  <si>
    <t>BLIH</t>
  </si>
  <si>
    <t>YM IBIZA</t>
  </si>
  <si>
    <t>DGKV</t>
  </si>
  <si>
    <t>YM LONGEVITY</t>
  </si>
  <si>
    <t>BLHL</t>
  </si>
  <si>
    <t>YM MARCH</t>
  </si>
  <si>
    <t>H3NC</t>
  </si>
  <si>
    <t>YM MAWEI</t>
  </si>
  <si>
    <t>PHGB</t>
  </si>
  <si>
    <t>YM MOJI</t>
  </si>
  <si>
    <t>A8CT8</t>
  </si>
  <si>
    <t>YM OKINAWA</t>
  </si>
  <si>
    <t>P3YT5</t>
  </si>
  <si>
    <t>YM ORCHID</t>
  </si>
  <si>
    <t>H3TM</t>
  </si>
  <si>
    <t>YM PEARL RIVER I</t>
  </si>
  <si>
    <t>V7DL9</t>
  </si>
  <si>
    <t>YM PEOPLE</t>
  </si>
  <si>
    <t>HPLP</t>
  </si>
  <si>
    <t>YM PLUM</t>
  </si>
  <si>
    <t>H3NM</t>
  </si>
  <si>
    <t>YM PROSPERITY</t>
  </si>
  <si>
    <t>A8BW7</t>
  </si>
  <si>
    <t>YM PUTIAN</t>
  </si>
  <si>
    <t>VRBV5</t>
  </si>
  <si>
    <t>YM QINGDAO I</t>
  </si>
  <si>
    <t>H3ZV</t>
  </si>
  <si>
    <t>YM SHANGHAI</t>
  </si>
  <si>
    <t>MBXZ4</t>
  </si>
  <si>
    <t>YM SUBIC</t>
  </si>
  <si>
    <t>V7FH5</t>
  </si>
  <si>
    <t>YM UNION</t>
  </si>
  <si>
    <t>BLHB</t>
  </si>
  <si>
    <t>YM VICTORY</t>
  </si>
  <si>
    <t>ELZV3</t>
  </si>
  <si>
    <t>YM XINGANG I</t>
  </si>
  <si>
    <t>DLDB</t>
  </si>
  <si>
    <t>YM YANTIAN</t>
  </si>
  <si>
    <t>P3FT7</t>
  </si>
  <si>
    <t>YN GLORY</t>
  </si>
  <si>
    <t>HO4262</t>
  </si>
  <si>
    <t>YOKOHAMA PIONEER</t>
  </si>
  <si>
    <t>3FVW4</t>
  </si>
  <si>
    <t>YOKOHAMA SENATOR</t>
  </si>
  <si>
    <t>ELWD5</t>
  </si>
  <si>
    <t>YONG CAI</t>
  </si>
  <si>
    <t>J8WN9</t>
  </si>
  <si>
    <t>YONG DA</t>
  </si>
  <si>
    <t>J8WO2</t>
  </si>
  <si>
    <t>YONG FU STAR</t>
  </si>
  <si>
    <t>HO4187</t>
  </si>
  <si>
    <t>YONG HANG</t>
  </si>
  <si>
    <t>XUAP3</t>
  </si>
  <si>
    <t>YONG HUAN</t>
  </si>
  <si>
    <t>VRWS2</t>
  </si>
  <si>
    <t>YONG SOON 6</t>
  </si>
  <si>
    <t>3EBV8</t>
  </si>
  <si>
    <t>YONG TONG</t>
  </si>
  <si>
    <t>VRXH9</t>
  </si>
  <si>
    <t>YONG XIN</t>
  </si>
  <si>
    <t>V3VL6</t>
  </si>
  <si>
    <t>YONG XING</t>
  </si>
  <si>
    <t>VRAS6</t>
  </si>
  <si>
    <t>YONGDINGHE</t>
  </si>
  <si>
    <t>3FTI6</t>
  </si>
  <si>
    <t>YOUNG SPIRIT</t>
  </si>
  <si>
    <t>YJUT5</t>
  </si>
  <si>
    <t>YT VENUS</t>
  </si>
  <si>
    <t>BNAF</t>
  </si>
  <si>
    <t>YU DAI QUAN</t>
  </si>
  <si>
    <t>BBRV</t>
  </si>
  <si>
    <t>YU HE QUAN</t>
  </si>
  <si>
    <t>BBRU</t>
  </si>
  <si>
    <t>YU HSIANG MARU</t>
  </si>
  <si>
    <t>3FTH7</t>
  </si>
  <si>
    <t>YU HUAN QUAN</t>
  </si>
  <si>
    <t>BBUE</t>
  </si>
  <si>
    <t>YU LIN WAN</t>
  </si>
  <si>
    <t>BPAC</t>
  </si>
  <si>
    <t>YU YIN</t>
  </si>
  <si>
    <t>BPQU</t>
  </si>
  <si>
    <t>YUAN HENG</t>
  </si>
  <si>
    <t>XUZG3</t>
  </si>
  <si>
    <t>YUAN TONG</t>
  </si>
  <si>
    <t>XUBG8</t>
  </si>
  <si>
    <t>YUAN ZI</t>
  </si>
  <si>
    <t>9VAU3</t>
  </si>
  <si>
    <t>YUE CHENG</t>
  </si>
  <si>
    <t>V3ZT8</t>
  </si>
  <si>
    <t>YUE DA 28</t>
  </si>
  <si>
    <t>3FUL6</t>
  </si>
  <si>
    <t>YUE XIN</t>
  </si>
  <si>
    <t>XUGY8</t>
  </si>
  <si>
    <t>YUEDE</t>
  </si>
  <si>
    <t>V3SE7</t>
  </si>
  <si>
    <t>YUEHE</t>
  </si>
  <si>
    <t>3FAT7</t>
  </si>
  <si>
    <t>YUGAWASAN</t>
  </si>
  <si>
    <t>3ECR4</t>
  </si>
  <si>
    <t>YUHSHO</t>
  </si>
  <si>
    <t>3FBH9</t>
  </si>
  <si>
    <t>YUJIN</t>
  </si>
  <si>
    <t>DSNI7</t>
  </si>
  <si>
    <t>YUSHO COSMOS</t>
  </si>
  <si>
    <t>HO2401</t>
  </si>
  <si>
    <t>YUSHO HARUNA</t>
  </si>
  <si>
    <t>H8TU</t>
  </si>
  <si>
    <t>YUSHO LILY</t>
  </si>
  <si>
    <t>3ECJ3</t>
  </si>
  <si>
    <t>YUSHO MERMAID</t>
  </si>
  <si>
    <t>HO2780</t>
  </si>
  <si>
    <t>YUSHO OCEAN</t>
  </si>
  <si>
    <t>3FEK4</t>
  </si>
  <si>
    <t>YUSHO PRINCESS</t>
  </si>
  <si>
    <t>3FOU5</t>
  </si>
  <si>
    <t>YUSHO QUEEN</t>
  </si>
  <si>
    <t>3FVL3</t>
  </si>
  <si>
    <t>YUSHO SEVEN</t>
  </si>
  <si>
    <t>H9PK</t>
  </si>
  <si>
    <t>YUSHO STELLA</t>
  </si>
  <si>
    <t>3EEX3</t>
  </si>
  <si>
    <t>YUSHO TRINITY</t>
  </si>
  <si>
    <t>H3IJ</t>
  </si>
  <si>
    <t>YUUKI</t>
  </si>
  <si>
    <t>H8HA</t>
  </si>
  <si>
    <t>ZAO EXPRESS</t>
  </si>
  <si>
    <t>H8VY</t>
  </si>
  <si>
    <t>ZELLA OLDENDORFF</t>
  </si>
  <si>
    <t>ELZA7</t>
  </si>
  <si>
    <t>ZHEN HE</t>
  </si>
  <si>
    <t>BOAQ</t>
  </si>
  <si>
    <t>ZHEN HUA 10</t>
  </si>
  <si>
    <t>J8B3026</t>
  </si>
  <si>
    <t>ZHEN HUA 13</t>
  </si>
  <si>
    <t>J8B3292</t>
  </si>
  <si>
    <t>ZHEN HUA 3</t>
  </si>
  <si>
    <t>J8B3184</t>
  </si>
  <si>
    <t>ZHEN XING</t>
  </si>
  <si>
    <t>V3QD9</t>
  </si>
  <si>
    <t>ZHENG LONG</t>
  </si>
  <si>
    <t>3EBV9</t>
  </si>
  <si>
    <t>ZHONG HAI GAO SU</t>
  </si>
  <si>
    <t>BPAX</t>
  </si>
  <si>
    <t>ZHONG QIANG</t>
  </si>
  <si>
    <t>J8B2812</t>
  </si>
  <si>
    <t>ZHONG SHAN MEN</t>
  </si>
  <si>
    <t>J8B2673</t>
  </si>
  <si>
    <t>ZHOU SHAN 18</t>
  </si>
  <si>
    <t>V3QZ2</t>
  </si>
  <si>
    <t>ZI HONG</t>
  </si>
  <si>
    <t>HO3968</t>
  </si>
  <si>
    <t>ZI JIN SHAN</t>
  </si>
  <si>
    <t>3FME6</t>
  </si>
  <si>
    <t>ZI YU LAN</t>
  </si>
  <si>
    <t>BPGN</t>
  </si>
  <si>
    <t>ZINA PORTNOVA</t>
  </si>
  <si>
    <t>JVBK2</t>
  </si>
  <si>
    <t>ZIYAHE</t>
  </si>
  <si>
    <t>3FFA6</t>
  </si>
  <si>
    <t>ZOJA I</t>
  </si>
  <si>
    <t>9HLI8</t>
  </si>
  <si>
    <t>ZUI YOH</t>
  </si>
  <si>
    <t>DVEH</t>
  </si>
  <si>
    <t>=SI!R8</t>
  </si>
  <si>
    <t>H.S. CODE:</t>
  </si>
  <si>
    <t>NET WEIGHT:</t>
  </si>
  <si>
    <t>=IF('SI'!B26&lt;&gt;"",'SI'!B26,"")</t>
  </si>
  <si>
    <t>____ UNIT(S) OF USED CAR(S)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</si>
</sst>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.000"/>
  </numFmts>
  <fonts count="76">
    <font>
      <sz val="12"/>
      <color theme="1"/>
      <name val="Calibri"/>
      <family val="2"/>
      <scheme val="minor"/>
    </font>
    <font>
      <b/>
      <i/>
      <sz val="24"/>
      <color rgb="FF0099FF"/>
      <name val="Arial Black"/>
      <family val="2"/>
    </font>
    <font>
      <sz val="10"/>
      <name val="Courier New"/>
      <family val="3"/>
    </font>
    <font>
      <b/>
      <sz val="14"/>
      <color indexed="8"/>
      <name val="平成明朝"/>
      <family val="1"/>
      <charset val="128"/>
    </font>
    <font>
      <b/>
      <sz val="10"/>
      <color indexed="9"/>
      <name val="ＭＳ Ｐゴシック"/>
      <family val="3"/>
      <charset val="128"/>
    </font>
    <font>
      <sz val="10"/>
      <color indexed="9"/>
      <name val="Courier New"/>
      <family val="3"/>
    </font>
    <font>
      <sz val="8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8.5"/>
      <color indexed="8"/>
      <name val="Courier New"/>
      <family val="3"/>
    </font>
    <font>
      <b/>
      <sz val="12"/>
      <color rgb="FF0066FF"/>
      <name val="ＭＳ Ｐゴシック"/>
      <family val="3"/>
      <charset val="128"/>
    </font>
    <font>
      <sz val="8"/>
      <color theme="0" tint="-0.499984740745262"/>
      <name val="ＭＳ Ｐゴシック"/>
      <family val="3"/>
      <charset val="128"/>
    </font>
    <font>
      <sz val="9"/>
      <name val="Courier New"/>
      <family val="3"/>
    </font>
    <font>
      <b/>
      <sz val="11"/>
      <color indexed="8"/>
      <name val="Courier New"/>
      <family val="3"/>
    </font>
    <font>
      <b/>
      <sz val="11"/>
      <name val="ＭＳ Ｐゴシック"/>
      <family val="3"/>
      <charset val="128"/>
    </font>
    <font>
      <b/>
      <sz val="11"/>
      <color theme="0" tint="-0.499984740745262"/>
      <name val="Courier New"/>
      <family val="3"/>
    </font>
    <font>
      <b/>
      <sz val="11"/>
      <color theme="0" tint="-0.499984740745262"/>
      <name val="ＭＳ Ｐゴシック"/>
      <family val="3"/>
      <charset val="128"/>
    </font>
    <font>
      <sz val="10"/>
      <color indexed="8"/>
      <name val="Courier New"/>
      <family val="3"/>
    </font>
    <font>
      <sz val="11"/>
      <color indexed="10"/>
      <name val="ＭＳ Ｐゴシック"/>
      <family val="3"/>
      <charset val="128"/>
    </font>
    <font>
      <sz val="10"/>
      <color theme="0" tint="-0.499984740745262"/>
      <name val="Courier New"/>
      <family val="3"/>
    </font>
    <font>
      <sz val="11"/>
      <color theme="0" tint="-0.499984740745262"/>
      <name val="ＭＳ Ｐゴシック"/>
      <family val="3"/>
      <charset val="128"/>
    </font>
    <font>
      <sz val="6"/>
      <color theme="0" tint="-0.499984740745262"/>
      <name val="ＭＳ Ｐゴシック"/>
      <family val="3"/>
      <charset val="128"/>
    </font>
    <font>
      <sz val="8"/>
      <color indexed="8"/>
      <name val="Courier New"/>
      <family val="3"/>
    </font>
    <font>
      <sz val="10"/>
      <color indexed="12"/>
      <name val="Courier New"/>
      <family val="3"/>
    </font>
    <font>
      <sz val="10"/>
      <color indexed="8"/>
      <name val="ＭＳ Ｐゴシック"/>
      <family val="3"/>
      <charset val="128"/>
    </font>
    <font>
      <sz val="6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Calibri"/>
      <family val="3"/>
      <charset val="128"/>
      <scheme val="minor"/>
    </font>
    <font>
      <sz val="8"/>
      <color indexed="10"/>
      <name val="ＭＳ Ｐゴシック"/>
      <family val="3"/>
      <charset val="128"/>
    </font>
    <font>
      <sz val="10"/>
      <color theme="0" tint="-0.249977111117893"/>
      <name val="Courier New"/>
      <family val="3"/>
    </font>
    <font>
      <sz val="11"/>
      <color theme="0" tint="-0.249977111117893"/>
      <name val="ＭＳ Ｐゴシック"/>
      <family val="3"/>
      <charset val="128"/>
    </font>
    <font>
      <sz val="10"/>
      <color rgb="FFFF0000"/>
      <name val="Courier New"/>
      <family val="3"/>
    </font>
    <font>
      <sz val="11"/>
      <color rgb="FFFF000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0"/>
      <name val="ＭＳ 明朝"/>
      <family val="1"/>
      <charset val="128"/>
    </font>
    <font>
      <b/>
      <sz val="9"/>
      <color rgb="FF0000FF"/>
      <name val="ＭＳ Ｐゴシック"/>
      <family val="3"/>
      <charset val="128"/>
    </font>
    <font>
      <sz val="9"/>
      <color rgb="FF0000FF"/>
      <name val="Courier New"/>
      <family val="3"/>
    </font>
    <font>
      <sz val="9"/>
      <color indexed="12"/>
      <name val="ＭＳ Ｐゴシック"/>
      <family val="3"/>
      <charset val="128"/>
    </font>
    <font>
      <b/>
      <sz val="9"/>
      <color indexed="12"/>
      <name val="ＭＳ Ｐゴシック"/>
      <family val="3"/>
      <charset val="128"/>
    </font>
    <font>
      <b/>
      <sz val="10"/>
      <color rgb="FF0000FF"/>
      <name val="ＭＳ Ｐゴシック"/>
      <family val="3"/>
      <charset val="128"/>
    </font>
    <font>
      <b/>
      <sz val="10"/>
      <color rgb="FF0000FF"/>
      <name val="Courier New"/>
      <family val="3"/>
    </font>
    <font>
      <b/>
      <sz val="10"/>
      <name val="Courier New"/>
      <family val="3"/>
    </font>
    <font>
      <b/>
      <sz val="10"/>
      <color indexed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rgb="FF0000FF"/>
      <name val="Courier New"/>
      <family val="3"/>
    </font>
    <font>
      <b/>
      <u/>
      <sz val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u/>
      <sz val="11"/>
      <name val="Times New Roman"/>
      <family val="1"/>
    </font>
    <font>
      <sz val="6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b/>
      <i/>
      <sz val="24"/>
      <color rgb="FF00B0F0"/>
      <name val="Arial Black"/>
      <family val="2"/>
    </font>
    <font>
      <b/>
      <sz val="11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color indexed="8"/>
      <name val="Courier New"/>
      <family val="3"/>
    </font>
    <font>
      <sz val="20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8"/>
      <color rgb="FFC00000"/>
      <name val="ＭＳ Ｐゴシック"/>
      <family val="3"/>
      <charset val="128"/>
    </font>
    <font>
      <sz val="10"/>
      <color rgb="FF0070C0"/>
      <name val="Courier New"/>
      <family val="3"/>
    </font>
    <font>
      <sz val="11"/>
      <name val="Courier New"/>
      <family val="3"/>
    </font>
    <font>
      <b/>
      <sz val="16"/>
      <name val="ＭＳ Ｐゴシック"/>
      <family val="3"/>
      <charset val="128"/>
    </font>
    <font>
      <sz val="6"/>
      <color indexed="8"/>
      <name val="Courier New"/>
      <family val="3"/>
    </font>
    <font>
      <sz val="6"/>
      <name val="Courier New"/>
      <family val="3"/>
    </font>
    <font>
      <sz val="9"/>
      <color rgb="FF000000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b/>
      <sz val="8"/>
      <color indexed="60"/>
      <name val="ＭＳ Ｐゴシック"/>
      <family val="3"/>
      <charset val="128"/>
    </font>
    <font>
      <sz val="9"/>
      <color indexed="72"/>
      <name val="Arial"/>
      <family val="2"/>
    </font>
    <font>
      <b/>
      <sz val="9"/>
      <color indexed="81"/>
      <name val="Tahoma"/>
      <family val="2"/>
    </font>
    <font>
      <b/>
      <sz val="11"/>
      <color rgb="FF000000"/>
      <name val="Courier New"/>
      <family val="3"/>
    </font>
    <font>
      <sz val="8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theme="7" tint="0.39997558519241921"/>
        <bgColor indexed="64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ashed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/>
      <right style="medium">
        <color indexed="64"/>
      </right>
      <top style="hair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0"/>
      </bottom>
      <diagonal/>
    </border>
    <border>
      <left style="medium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/>
      <top style="medium">
        <color rgb="FF0000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0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0"/>
      </bottom>
      <diagonal/>
    </border>
    <border>
      <left style="medium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64"/>
      </right>
      <top style="thin">
        <color indexed="0"/>
      </top>
      <bottom style="thin">
        <color indexed="0"/>
      </bottom>
      <diagonal/>
    </border>
    <border>
      <left style="medium">
        <color indexed="64"/>
      </left>
      <right style="thin">
        <color indexed="0"/>
      </right>
      <top style="thin">
        <color indexed="0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0"/>
      </top>
      <bottom style="medium">
        <color indexed="64"/>
      </bottom>
      <diagonal/>
    </border>
    <border>
      <left style="medium">
        <color indexed="64"/>
      </left>
      <right/>
      <top style="medium">
        <color rgb="FF0000FF"/>
      </top>
      <bottom/>
      <diagonal/>
    </border>
    <border>
      <left style="medium">
        <color indexed="64"/>
      </left>
      <right/>
      <top/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8" fillId="0" borderId="0"/>
    <xf numFmtId="0" fontId="70" fillId="0" borderId="0"/>
  </cellStyleXfs>
  <cellXfs count="5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quotePrefix="1" applyFont="1"/>
    <xf numFmtId="0" fontId="5" fillId="0" borderId="0" xfId="0" applyFont="1"/>
    <xf numFmtId="0" fontId="7" fillId="2" borderId="9" xfId="0" applyFont="1" applyFill="1" applyBorder="1" applyAlignment="1">
      <alignment vertical="top"/>
    </xf>
    <xf numFmtId="0" fontId="11" fillId="0" borderId="0" xfId="0" applyFont="1"/>
    <xf numFmtId="0" fontId="10" fillId="4" borderId="15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20" fillId="4" borderId="37" xfId="0" applyFont="1" applyFill="1" applyBorder="1" applyAlignment="1">
      <alignment horizontal="center" vertical="center"/>
    </xf>
    <xf numFmtId="0" fontId="0" fillId="5" borderId="0" xfId="0" applyFill="1"/>
    <xf numFmtId="0" fontId="0" fillId="5" borderId="7" xfId="0" applyFill="1" applyBorder="1"/>
    <xf numFmtId="0" fontId="0" fillId="5" borderId="0" xfId="0" applyFill="1" applyProtection="1">
      <protection locked="0"/>
    </xf>
    <xf numFmtId="0" fontId="0" fillId="5" borderId="42" xfId="0" applyFill="1" applyBorder="1"/>
    <xf numFmtId="0" fontId="0" fillId="5" borderId="45" xfId="0" applyFill="1" applyBorder="1"/>
    <xf numFmtId="0" fontId="24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6" fillId="2" borderId="18" xfId="0" applyFont="1" applyFill="1" applyBorder="1"/>
    <xf numFmtId="0" fontId="6" fillId="2" borderId="19" xfId="0" applyFont="1" applyFill="1" applyBorder="1"/>
    <xf numFmtId="0" fontId="26" fillId="2" borderId="19" xfId="0" applyFont="1" applyFill="1" applyBorder="1" applyAlignment="1">
      <alignment vertical="center"/>
    </xf>
    <xf numFmtId="0" fontId="6" fillId="2" borderId="24" xfId="0" applyFont="1" applyFill="1" applyBorder="1"/>
    <xf numFmtId="0" fontId="29" fillId="2" borderId="62" xfId="0" applyFont="1" applyFill="1" applyBorder="1" applyAlignment="1">
      <alignment horizontal="right" vertical="center"/>
    </xf>
    <xf numFmtId="0" fontId="30" fillId="4" borderId="0" xfId="0" applyFont="1" applyFill="1"/>
    <xf numFmtId="0" fontId="30" fillId="4" borderId="6" xfId="0" applyFont="1" applyFill="1" applyBorder="1"/>
    <xf numFmtId="0" fontId="29" fillId="2" borderId="65" xfId="0" applyFont="1" applyFill="1" applyBorder="1" applyAlignment="1">
      <alignment horizontal="right" vertical="center"/>
    </xf>
    <xf numFmtId="0" fontId="0" fillId="4" borderId="0" xfId="0" applyFill="1"/>
    <xf numFmtId="0" fontId="0" fillId="4" borderId="6" xfId="0" applyFill="1" applyBorder="1"/>
    <xf numFmtId="0" fontId="29" fillId="2" borderId="68" xfId="0" applyFont="1" applyFill="1" applyBorder="1" applyAlignment="1">
      <alignment horizontal="right" vertical="center"/>
    </xf>
    <xf numFmtId="0" fontId="29" fillId="2" borderId="71" xfId="0" applyFont="1" applyFill="1" applyBorder="1" applyAlignment="1">
      <alignment horizontal="right" vertical="center"/>
    </xf>
    <xf numFmtId="0" fontId="29" fillId="2" borderId="72" xfId="0" applyFont="1" applyFill="1" applyBorder="1" applyAlignment="1">
      <alignment horizontal="right" vertical="center"/>
    </xf>
    <xf numFmtId="0" fontId="29" fillId="2" borderId="74" xfId="0" applyFont="1" applyFill="1" applyBorder="1" applyAlignment="1">
      <alignment horizontal="right" vertical="center"/>
    </xf>
    <xf numFmtId="49" fontId="2" fillId="4" borderId="0" xfId="0" applyNumberFormat="1" applyFont="1" applyFill="1" applyAlignment="1">
      <alignment vertical="center"/>
    </xf>
    <xf numFmtId="49" fontId="29" fillId="4" borderId="7" xfId="0" applyNumberFormat="1" applyFont="1" applyFill="1" applyBorder="1" applyAlignment="1">
      <alignment horizontal="right" vertical="center"/>
    </xf>
    <xf numFmtId="0" fontId="29" fillId="2" borderId="7" xfId="0" applyFont="1" applyFill="1" applyBorder="1" applyAlignment="1">
      <alignment horizontal="right" vertical="center"/>
    </xf>
    <xf numFmtId="0" fontId="29" fillId="2" borderId="45" xfId="0" applyFont="1" applyFill="1" applyBorder="1" applyAlignment="1">
      <alignment horizontal="right" vertical="center"/>
    </xf>
    <xf numFmtId="0" fontId="6" fillId="2" borderId="46" xfId="0" applyFont="1" applyFill="1" applyBorder="1" applyAlignment="1">
      <alignment horizontal="left"/>
    </xf>
    <xf numFmtId="0" fontId="6" fillId="2" borderId="47" xfId="0" applyFont="1" applyFill="1" applyBorder="1" applyAlignment="1">
      <alignment horizontal="left"/>
    </xf>
    <xf numFmtId="0" fontId="6" fillId="2" borderId="75" xfId="0" applyFont="1" applyFill="1" applyBorder="1" applyAlignment="1">
      <alignment horizontal="left"/>
    </xf>
    <xf numFmtId="0" fontId="6" fillId="2" borderId="41" xfId="0" applyFont="1" applyFill="1" applyBorder="1" applyAlignment="1">
      <alignment horizontal="left"/>
    </xf>
    <xf numFmtId="0" fontId="6" fillId="2" borderId="42" xfId="0" applyFont="1" applyFill="1" applyBorder="1" applyAlignment="1">
      <alignment horizontal="left"/>
    </xf>
    <xf numFmtId="0" fontId="6" fillId="2" borderId="77" xfId="0" applyFont="1" applyFill="1" applyBorder="1" applyAlignment="1">
      <alignment horizontal="left"/>
    </xf>
    <xf numFmtId="0" fontId="2" fillId="0" borderId="0" xfId="0" applyFont="1" applyAlignment="1">
      <alignment vertical="center"/>
    </xf>
    <xf numFmtId="0" fontId="36" fillId="0" borderId="0" xfId="0" applyFont="1"/>
    <xf numFmtId="0" fontId="37" fillId="2" borderId="107" xfId="0" applyFont="1" applyFill="1" applyBorder="1"/>
    <xf numFmtId="0" fontId="38" fillId="2" borderId="108" xfId="0" applyFont="1" applyFill="1" applyBorder="1"/>
    <xf numFmtId="0" fontId="38" fillId="2" borderId="109" xfId="0" applyFont="1" applyFill="1" applyBorder="1"/>
    <xf numFmtId="0" fontId="37" fillId="2" borderId="110" xfId="0" applyFont="1" applyFill="1" applyBorder="1"/>
    <xf numFmtId="0" fontId="38" fillId="2" borderId="0" xfId="0" applyFont="1" applyFill="1"/>
    <xf numFmtId="0" fontId="38" fillId="2" borderId="111" xfId="0" applyFont="1" applyFill="1" applyBorder="1"/>
    <xf numFmtId="0" fontId="37" fillId="2" borderId="112" xfId="0" applyFont="1" applyFill="1" applyBorder="1"/>
    <xf numFmtId="0" fontId="38" fillId="2" borderId="113" xfId="0" applyFont="1" applyFill="1" applyBorder="1"/>
    <xf numFmtId="0" fontId="38" fillId="2" borderId="114" xfId="0" applyFont="1" applyFill="1" applyBorder="1"/>
    <xf numFmtId="0" fontId="41" fillId="6" borderId="107" xfId="0" applyFont="1" applyFill="1" applyBorder="1"/>
    <xf numFmtId="0" fontId="42" fillId="6" borderId="115" xfId="0" applyFont="1" applyFill="1" applyBorder="1"/>
    <xf numFmtId="0" fontId="42" fillId="6" borderId="108" xfId="0" applyFont="1" applyFill="1" applyBorder="1"/>
    <xf numFmtId="0" fontId="2" fillId="6" borderId="108" xfId="0" applyFont="1" applyFill="1" applyBorder="1"/>
    <xf numFmtId="0" fontId="2" fillId="6" borderId="109" xfId="0" applyFont="1" applyFill="1" applyBorder="1"/>
    <xf numFmtId="0" fontId="41" fillId="6" borderId="110" xfId="0" applyFont="1" applyFill="1" applyBorder="1"/>
    <xf numFmtId="0" fontId="41" fillId="6" borderId="0" xfId="0" applyFont="1" applyFill="1"/>
    <xf numFmtId="0" fontId="42" fillId="6" borderId="0" xfId="0" applyFont="1" applyFill="1"/>
    <xf numFmtId="0" fontId="43" fillId="6" borderId="0" xfId="0" applyFont="1" applyFill="1"/>
    <xf numFmtId="0" fontId="43" fillId="6" borderId="111" xfId="0" applyFont="1" applyFill="1" applyBorder="1"/>
    <xf numFmtId="0" fontId="43" fillId="0" borderId="0" xfId="0" applyFont="1"/>
    <xf numFmtId="0" fontId="42" fillId="3" borderId="116" xfId="0" applyFont="1" applyFill="1" applyBorder="1"/>
    <xf numFmtId="0" fontId="42" fillId="3" borderId="117" xfId="0" applyFont="1" applyFill="1" applyBorder="1"/>
    <xf numFmtId="0" fontId="42" fillId="3" borderId="118" xfId="0" applyFont="1" applyFill="1" applyBorder="1"/>
    <xf numFmtId="0" fontId="44" fillId="6" borderId="112" xfId="0" applyFont="1" applyFill="1" applyBorder="1"/>
    <xf numFmtId="0" fontId="42" fillId="6" borderId="113" xfId="0" applyFont="1" applyFill="1" applyBorder="1"/>
    <xf numFmtId="0" fontId="2" fillId="6" borderId="113" xfId="0" applyFont="1" applyFill="1" applyBorder="1"/>
    <xf numFmtId="0" fontId="2" fillId="6" borderId="114" xfId="0" applyFont="1" applyFill="1" applyBorder="1"/>
    <xf numFmtId="0" fontId="2" fillId="3" borderId="0" xfId="0" applyFont="1" applyFill="1"/>
    <xf numFmtId="0" fontId="42" fillId="3" borderId="0" xfId="0" applyFont="1" applyFill="1"/>
    <xf numFmtId="0" fontId="43" fillId="3" borderId="0" xfId="0" applyFont="1" applyFill="1"/>
    <xf numFmtId="0" fontId="48" fillId="0" borderId="0" xfId="1" applyFont="1"/>
    <xf numFmtId="0" fontId="49" fillId="0" borderId="0" xfId="1" applyFont="1"/>
    <xf numFmtId="0" fontId="50" fillId="0" borderId="0" xfId="1" applyFont="1"/>
    <xf numFmtId="49" fontId="50" fillId="0" borderId="0" xfId="1" applyNumberFormat="1" applyFont="1"/>
    <xf numFmtId="0" fontId="51" fillId="0" borderId="0" xfId="1" applyFont="1" applyAlignment="1">
      <alignment horizontal="center"/>
    </xf>
    <xf numFmtId="0" fontId="24" fillId="0" borderId="0" xfId="0" applyFont="1"/>
    <xf numFmtId="0" fontId="16" fillId="0" borderId="0" xfId="0" applyFont="1"/>
    <xf numFmtId="0" fontId="52" fillId="0" borderId="0" xfId="0" applyFont="1"/>
    <xf numFmtId="0" fontId="53" fillId="0" borderId="0" xfId="0" applyFont="1"/>
    <xf numFmtId="0" fontId="53" fillId="0" borderId="0" xfId="0" applyFont="1" applyAlignment="1">
      <alignment horizontal="left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top"/>
    </xf>
    <xf numFmtId="0" fontId="55" fillId="0" borderId="0" xfId="0" applyFont="1" applyAlignment="1">
      <alignment vertical="center" shrinkToFit="1"/>
    </xf>
    <xf numFmtId="0" fontId="59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23" fillId="0" borderId="0" xfId="0" applyFont="1"/>
    <xf numFmtId="0" fontId="60" fillId="0" borderId="0" xfId="0" applyFont="1"/>
    <xf numFmtId="0" fontId="57" fillId="0" borderId="0" xfId="0" applyFont="1" applyAlignment="1">
      <alignment horizontal="left" vertical="center"/>
    </xf>
    <xf numFmtId="0" fontId="61" fillId="0" borderId="0" xfId="0" applyFont="1"/>
    <xf numFmtId="0" fontId="62" fillId="0" borderId="0" xfId="0" applyFont="1" applyAlignment="1">
      <alignment horizontal="center"/>
    </xf>
    <xf numFmtId="0" fontId="38" fillId="2" borderId="134" xfId="0" applyFont="1" applyFill="1" applyBorder="1"/>
    <xf numFmtId="165" fontId="46" fillId="2" borderId="108" xfId="0" applyNumberFormat="1" applyFont="1" applyFill="1" applyBorder="1" applyAlignment="1">
      <alignment horizontal="center"/>
    </xf>
    <xf numFmtId="0" fontId="46" fillId="2" borderId="108" xfId="0" applyFont="1" applyFill="1" applyBorder="1" applyAlignment="1">
      <alignment horizontal="center"/>
    </xf>
    <xf numFmtId="0" fontId="46" fillId="2" borderId="109" xfId="0" applyFont="1" applyFill="1" applyBorder="1" applyAlignment="1">
      <alignment horizontal="center"/>
    </xf>
    <xf numFmtId="0" fontId="38" fillId="2" borderId="5" xfId="0" applyFont="1" applyFill="1" applyBorder="1"/>
    <xf numFmtId="165" fontId="46" fillId="2" borderId="0" xfId="0" applyNumberFormat="1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11" xfId="0" applyFont="1" applyFill="1" applyBorder="1" applyAlignment="1">
      <alignment horizontal="center"/>
    </xf>
    <xf numFmtId="0" fontId="38" fillId="2" borderId="135" xfId="0" applyFont="1" applyFill="1" applyBorder="1"/>
    <xf numFmtId="165" fontId="46" fillId="2" borderId="113" xfId="0" applyNumberFormat="1" applyFont="1" applyFill="1" applyBorder="1" applyAlignment="1">
      <alignment horizontal="center"/>
    </xf>
    <xf numFmtId="0" fontId="46" fillId="2" borderId="113" xfId="0" applyFont="1" applyFill="1" applyBorder="1" applyAlignment="1">
      <alignment horizontal="center"/>
    </xf>
    <xf numFmtId="0" fontId="46" fillId="2" borderId="114" xfId="0" applyFont="1" applyFill="1" applyBorder="1" applyAlignment="1">
      <alignment horizontal="center"/>
    </xf>
    <xf numFmtId="0" fontId="26" fillId="0" borderId="0" xfId="0" applyFont="1"/>
    <xf numFmtId="0" fontId="63" fillId="0" borderId="0" xfId="0" applyFont="1" applyAlignment="1">
      <alignment horizontal="left" vertical="center"/>
    </xf>
    <xf numFmtId="0" fontId="65" fillId="0" borderId="0" xfId="0" applyFont="1" applyAlignment="1">
      <alignment horizontal="left"/>
    </xf>
    <xf numFmtId="0" fontId="29" fillId="2" borderId="120" xfId="0" applyFont="1" applyFill="1" applyBorder="1" applyAlignment="1">
      <alignment horizontal="right" vertical="center"/>
    </xf>
    <xf numFmtId="0" fontId="63" fillId="0" borderId="0" xfId="0" applyFont="1" applyAlignment="1">
      <alignment horizontal="left"/>
    </xf>
    <xf numFmtId="0" fontId="42" fillId="6" borderId="109" xfId="0" applyFont="1" applyFill="1" applyBorder="1"/>
    <xf numFmtId="0" fontId="42" fillId="6" borderId="111" xfId="0" applyFont="1" applyFill="1" applyBorder="1"/>
    <xf numFmtId="0" fontId="42" fillId="6" borderId="114" xfId="0" applyFont="1" applyFill="1" applyBorder="1"/>
    <xf numFmtId="0" fontId="66" fillId="0" borderId="0" xfId="0" applyFont="1"/>
    <xf numFmtId="0" fontId="48" fillId="0" borderId="0" xfId="1" applyFont="1" applyAlignment="1">
      <alignment horizontal="center"/>
    </xf>
    <xf numFmtId="0" fontId="68" fillId="0" borderId="0" xfId="0" applyFont="1"/>
    <xf numFmtId="0" fontId="0" fillId="0" borderId="0" xfId="0" applyProtection="1">
      <protection locked="0"/>
    </xf>
    <xf numFmtId="49" fontId="68" fillId="0" borderId="0" xfId="0" applyNumberFormat="1" applyFont="1"/>
    <xf numFmtId="0" fontId="69" fillId="0" borderId="0" xfId="0" applyFont="1" applyAlignment="1">
      <alignment horizontal="left"/>
    </xf>
    <xf numFmtId="0" fontId="69" fillId="0" borderId="0" xfId="0" applyFont="1" applyProtection="1">
      <protection locked="0"/>
    </xf>
    <xf numFmtId="0" fontId="69" fillId="0" borderId="0" xfId="0" applyFont="1"/>
    <xf numFmtId="49" fontId="69" fillId="0" borderId="0" xfId="0" applyNumberFormat="1" applyFont="1" applyAlignment="1">
      <alignment horizontal="left"/>
    </xf>
    <xf numFmtId="0" fontId="70" fillId="8" borderId="136" xfId="2" applyFill="1" applyBorder="1"/>
    <xf numFmtId="0" fontId="70" fillId="0" borderId="0" xfId="2"/>
    <xf numFmtId="0" fontId="70" fillId="8" borderId="0" xfId="2" applyFill="1"/>
    <xf numFmtId="0" fontId="70" fillId="8" borderId="8" xfId="2" applyFill="1" applyBorder="1"/>
    <xf numFmtId="49" fontId="70" fillId="8" borderId="136" xfId="2" applyNumberFormat="1" applyFill="1" applyBorder="1"/>
    <xf numFmtId="0" fontId="70" fillId="9" borderId="0" xfId="2" applyFill="1"/>
    <xf numFmtId="0" fontId="70" fillId="0" borderId="136" xfId="2" applyBorder="1"/>
    <xf numFmtId="0" fontId="70" fillId="0" borderId="8" xfId="2" applyBorder="1"/>
    <xf numFmtId="49" fontId="70" fillId="0" borderId="136" xfId="2" applyNumberFormat="1" applyBorder="1"/>
    <xf numFmtId="0" fontId="2" fillId="0" borderId="0" xfId="0" applyFont="1" applyProtection="1">
      <protection locked="0"/>
    </xf>
    <xf numFmtId="0" fontId="70" fillId="0" borderId="137" xfId="2" applyBorder="1"/>
    <xf numFmtId="0" fontId="70" fillId="0" borderId="13" xfId="2" applyBorder="1"/>
    <xf numFmtId="0" fontId="71" fillId="0" borderId="0" xfId="0" applyFont="1" applyProtection="1">
      <protection locked="0"/>
    </xf>
    <xf numFmtId="0" fontId="61" fillId="0" borderId="0" xfId="0" applyFont="1" applyProtection="1">
      <protection locked="0"/>
    </xf>
    <xf numFmtId="49" fontId="70" fillId="0" borderId="13" xfId="2" applyNumberFormat="1" applyBorder="1"/>
    <xf numFmtId="49" fontId="70" fillId="0" borderId="0" xfId="2" applyNumberFormat="1"/>
    <xf numFmtId="0" fontId="72" fillId="0" borderId="136" xfId="0" applyFont="1" applyBorder="1" applyAlignment="1">
      <alignment horizontal="left"/>
    </xf>
    <xf numFmtId="0" fontId="6" fillId="2" borderId="8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6" fillId="2" borderId="10" xfId="0" applyFont="1" applyFill="1" applyBorder="1" applyAlignment="1">
      <alignment horizontal="left" vertical="top"/>
    </xf>
    <xf numFmtId="0" fontId="7" fillId="2" borderId="11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10" fillId="4" borderId="12" xfId="0" applyFont="1" applyFill="1" applyBorder="1" applyAlignment="1">
      <alignment horizontal="left" vertical="top"/>
    </xf>
    <xf numFmtId="0" fontId="10" fillId="4" borderId="13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left" vertical="top"/>
    </xf>
    <xf numFmtId="49" fontId="12" fillId="0" borderId="12" xfId="0" applyNumberFormat="1" applyFont="1" applyBorder="1" applyAlignment="1" applyProtection="1">
      <alignment horizontal="center" vertical="center" wrapText="1"/>
      <protection locked="0"/>
    </xf>
    <xf numFmtId="49" fontId="12" fillId="0" borderId="13" xfId="0" applyNumberFormat="1" applyFont="1" applyBorder="1" applyAlignment="1" applyProtection="1">
      <alignment horizontal="center" vertical="center" wrapText="1"/>
      <protection locked="0"/>
    </xf>
    <xf numFmtId="49" fontId="12" fillId="0" borderId="124" xfId="0" applyNumberFormat="1" applyFont="1" applyBorder="1" applyAlignment="1" applyProtection="1">
      <alignment horizontal="center" vertical="center" wrapText="1"/>
      <protection locked="0"/>
    </xf>
    <xf numFmtId="49" fontId="12" fillId="0" borderId="21" xfId="0" applyNumberFormat="1" applyFont="1" applyBorder="1" applyAlignment="1" applyProtection="1">
      <alignment horizontal="center" vertical="center" wrapText="1"/>
      <protection locked="0"/>
    </xf>
    <xf numFmtId="49" fontId="12" fillId="0" borderId="19" xfId="0" applyNumberFormat="1" applyFont="1" applyBorder="1" applyAlignment="1" applyProtection="1">
      <alignment horizontal="center" vertical="center" wrapText="1"/>
      <protection locked="0"/>
    </xf>
    <xf numFmtId="49" fontId="12" fillId="0" borderId="22" xfId="0" applyNumberFormat="1" applyFont="1" applyBorder="1" applyAlignment="1" applyProtection="1">
      <alignment horizontal="center" vertical="center" wrapText="1"/>
      <protection locked="0"/>
    </xf>
    <xf numFmtId="164" fontId="12" fillId="0" borderId="17" xfId="0" applyNumberFormat="1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 vertical="center"/>
      <protection locked="0"/>
    </xf>
    <xf numFmtId="49" fontId="14" fillId="4" borderId="15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5" fillId="4" borderId="7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horizontal="left" vertical="center"/>
    </xf>
    <xf numFmtId="0" fontId="15" fillId="4" borderId="24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7" fillId="2" borderId="3" xfId="0" applyFont="1" applyFill="1" applyBorder="1"/>
    <xf numFmtId="0" fontId="7" fillId="2" borderId="2" xfId="0" applyFont="1" applyFill="1" applyBorder="1"/>
    <xf numFmtId="0" fontId="7" fillId="2" borderId="4" xfId="0" applyFont="1" applyFill="1" applyBorder="1"/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4" borderId="28" xfId="0" applyFont="1" applyFill="1" applyBorder="1" applyAlignment="1">
      <alignment horizontal="left" vertical="top"/>
    </xf>
    <xf numFmtId="0" fontId="10" fillId="4" borderId="29" xfId="0" applyFont="1" applyFill="1" applyBorder="1" applyAlignment="1">
      <alignment horizontal="left" vertical="top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49" fontId="18" fillId="4" borderId="31" xfId="0" applyNumberFormat="1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3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19" xfId="0" applyFont="1" applyFill="1" applyBorder="1" applyAlignment="1">
      <alignment horizontal="left" vertical="center"/>
    </xf>
    <xf numFmtId="0" fontId="19" fillId="4" borderId="36" xfId="0" applyFont="1" applyFill="1" applyBorder="1" applyAlignment="1">
      <alignment horizontal="left" vertical="center"/>
    </xf>
    <xf numFmtId="49" fontId="18" fillId="4" borderId="0" xfId="0" applyNumberFormat="1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24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top"/>
    </xf>
    <xf numFmtId="0" fontId="7" fillId="2" borderId="26" xfId="0" applyFont="1" applyFill="1" applyBorder="1"/>
    <xf numFmtId="0" fontId="7" fillId="2" borderId="9" xfId="0" applyFont="1" applyFill="1" applyBorder="1" applyAlignment="1">
      <alignment horizontal="left" vertical="top"/>
    </xf>
    <xf numFmtId="0" fontId="7" fillId="2" borderId="27" xfId="0" applyFont="1" applyFill="1" applyBorder="1" applyAlignment="1">
      <alignment horizontal="left" vertical="top"/>
    </xf>
    <xf numFmtId="49" fontId="16" fillId="0" borderId="15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10" fillId="4" borderId="46" xfId="0" applyFont="1" applyFill="1" applyBorder="1" applyAlignment="1">
      <alignment horizontal="left" vertical="top"/>
    </xf>
    <xf numFmtId="0" fontId="10" fillId="4" borderId="47" xfId="0" applyFont="1" applyFill="1" applyBorder="1" applyAlignment="1">
      <alignment horizontal="left" vertical="top"/>
    </xf>
    <xf numFmtId="0" fontId="10" fillId="4" borderId="47" xfId="0" applyFont="1" applyFill="1" applyBorder="1"/>
    <xf numFmtId="0" fontId="10" fillId="4" borderId="48" xfId="0" applyFont="1" applyFill="1" applyBorder="1"/>
    <xf numFmtId="0" fontId="6" fillId="2" borderId="49" xfId="0" applyFont="1" applyFill="1" applyBorder="1" applyAlignment="1">
      <alignment horizontal="left" vertical="top"/>
    </xf>
    <xf numFmtId="49" fontId="18" fillId="4" borderId="5" xfId="0" applyNumberFormat="1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left" vertical="center"/>
    </xf>
    <xf numFmtId="0" fontId="19" fillId="4" borderId="18" xfId="0" applyFont="1" applyFill="1" applyBorder="1" applyAlignment="1">
      <alignment horizontal="left" vertical="center"/>
    </xf>
    <xf numFmtId="0" fontId="19" fillId="4" borderId="20" xfId="0" applyFont="1" applyFill="1" applyBorder="1" applyAlignment="1">
      <alignment horizontal="left" vertical="center"/>
    </xf>
    <xf numFmtId="0" fontId="2" fillId="11" borderId="15" xfId="0" applyFont="1" applyFill="1" applyBorder="1" applyAlignment="1" applyProtection="1">
      <alignment horizontal="left" vertical="center"/>
      <protection locked="0"/>
    </xf>
    <xf numFmtId="0" fontId="2" fillId="11" borderId="0" xfId="0" applyFont="1" applyFill="1" applyAlignment="1" applyProtection="1">
      <alignment horizontal="left" vertical="center"/>
      <protection locked="0"/>
    </xf>
    <xf numFmtId="0" fontId="2" fillId="11" borderId="16" xfId="0" applyFont="1" applyFill="1" applyBorder="1" applyAlignment="1" applyProtection="1">
      <alignment horizontal="left" vertical="center"/>
      <protection locked="0"/>
    </xf>
    <xf numFmtId="0" fontId="2" fillId="11" borderId="21" xfId="0" applyFont="1" applyFill="1" applyBorder="1" applyAlignment="1" applyProtection="1">
      <alignment horizontal="left" vertical="center"/>
      <protection locked="0"/>
    </xf>
    <xf numFmtId="0" fontId="2" fillId="11" borderId="19" xfId="0" applyFont="1" applyFill="1" applyBorder="1" applyAlignment="1" applyProtection="1">
      <alignment horizontal="left" vertical="center"/>
      <protection locked="0"/>
    </xf>
    <xf numFmtId="0" fontId="2" fillId="11" borderId="22" xfId="0" applyFont="1" applyFill="1" applyBorder="1" applyAlignment="1" applyProtection="1">
      <alignment horizontal="left" vertical="center"/>
      <protection locked="0"/>
    </xf>
    <xf numFmtId="0" fontId="22" fillId="5" borderId="17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23" xfId="0" applyFont="1" applyFill="1" applyBorder="1" applyAlignment="1">
      <alignment horizontal="center" vertical="center"/>
    </xf>
    <xf numFmtId="0" fontId="22" fillId="5" borderId="19" xfId="0" applyFont="1" applyFill="1" applyBorder="1" applyAlignment="1">
      <alignment horizontal="center" vertical="center"/>
    </xf>
    <xf numFmtId="0" fontId="22" fillId="5" borderId="24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left" vertical="top"/>
    </xf>
    <xf numFmtId="0" fontId="7" fillId="2" borderId="9" xfId="0" applyFont="1" applyFill="1" applyBorder="1"/>
    <xf numFmtId="0" fontId="7" fillId="2" borderId="27" xfId="0" applyFont="1" applyFill="1" applyBorder="1"/>
    <xf numFmtId="0" fontId="6" fillId="2" borderId="38" xfId="0" applyFont="1" applyFill="1" applyBorder="1" applyAlignment="1">
      <alignment horizontal="left" vertical="top"/>
    </xf>
    <xf numFmtId="0" fontId="7" fillId="2" borderId="39" xfId="0" applyFont="1" applyFill="1" applyBorder="1" applyAlignment="1">
      <alignment horizontal="left" vertical="top"/>
    </xf>
    <xf numFmtId="0" fontId="7" fillId="2" borderId="40" xfId="0" applyFont="1" applyFill="1" applyBorder="1" applyAlignment="1">
      <alignment horizontal="left" vertical="top"/>
    </xf>
    <xf numFmtId="0" fontId="2" fillId="2" borderId="19" xfId="0" applyFont="1" applyFill="1" applyBorder="1"/>
    <xf numFmtId="0" fontId="0" fillId="2" borderId="19" xfId="0" applyFill="1" applyBorder="1"/>
    <xf numFmtId="0" fontId="0" fillId="2" borderId="24" xfId="0" applyFill="1" applyBorder="1"/>
    <xf numFmtId="49" fontId="16" fillId="0" borderId="5" xfId="0" applyNumberFormat="1" applyFont="1" applyBorder="1" applyAlignment="1" applyProtection="1">
      <alignment horizontal="left" vertical="center"/>
      <protection locked="0"/>
    </xf>
    <xf numFmtId="49" fontId="16" fillId="0" borderId="0" xfId="0" applyNumberFormat="1" applyFont="1" applyAlignment="1" applyProtection="1">
      <alignment horizontal="left" vertical="center"/>
      <protection locked="0"/>
    </xf>
    <xf numFmtId="49" fontId="16" fillId="0" borderId="16" xfId="0" applyNumberFormat="1" applyFont="1" applyBorder="1" applyAlignment="1" applyProtection="1">
      <alignment horizontal="left" vertical="center"/>
      <protection locked="0"/>
    </xf>
    <xf numFmtId="49" fontId="16" fillId="0" borderId="18" xfId="0" applyNumberFormat="1" applyFont="1" applyBorder="1" applyAlignment="1" applyProtection="1">
      <alignment horizontal="left" vertical="center"/>
      <protection locked="0"/>
    </xf>
    <xf numFmtId="49" fontId="16" fillId="0" borderId="19" xfId="0" applyNumberFormat="1" applyFont="1" applyBorder="1" applyAlignment="1" applyProtection="1">
      <alignment horizontal="left" vertical="center"/>
      <protection locked="0"/>
    </xf>
    <xf numFmtId="49" fontId="16" fillId="0" borderId="22" xfId="0" applyNumberFormat="1" applyFont="1" applyBorder="1" applyAlignment="1" applyProtection="1">
      <alignment horizontal="left" vertical="center"/>
      <protection locked="0"/>
    </xf>
    <xf numFmtId="0" fontId="22" fillId="5" borderId="6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 applyProtection="1">
      <alignment horizontal="left" vertical="center"/>
      <protection locked="0"/>
    </xf>
    <xf numFmtId="0" fontId="0" fillId="5" borderId="0" xfId="0" applyFill="1" applyAlignment="1" applyProtection="1">
      <alignment horizontal="left" vertical="center"/>
      <protection locked="0"/>
    </xf>
    <xf numFmtId="0" fontId="0" fillId="5" borderId="16" xfId="0" applyFill="1" applyBorder="1" applyAlignment="1" applyProtection="1">
      <alignment horizontal="left" vertical="center"/>
      <protection locked="0"/>
    </xf>
    <xf numFmtId="0" fontId="0" fillId="5" borderId="21" xfId="0" applyFill="1" applyBorder="1" applyAlignment="1" applyProtection="1">
      <alignment horizontal="left" vertical="center"/>
      <protection locked="0"/>
    </xf>
    <xf numFmtId="0" fontId="0" fillId="5" borderId="19" xfId="0" applyFill="1" applyBorder="1" applyAlignment="1" applyProtection="1">
      <alignment horizontal="left" vertical="center"/>
      <protection locked="0"/>
    </xf>
    <xf numFmtId="0" fontId="0" fillId="5" borderId="22" xfId="0" applyFill="1" applyBorder="1" applyAlignment="1" applyProtection="1">
      <alignment horizontal="left" vertical="center"/>
      <protection locked="0"/>
    </xf>
    <xf numFmtId="0" fontId="7" fillId="2" borderId="25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/>
    </xf>
    <xf numFmtId="0" fontId="7" fillId="2" borderId="26" xfId="0" applyFont="1" applyFill="1" applyBorder="1" applyAlignment="1">
      <alignment horizontal="left"/>
    </xf>
    <xf numFmtId="49" fontId="23" fillId="0" borderId="5" xfId="0" applyNumberFormat="1" applyFont="1" applyBorder="1" applyAlignment="1" applyProtection="1">
      <alignment horizontal="left" vertical="center"/>
      <protection locked="0"/>
    </xf>
    <xf numFmtId="49" fontId="23" fillId="0" borderId="0" xfId="0" applyNumberFormat="1" applyFont="1" applyAlignment="1" applyProtection="1">
      <alignment horizontal="left" vertical="center"/>
      <protection locked="0"/>
    </xf>
    <xf numFmtId="49" fontId="23" fillId="0" borderId="16" xfId="0" applyNumberFormat="1" applyFont="1" applyBorder="1" applyAlignment="1" applyProtection="1">
      <alignment horizontal="left" vertical="center"/>
      <protection locked="0"/>
    </xf>
    <xf numFmtId="49" fontId="23" fillId="0" borderId="18" xfId="0" applyNumberFormat="1" applyFont="1" applyBorder="1" applyAlignment="1" applyProtection="1">
      <alignment horizontal="left" vertical="center"/>
      <protection locked="0"/>
    </xf>
    <xf numFmtId="49" fontId="23" fillId="0" borderId="19" xfId="0" applyNumberFormat="1" applyFont="1" applyBorder="1" applyAlignment="1" applyProtection="1">
      <alignment horizontal="left" vertical="center"/>
      <protection locked="0"/>
    </xf>
    <xf numFmtId="49" fontId="23" fillId="0" borderId="22" xfId="0" applyNumberFormat="1" applyFont="1" applyBorder="1" applyAlignment="1" applyProtection="1">
      <alignment horizontal="left" vertical="center"/>
      <protection locked="0"/>
    </xf>
    <xf numFmtId="49" fontId="2" fillId="0" borderId="17" xfId="0" applyNumberFormat="1" applyFon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23" xfId="0" applyNumberFormat="1" applyBorder="1" applyAlignment="1" applyProtection="1">
      <alignment vertical="center"/>
      <protection locked="0"/>
    </xf>
    <xf numFmtId="49" fontId="0" fillId="0" borderId="19" xfId="0" applyNumberFormat="1" applyBorder="1" applyAlignment="1" applyProtection="1">
      <alignment vertical="center"/>
      <protection locked="0"/>
    </xf>
    <xf numFmtId="49" fontId="2" fillId="0" borderId="15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 applyProtection="1">
      <alignment horizontal="left" vertical="center"/>
      <protection locked="0"/>
    </xf>
    <xf numFmtId="0" fontId="2" fillId="0" borderId="19" xfId="0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 applyProtection="1">
      <alignment horizontal="left" vertical="center"/>
      <protection locked="0"/>
    </xf>
    <xf numFmtId="0" fontId="0" fillId="5" borderId="50" xfId="0" applyFill="1" applyBorder="1" applyAlignment="1" applyProtection="1">
      <alignment horizontal="left" vertical="center"/>
      <protection locked="0"/>
    </xf>
    <xf numFmtId="0" fontId="0" fillId="5" borderId="13" xfId="0" applyFill="1" applyBorder="1" applyAlignment="1" applyProtection="1">
      <alignment horizontal="left" vertical="center"/>
      <protection locked="0"/>
    </xf>
    <xf numFmtId="0" fontId="0" fillId="5" borderId="51" xfId="0" applyFill="1" applyBorder="1" applyAlignment="1" applyProtection="1">
      <alignment horizontal="left" vertical="center"/>
      <protection locked="0"/>
    </xf>
    <xf numFmtId="0" fontId="0" fillId="5" borderId="41" xfId="0" applyFill="1" applyBorder="1" applyAlignment="1" applyProtection="1">
      <alignment horizontal="left" vertical="center"/>
      <protection locked="0"/>
    </xf>
    <xf numFmtId="0" fontId="0" fillId="5" borderId="42" xfId="0" applyFill="1" applyBorder="1" applyAlignment="1" applyProtection="1">
      <alignment horizontal="left" vertical="center"/>
      <protection locked="0"/>
    </xf>
    <xf numFmtId="0" fontId="0" fillId="5" borderId="43" xfId="0" applyFill="1" applyBorder="1" applyAlignment="1" applyProtection="1">
      <alignment horizontal="left" vertical="center"/>
      <protection locked="0"/>
    </xf>
    <xf numFmtId="0" fontId="18" fillId="4" borderId="15" xfId="0" applyFont="1" applyFill="1" applyBorder="1" applyAlignment="1">
      <alignment horizontal="left" vertical="center"/>
    </xf>
    <xf numFmtId="0" fontId="19" fillId="4" borderId="44" xfId="0" applyFont="1" applyFill="1" applyBorder="1" applyAlignment="1">
      <alignment horizontal="left" vertical="center"/>
    </xf>
    <xf numFmtId="0" fontId="19" fillId="4" borderId="42" xfId="0" applyFont="1" applyFill="1" applyBorder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42" xfId="0" applyFont="1" applyFill="1" applyBorder="1" applyAlignment="1">
      <alignment horizontal="center" vertical="center"/>
    </xf>
    <xf numFmtId="0" fontId="18" fillId="4" borderId="45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right" vertical="center"/>
    </xf>
    <xf numFmtId="0" fontId="0" fillId="5" borderId="9" xfId="0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49" fontId="2" fillId="0" borderId="63" xfId="0" applyNumberFormat="1" applyFont="1" applyBorder="1" applyAlignment="1" applyProtection="1">
      <alignment vertical="center"/>
      <protection locked="0"/>
    </xf>
    <xf numFmtId="49" fontId="2" fillId="0" borderId="64" xfId="0" applyNumberFormat="1" applyFont="1" applyBorder="1" applyAlignment="1" applyProtection="1">
      <alignment vertical="center"/>
      <protection locked="0"/>
    </xf>
    <xf numFmtId="49" fontId="2" fillId="3" borderId="63" xfId="0" applyNumberFormat="1" applyFont="1" applyFill="1" applyBorder="1" applyAlignment="1" applyProtection="1">
      <alignment horizontal="left" vertical="center"/>
      <protection locked="0"/>
    </xf>
    <xf numFmtId="49" fontId="2" fillId="3" borderId="64" xfId="0" applyNumberFormat="1" applyFont="1" applyFill="1" applyBorder="1" applyAlignment="1" applyProtection="1">
      <alignment horizontal="left" vertical="center"/>
      <protection locked="0"/>
    </xf>
    <xf numFmtId="49" fontId="2" fillId="5" borderId="11" xfId="0" applyNumberFormat="1" applyFont="1" applyFill="1" applyBorder="1" applyAlignment="1">
      <alignment vertical="center"/>
    </xf>
    <xf numFmtId="0" fontId="28" fillId="5" borderId="9" xfId="0" applyFont="1" applyFill="1" applyBorder="1"/>
    <xf numFmtId="0" fontId="28" fillId="5" borderId="26" xfId="0" applyFont="1" applyFill="1" applyBorder="1"/>
    <xf numFmtId="165" fontId="2" fillId="5" borderId="8" xfId="0" applyNumberFormat="1" applyFont="1" applyFill="1" applyBorder="1" applyAlignment="1">
      <alignment horizontal="center" vertical="center"/>
    </xf>
    <xf numFmtId="165" fontId="2" fillId="5" borderId="9" xfId="0" applyNumberFormat="1" applyFont="1" applyFill="1" applyBorder="1" applyAlignment="1">
      <alignment horizontal="center" vertical="center"/>
    </xf>
    <xf numFmtId="165" fontId="2" fillId="5" borderId="52" xfId="0" applyNumberFormat="1" applyFont="1" applyFill="1" applyBorder="1" applyAlignment="1">
      <alignment horizontal="center" vertical="center"/>
    </xf>
    <xf numFmtId="165" fontId="2" fillId="5" borderId="53" xfId="0" applyNumberFormat="1" applyFont="1" applyFill="1" applyBorder="1" applyAlignment="1">
      <alignment horizontal="center" vertical="center"/>
    </xf>
    <xf numFmtId="165" fontId="2" fillId="5" borderId="54" xfId="0" applyNumberFormat="1" applyFont="1" applyFill="1" applyBorder="1" applyAlignment="1">
      <alignment horizontal="center" vertical="center"/>
    </xf>
    <xf numFmtId="165" fontId="2" fillId="5" borderId="58" xfId="0" applyNumberFormat="1" applyFont="1" applyFill="1" applyBorder="1" applyAlignment="1">
      <alignment horizontal="center" vertical="center"/>
    </xf>
    <xf numFmtId="165" fontId="2" fillId="5" borderId="27" xfId="0" applyNumberFormat="1" applyFont="1" applyFill="1" applyBorder="1" applyAlignment="1">
      <alignment horizontal="center" vertical="center"/>
    </xf>
    <xf numFmtId="165" fontId="2" fillId="5" borderId="59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right" vertical="center"/>
    </xf>
    <xf numFmtId="0" fontId="2" fillId="5" borderId="10" xfId="0" applyFont="1" applyFill="1" applyBorder="1" applyAlignment="1">
      <alignment horizontal="right" vertical="center"/>
    </xf>
    <xf numFmtId="0" fontId="2" fillId="5" borderId="53" xfId="0" applyFont="1" applyFill="1" applyBorder="1" applyAlignment="1">
      <alignment horizontal="right" vertical="center"/>
    </xf>
    <xf numFmtId="0" fontId="2" fillId="5" borderId="54" xfId="0" applyFont="1" applyFill="1" applyBorder="1" applyAlignment="1">
      <alignment horizontal="right" vertical="center"/>
    </xf>
    <xf numFmtId="0" fontId="2" fillId="5" borderId="55" xfId="0" applyFont="1" applyFill="1" applyBorder="1" applyAlignment="1">
      <alignment horizontal="right" vertical="center"/>
    </xf>
    <xf numFmtId="49" fontId="2" fillId="3" borderId="11" xfId="0" applyNumberFormat="1" applyFont="1" applyFill="1" applyBorder="1" applyAlignment="1" applyProtection="1">
      <alignment horizontal="left" vertical="center"/>
      <protection locked="0"/>
    </xf>
    <xf numFmtId="49" fontId="2" fillId="3" borderId="9" xfId="0" applyNumberFormat="1" applyFont="1" applyFill="1" applyBorder="1" applyAlignment="1" applyProtection="1">
      <alignment horizontal="left" vertical="center"/>
      <protection locked="0"/>
    </xf>
    <xf numFmtId="49" fontId="2" fillId="3" borderId="26" xfId="0" applyNumberFormat="1" applyFont="1" applyFill="1" applyBorder="1" applyAlignment="1" applyProtection="1">
      <alignment horizontal="left" vertical="center"/>
      <protection locked="0"/>
    </xf>
    <xf numFmtId="49" fontId="2" fillId="3" borderId="56" xfId="0" applyNumberFormat="1" applyFont="1" applyFill="1" applyBorder="1" applyAlignment="1" applyProtection="1">
      <alignment horizontal="left" vertical="center"/>
      <protection locked="0"/>
    </xf>
    <xf numFmtId="49" fontId="2" fillId="3" borderId="54" xfId="0" applyNumberFormat="1" applyFont="1" applyFill="1" applyBorder="1" applyAlignment="1" applyProtection="1">
      <alignment horizontal="left" vertical="center"/>
      <protection locked="0"/>
    </xf>
    <xf numFmtId="49" fontId="2" fillId="3" borderId="57" xfId="0" applyNumberFormat="1" applyFont="1" applyFill="1" applyBorder="1" applyAlignment="1" applyProtection="1">
      <alignment horizontal="left" vertical="center"/>
      <protection locked="0"/>
    </xf>
    <xf numFmtId="49" fontId="2" fillId="0" borderId="60" xfId="0" applyNumberFormat="1" applyFont="1" applyBorder="1" applyAlignment="1" applyProtection="1">
      <alignment vertical="center"/>
      <protection locked="0"/>
    </xf>
    <xf numFmtId="49" fontId="0" fillId="0" borderId="61" xfId="0" applyNumberFormat="1" applyBorder="1" applyProtection="1">
      <protection locked="0"/>
    </xf>
    <xf numFmtId="49" fontId="2" fillId="3" borderId="60" xfId="0" applyNumberFormat="1" applyFont="1" applyFill="1" applyBorder="1" applyAlignment="1" applyProtection="1">
      <alignment horizontal="left" vertical="center"/>
      <protection locked="0"/>
    </xf>
    <xf numFmtId="49" fontId="2" fillId="3" borderId="61" xfId="0" applyNumberFormat="1" applyFont="1" applyFill="1" applyBorder="1" applyAlignment="1" applyProtection="1">
      <alignment horizontal="left" vertical="center"/>
      <protection locked="0"/>
    </xf>
    <xf numFmtId="49" fontId="0" fillId="0" borderId="64" xfId="0" applyNumberFormat="1" applyBorder="1" applyAlignment="1" applyProtection="1">
      <alignment vertical="center"/>
      <protection locked="0"/>
    </xf>
    <xf numFmtId="49" fontId="0" fillId="0" borderId="64" xfId="0" applyNumberFormat="1" applyBorder="1" applyProtection="1">
      <protection locked="0"/>
    </xf>
    <xf numFmtId="49" fontId="2" fillId="3" borderId="73" xfId="0" applyNumberFormat="1" applyFont="1" applyFill="1" applyBorder="1" applyAlignment="1" applyProtection="1">
      <alignment horizontal="left" vertical="center"/>
      <protection locked="0"/>
    </xf>
    <xf numFmtId="49" fontId="2" fillId="3" borderId="39" xfId="0" applyNumberFormat="1" applyFont="1" applyFill="1" applyBorder="1" applyAlignment="1" applyProtection="1">
      <alignment horizontal="left" vertical="center"/>
      <protection locked="0"/>
    </xf>
    <xf numFmtId="49" fontId="2" fillId="0" borderId="63" xfId="0" applyNumberFormat="1" applyFont="1" applyBorder="1" applyAlignment="1" applyProtection="1">
      <alignment vertical="center" wrapText="1"/>
      <protection locked="0"/>
    </xf>
    <xf numFmtId="49" fontId="2" fillId="3" borderId="66" xfId="0" applyNumberFormat="1" applyFont="1" applyFill="1" applyBorder="1" applyAlignment="1" applyProtection="1">
      <alignment horizontal="left" vertical="center"/>
      <protection locked="0"/>
    </xf>
    <xf numFmtId="49" fontId="2" fillId="3" borderId="67" xfId="0" applyNumberFormat="1" applyFont="1" applyFill="1" applyBorder="1" applyAlignment="1" applyProtection="1">
      <alignment horizontal="left" vertical="center"/>
      <protection locked="0"/>
    </xf>
    <xf numFmtId="49" fontId="2" fillId="3" borderId="69" xfId="0" applyNumberFormat="1" applyFont="1" applyFill="1" applyBorder="1" applyAlignment="1" applyProtection="1">
      <alignment horizontal="left" vertical="center" wrapText="1"/>
      <protection locked="0"/>
    </xf>
    <xf numFmtId="49" fontId="2" fillId="3" borderId="70" xfId="0" applyNumberFormat="1" applyFont="1" applyFill="1" applyBorder="1" applyAlignment="1" applyProtection="1">
      <alignment horizontal="left" vertical="center"/>
      <protection locked="0"/>
    </xf>
    <xf numFmtId="49" fontId="2" fillId="0" borderId="66" xfId="0" applyNumberFormat="1" applyFont="1" applyBorder="1" applyAlignment="1" applyProtection="1">
      <alignment vertical="center"/>
      <protection locked="0"/>
    </xf>
    <xf numFmtId="49" fontId="0" fillId="0" borderId="67" xfId="0" applyNumberFormat="1" applyBorder="1" applyAlignment="1" applyProtection="1">
      <alignment vertical="center"/>
      <protection locked="0"/>
    </xf>
    <xf numFmtId="49" fontId="0" fillId="0" borderId="67" xfId="0" applyNumberFormat="1" applyBorder="1" applyProtection="1">
      <protection locked="0"/>
    </xf>
    <xf numFmtId="0" fontId="2" fillId="4" borderId="5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2" fillId="4" borderId="0" xfId="0" applyFont="1" applyFill="1"/>
    <xf numFmtId="0" fontId="0" fillId="4" borderId="0" xfId="0" applyFill="1"/>
    <xf numFmtId="49" fontId="2" fillId="11" borderId="63" xfId="0" applyNumberFormat="1" applyFont="1" applyFill="1" applyBorder="1" applyAlignment="1" applyProtection="1">
      <alignment horizontal="left" vertical="center"/>
      <protection locked="0"/>
    </xf>
    <xf numFmtId="49" fontId="2" fillId="11" borderId="64" xfId="0" applyNumberFormat="1" applyFont="1" applyFill="1" applyBorder="1" applyAlignment="1" applyProtection="1">
      <alignment horizontal="left" vertical="center"/>
      <protection locked="0"/>
    </xf>
    <xf numFmtId="0" fontId="31" fillId="4" borderId="5" xfId="0" applyFont="1" applyFill="1" applyBorder="1" applyAlignment="1">
      <alignment vertical="center"/>
    </xf>
    <xf numFmtId="0" fontId="32" fillId="4" borderId="0" xfId="0" applyFont="1" applyFill="1" applyAlignment="1">
      <alignment vertical="center"/>
    </xf>
    <xf numFmtId="0" fontId="18" fillId="4" borderId="5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33" fillId="4" borderId="5" xfId="0" applyFont="1" applyFill="1" applyBorder="1" applyAlignment="1">
      <alignment vertical="center"/>
    </xf>
    <xf numFmtId="0" fontId="34" fillId="4" borderId="0" xfId="0" applyFont="1" applyFill="1" applyAlignment="1">
      <alignment vertical="center"/>
    </xf>
    <xf numFmtId="0" fontId="16" fillId="5" borderId="47" xfId="0" applyFont="1" applyFill="1" applyBorder="1" applyAlignment="1">
      <alignment horizontal="left" vertical="center"/>
    </xf>
    <xf numFmtId="0" fontId="2" fillId="5" borderId="47" xfId="0" applyFont="1" applyFill="1" applyBorder="1" applyAlignment="1">
      <alignment horizontal="left" vertical="center"/>
    </xf>
    <xf numFmtId="0" fontId="2" fillId="5" borderId="76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6" fillId="2" borderId="78" xfId="0" applyFont="1" applyFill="1" applyBorder="1" applyAlignment="1">
      <alignment horizontal="left" vertical="top"/>
    </xf>
    <xf numFmtId="0" fontId="7" fillId="2" borderId="79" xfId="0" applyFont="1" applyFill="1" applyBorder="1" applyAlignment="1">
      <alignment horizontal="left" vertical="top"/>
    </xf>
    <xf numFmtId="0" fontId="6" fillId="2" borderId="79" xfId="0" applyFont="1" applyFill="1" applyBorder="1" applyAlignment="1">
      <alignment horizontal="left" vertical="top"/>
    </xf>
    <xf numFmtId="0" fontId="7" fillId="2" borderId="49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49" fontId="16" fillId="0" borderId="80" xfId="0" applyNumberFormat="1" applyFont="1" applyBorder="1" applyAlignment="1" applyProtection="1">
      <alignment horizontal="left" vertical="center"/>
      <protection locked="0"/>
    </xf>
    <xf numFmtId="49" fontId="16" fillId="0" borderId="81" xfId="0" applyNumberFormat="1" applyFont="1" applyBorder="1" applyAlignment="1" applyProtection="1">
      <alignment horizontal="left" vertical="center"/>
      <protection locked="0"/>
    </xf>
    <xf numFmtId="49" fontId="16" fillId="0" borderId="82" xfId="0" applyNumberFormat="1" applyFont="1" applyBorder="1" applyAlignment="1" applyProtection="1">
      <alignment horizontal="left" vertical="center"/>
      <protection locked="0"/>
    </xf>
    <xf numFmtId="49" fontId="16" fillId="0" borderId="83" xfId="0" applyNumberFormat="1" applyFont="1" applyBorder="1" applyAlignment="1" applyProtection="1">
      <alignment horizontal="left" vertical="center"/>
      <protection locked="0"/>
    </xf>
    <xf numFmtId="49" fontId="16" fillId="0" borderId="44" xfId="0" applyNumberFormat="1" applyFont="1" applyBorder="1" applyAlignment="1" applyProtection="1">
      <alignment horizontal="left" vertical="center"/>
      <protection locked="0"/>
    </xf>
    <xf numFmtId="0" fontId="16" fillId="3" borderId="15" xfId="0" applyFont="1" applyFill="1" applyBorder="1" applyAlignment="1" applyProtection="1">
      <alignment horizontal="center" vertical="center"/>
      <protection locked="0"/>
    </xf>
    <xf numFmtId="0" fontId="0" fillId="3" borderId="16" xfId="0" applyFill="1" applyBorder="1" applyAlignment="1" applyProtection="1">
      <alignment horizontal="center" vertical="center"/>
      <protection locked="0"/>
    </xf>
    <xf numFmtId="0" fontId="0" fillId="3" borderId="44" xfId="0" applyFill="1" applyBorder="1" applyAlignment="1" applyProtection="1">
      <alignment horizontal="center" vertical="center"/>
      <protection locked="0"/>
    </xf>
    <xf numFmtId="0" fontId="0" fillId="3" borderId="84" xfId="0" applyFill="1" applyBorder="1" applyAlignment="1" applyProtection="1">
      <alignment horizontal="center" vertical="center"/>
      <protection locked="0"/>
    </xf>
    <xf numFmtId="0" fontId="22" fillId="5" borderId="17" xfId="0" applyFont="1" applyFill="1" applyBorder="1" applyAlignment="1">
      <alignment horizontal="left" vertical="center"/>
    </xf>
    <xf numFmtId="0" fontId="35" fillId="5" borderId="0" xfId="0" applyFont="1" applyFill="1" applyAlignment="1">
      <alignment horizontal="left" vertical="center"/>
    </xf>
    <xf numFmtId="0" fontId="35" fillId="5" borderId="7" xfId="0" applyFont="1" applyFill="1" applyBorder="1" applyAlignment="1">
      <alignment horizontal="left" vertical="center"/>
    </xf>
    <xf numFmtId="0" fontId="35" fillId="5" borderId="85" xfId="0" applyFont="1" applyFill="1" applyBorder="1" applyAlignment="1">
      <alignment horizontal="left" vertical="center"/>
    </xf>
    <xf numFmtId="0" fontId="35" fillId="5" borderId="42" xfId="0" applyFont="1" applyFill="1" applyBorder="1" applyAlignment="1">
      <alignment horizontal="left" vertical="center"/>
    </xf>
    <xf numFmtId="0" fontId="35" fillId="5" borderId="45" xfId="0" applyFont="1" applyFill="1" applyBorder="1" applyAlignment="1">
      <alignment horizontal="left" vertical="center"/>
    </xf>
    <xf numFmtId="0" fontId="6" fillId="2" borderId="87" xfId="0" applyFont="1" applyFill="1" applyBorder="1" applyAlignment="1">
      <alignment horizontal="center" vertical="center"/>
    </xf>
    <xf numFmtId="0" fontId="7" fillId="2" borderId="87" xfId="0" applyFont="1" applyFill="1" applyBorder="1" applyAlignment="1">
      <alignment horizontal="center" vertical="center"/>
    </xf>
    <xf numFmtId="0" fontId="7" fillId="2" borderId="90" xfId="0" applyFont="1" applyFill="1" applyBorder="1" applyAlignment="1">
      <alignment horizontal="center" vertical="center"/>
    </xf>
    <xf numFmtId="0" fontId="7" fillId="2" borderId="88" xfId="0" applyFont="1" applyFill="1" applyBorder="1" applyAlignment="1">
      <alignment horizontal="center" vertical="center"/>
    </xf>
    <xf numFmtId="0" fontId="7" fillId="2" borderId="91" xfId="0" applyFont="1" applyFill="1" applyBorder="1" applyAlignment="1">
      <alignment horizontal="center" vertical="center"/>
    </xf>
    <xf numFmtId="0" fontId="7" fillId="2" borderId="92" xfId="0" applyFont="1" applyFill="1" applyBorder="1" applyAlignment="1">
      <alignment horizontal="center" vertical="center"/>
    </xf>
    <xf numFmtId="0" fontId="6" fillId="2" borderId="90" xfId="0" applyFont="1" applyFill="1" applyBorder="1" applyAlignment="1">
      <alignment horizontal="center" vertical="center"/>
    </xf>
    <xf numFmtId="0" fontId="7" fillId="2" borderId="90" xfId="0" applyFont="1" applyFill="1" applyBorder="1" applyAlignment="1">
      <alignment horizontal="center"/>
    </xf>
    <xf numFmtId="49" fontId="2" fillId="0" borderId="93" xfId="0" applyNumberFormat="1" applyFont="1" applyBorder="1" applyAlignment="1" applyProtection="1">
      <alignment vertical="center"/>
      <protection locked="0"/>
    </xf>
    <xf numFmtId="49" fontId="2" fillId="0" borderId="94" xfId="0" applyNumberFormat="1" applyFont="1" applyBorder="1" applyAlignment="1" applyProtection="1">
      <alignment vertical="center"/>
      <protection locked="0"/>
    </xf>
    <xf numFmtId="49" fontId="2" fillId="0" borderId="94" xfId="0" applyNumberFormat="1" applyFont="1" applyBorder="1" applyAlignment="1" applyProtection="1">
      <alignment horizontal="right" vertical="center"/>
      <protection locked="0"/>
    </xf>
    <xf numFmtId="0" fontId="2" fillId="0" borderId="94" xfId="0" applyFont="1" applyBorder="1" applyAlignment="1" applyProtection="1">
      <alignment horizontal="right" vertical="center"/>
      <protection locked="0"/>
    </xf>
    <xf numFmtId="0" fontId="6" fillId="2" borderId="86" xfId="0" applyFont="1" applyFill="1" applyBorder="1" applyAlignment="1">
      <alignment horizontal="center" vertical="center"/>
    </xf>
    <xf numFmtId="0" fontId="7" fillId="2" borderId="89" xfId="0" applyFont="1" applyFill="1" applyBorder="1" applyAlignment="1">
      <alignment horizontal="center" vertical="center"/>
    </xf>
    <xf numFmtId="0" fontId="7" fillId="2" borderId="87" xfId="0" applyFont="1" applyFill="1" applyBorder="1" applyAlignment="1">
      <alignment horizontal="center"/>
    </xf>
    <xf numFmtId="165" fontId="2" fillId="0" borderId="94" xfId="0" applyNumberFormat="1" applyFont="1" applyBorder="1" applyAlignment="1" applyProtection="1">
      <alignment vertical="center"/>
      <protection locked="0"/>
    </xf>
    <xf numFmtId="2" fontId="2" fillId="0" borderId="94" xfId="0" applyNumberFormat="1" applyFont="1" applyBorder="1" applyAlignment="1" applyProtection="1">
      <alignment vertical="center"/>
      <protection locked="0"/>
    </xf>
    <xf numFmtId="49" fontId="2" fillId="0" borderId="95" xfId="0" applyNumberFormat="1" applyFont="1" applyBorder="1" applyAlignment="1" applyProtection="1">
      <alignment vertical="center"/>
      <protection locked="0"/>
    </xf>
    <xf numFmtId="49" fontId="2" fillId="0" borderId="96" xfId="0" applyNumberFormat="1" applyFont="1" applyBorder="1" applyAlignment="1" applyProtection="1">
      <alignment vertical="center"/>
      <protection locked="0"/>
    </xf>
    <xf numFmtId="49" fontId="2" fillId="0" borderId="98" xfId="0" applyNumberFormat="1" applyFont="1" applyBorder="1" applyAlignment="1" applyProtection="1">
      <alignment vertical="center"/>
      <protection locked="0"/>
    </xf>
    <xf numFmtId="49" fontId="2" fillId="0" borderId="99" xfId="0" applyNumberFormat="1" applyFont="1" applyBorder="1" applyAlignment="1" applyProtection="1">
      <alignment vertical="center"/>
      <protection locked="0"/>
    </xf>
    <xf numFmtId="49" fontId="2" fillId="0" borderId="97" xfId="0" applyNumberFormat="1" applyFont="1" applyBorder="1" applyAlignment="1" applyProtection="1">
      <alignment vertical="center"/>
      <protection locked="0"/>
    </xf>
    <xf numFmtId="49" fontId="2" fillId="0" borderId="98" xfId="0" applyNumberFormat="1" applyFont="1" applyBorder="1" applyAlignment="1" applyProtection="1">
      <alignment horizontal="right" vertical="center"/>
      <protection locked="0"/>
    </xf>
    <xf numFmtId="0" fontId="2" fillId="0" borderId="98" xfId="0" applyFont="1" applyBorder="1" applyAlignment="1" applyProtection="1">
      <alignment horizontal="right" vertical="center"/>
      <protection locked="0"/>
    </xf>
    <xf numFmtId="165" fontId="2" fillId="0" borderId="98" xfId="0" applyNumberFormat="1" applyFont="1" applyBorder="1" applyAlignment="1" applyProtection="1">
      <alignment vertical="center"/>
      <protection locked="0"/>
    </xf>
    <xf numFmtId="2" fontId="2" fillId="0" borderId="98" xfId="0" applyNumberFormat="1" applyFont="1" applyBorder="1" applyAlignment="1" applyProtection="1">
      <alignment vertical="center"/>
      <protection locked="0"/>
    </xf>
    <xf numFmtId="49" fontId="2" fillId="0" borderId="101" xfId="0" applyNumberFormat="1" applyFont="1" applyBorder="1" applyAlignment="1" applyProtection="1">
      <alignment vertical="center"/>
      <protection locked="0"/>
    </xf>
    <xf numFmtId="49" fontId="2" fillId="0" borderId="102" xfId="0" applyNumberFormat="1" applyFont="1" applyBorder="1" applyAlignment="1" applyProtection="1">
      <alignment vertical="center"/>
      <protection locked="0"/>
    </xf>
    <xf numFmtId="0" fontId="2" fillId="5" borderId="103" xfId="0" applyFont="1" applyFill="1" applyBorder="1" applyAlignment="1">
      <alignment horizontal="right" vertical="center"/>
    </xf>
    <xf numFmtId="0" fontId="2" fillId="5" borderId="104" xfId="0" applyFont="1" applyFill="1" applyBorder="1" applyAlignment="1">
      <alignment horizontal="right" vertical="center"/>
    </xf>
    <xf numFmtId="0" fontId="2" fillId="5" borderId="105" xfId="0" applyFont="1" applyFill="1" applyBorder="1" applyAlignment="1">
      <alignment vertical="center"/>
    </xf>
    <xf numFmtId="0" fontId="0" fillId="5" borderId="104" xfId="0" applyFill="1" applyBorder="1"/>
    <xf numFmtId="0" fontId="0" fillId="5" borderId="106" xfId="0" applyFill="1" applyBorder="1"/>
    <xf numFmtId="0" fontId="2" fillId="5" borderId="103" xfId="0" applyFont="1" applyFill="1" applyBorder="1" applyAlignment="1">
      <alignment vertical="center"/>
    </xf>
    <xf numFmtId="0" fontId="2" fillId="5" borderId="104" xfId="0" applyFont="1" applyFill="1" applyBorder="1" applyAlignment="1">
      <alignment vertical="center"/>
    </xf>
    <xf numFmtId="0" fontId="2" fillId="5" borderId="106" xfId="0" applyFont="1" applyFill="1" applyBorder="1" applyAlignment="1">
      <alignment vertical="center"/>
    </xf>
    <xf numFmtId="165" fontId="2" fillId="5" borderId="103" xfId="0" applyNumberFormat="1" applyFont="1" applyFill="1" applyBorder="1" applyAlignment="1">
      <alignment vertical="center"/>
    </xf>
    <xf numFmtId="165" fontId="0" fillId="5" borderId="104" xfId="0" applyNumberFormat="1" applyFill="1" applyBorder="1" applyAlignment="1">
      <alignment vertical="center"/>
    </xf>
    <xf numFmtId="165" fontId="0" fillId="5" borderId="106" xfId="0" applyNumberFormat="1" applyFill="1" applyBorder="1" applyAlignment="1">
      <alignment vertical="center"/>
    </xf>
    <xf numFmtId="49" fontId="2" fillId="0" borderId="100" xfId="0" applyNumberFormat="1" applyFont="1" applyBorder="1" applyAlignment="1" applyProtection="1">
      <alignment vertical="center"/>
      <protection locked="0"/>
    </xf>
    <xf numFmtId="49" fontId="2" fillId="0" borderId="101" xfId="0" applyNumberFormat="1" applyFont="1" applyBorder="1" applyAlignment="1" applyProtection="1">
      <alignment horizontal="right" vertical="center"/>
      <protection locked="0"/>
    </xf>
    <xf numFmtId="0" fontId="2" fillId="0" borderId="101" xfId="0" applyFont="1" applyBorder="1" applyAlignment="1" applyProtection="1">
      <alignment horizontal="right" vertical="center"/>
      <protection locked="0"/>
    </xf>
    <xf numFmtId="0" fontId="41" fillId="3" borderId="116" xfId="0" applyFont="1" applyFill="1" applyBorder="1" applyAlignment="1">
      <alignment horizontal="center" vertical="center"/>
    </xf>
    <xf numFmtId="0" fontId="41" fillId="3" borderId="117" xfId="0" applyFont="1" applyFill="1" applyBorder="1" applyAlignment="1">
      <alignment horizontal="center" vertical="center"/>
    </xf>
    <xf numFmtId="0" fontId="41" fillId="3" borderId="118" xfId="0" applyFont="1" applyFill="1" applyBorder="1" applyAlignment="1">
      <alignment horizontal="center" vertical="center"/>
    </xf>
    <xf numFmtId="0" fontId="41" fillId="5" borderId="116" xfId="0" applyFont="1" applyFill="1" applyBorder="1" applyAlignment="1">
      <alignment horizontal="center" vertical="center"/>
    </xf>
    <xf numFmtId="0" fontId="42" fillId="5" borderId="117" xfId="0" applyFont="1" applyFill="1" applyBorder="1" applyAlignment="1">
      <alignment horizontal="center" vertical="center"/>
    </xf>
    <xf numFmtId="0" fontId="42" fillId="5" borderId="118" xfId="0" applyFont="1" applyFill="1" applyBorder="1" applyAlignment="1">
      <alignment horizontal="center" vertical="center"/>
    </xf>
    <xf numFmtId="49" fontId="8" fillId="3" borderId="50" xfId="0" applyNumberFormat="1" applyFont="1" applyFill="1" applyBorder="1" applyAlignment="1" applyProtection="1">
      <alignment horizontal="left" vertical="center" wrapText="1"/>
      <protection locked="0"/>
    </xf>
    <xf numFmtId="49" fontId="8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8" fillId="3" borderId="51" xfId="0" applyNumberFormat="1" applyFont="1" applyFill="1" applyBorder="1" applyAlignment="1" applyProtection="1">
      <alignment horizontal="left" vertical="center" wrapText="1"/>
      <protection locked="0"/>
    </xf>
    <xf numFmtId="49" fontId="8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8" fillId="3" borderId="0" xfId="0" applyNumberFormat="1" applyFont="1" applyFill="1" applyAlignment="1" applyProtection="1">
      <alignment horizontal="left" vertical="center" wrapText="1"/>
      <protection locked="0"/>
    </xf>
    <xf numFmtId="49" fontId="8" fillId="3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3" borderId="18" xfId="0" applyNumberFormat="1" applyFont="1" applyFill="1" applyBorder="1" applyAlignment="1" applyProtection="1">
      <alignment horizontal="left" vertical="center" wrapText="1"/>
      <protection locked="0"/>
    </xf>
    <xf numFmtId="49" fontId="8" fillId="3" borderId="19" xfId="0" applyNumberFormat="1" applyFont="1" applyFill="1" applyBorder="1" applyAlignment="1" applyProtection="1">
      <alignment horizontal="left" vertical="center" wrapText="1"/>
      <protection locked="0"/>
    </xf>
    <xf numFmtId="49" fontId="8" fillId="3" borderId="20" xfId="0" applyNumberFormat="1" applyFont="1" applyFill="1" applyBorder="1" applyAlignment="1" applyProtection="1">
      <alignment horizontal="left" vertical="center" wrapText="1"/>
      <protection locked="0"/>
    </xf>
    <xf numFmtId="49" fontId="8" fillId="3" borderId="41" xfId="0" applyNumberFormat="1" applyFont="1" applyFill="1" applyBorder="1" applyAlignment="1" applyProtection="1">
      <alignment horizontal="left" vertical="center" wrapText="1"/>
      <protection locked="0"/>
    </xf>
    <xf numFmtId="49" fontId="8" fillId="3" borderId="42" xfId="0" applyNumberFormat="1" applyFont="1" applyFill="1" applyBorder="1" applyAlignment="1" applyProtection="1">
      <alignment horizontal="left" vertical="center" wrapText="1"/>
      <protection locked="0"/>
    </xf>
    <xf numFmtId="49" fontId="8" fillId="3" borderId="43" xfId="0" applyNumberFormat="1" applyFont="1" applyFill="1" applyBorder="1" applyAlignment="1" applyProtection="1">
      <alignment horizontal="left" vertical="center" wrapText="1"/>
      <protection locked="0"/>
    </xf>
    <xf numFmtId="49" fontId="21" fillId="3" borderId="12" xfId="0" applyNumberFormat="1" applyFont="1" applyFill="1" applyBorder="1" applyAlignment="1" applyProtection="1">
      <alignment horizontal="left" vertical="center"/>
      <protection locked="0"/>
    </xf>
    <xf numFmtId="49" fontId="21" fillId="3" borderId="13" xfId="0" applyNumberFormat="1" applyFont="1" applyFill="1" applyBorder="1" applyAlignment="1" applyProtection="1">
      <alignment horizontal="left" vertical="center"/>
      <protection locked="0"/>
    </xf>
    <xf numFmtId="49" fontId="21" fillId="3" borderId="51" xfId="0" applyNumberFormat="1" applyFont="1" applyFill="1" applyBorder="1" applyAlignment="1" applyProtection="1">
      <alignment horizontal="left" vertical="center"/>
      <protection locked="0"/>
    </xf>
    <xf numFmtId="49" fontId="21" fillId="3" borderId="15" xfId="0" applyNumberFormat="1" applyFont="1" applyFill="1" applyBorder="1" applyAlignment="1" applyProtection="1">
      <alignment horizontal="left" vertical="center"/>
      <protection locked="0"/>
    </xf>
    <xf numFmtId="49" fontId="21" fillId="3" borderId="0" xfId="0" applyNumberFormat="1" applyFont="1" applyFill="1" applyAlignment="1" applyProtection="1">
      <alignment horizontal="left" vertical="center"/>
      <protection locked="0"/>
    </xf>
    <xf numFmtId="49" fontId="21" fillId="3" borderId="6" xfId="0" applyNumberFormat="1" applyFont="1" applyFill="1" applyBorder="1" applyAlignment="1" applyProtection="1">
      <alignment horizontal="left" vertical="center"/>
      <protection locked="0"/>
    </xf>
    <xf numFmtId="49" fontId="21" fillId="3" borderId="44" xfId="0" applyNumberFormat="1" applyFont="1" applyFill="1" applyBorder="1" applyAlignment="1" applyProtection="1">
      <alignment horizontal="left" vertical="center"/>
      <protection locked="0"/>
    </xf>
    <xf numFmtId="49" fontId="21" fillId="3" borderId="42" xfId="0" applyNumberFormat="1" applyFont="1" applyFill="1" applyBorder="1" applyAlignment="1" applyProtection="1">
      <alignment horizontal="left" vertical="center"/>
      <protection locked="0"/>
    </xf>
    <xf numFmtId="49" fontId="21" fillId="3" borderId="43" xfId="0" applyNumberFormat="1" applyFont="1" applyFill="1" applyBorder="1" applyAlignment="1" applyProtection="1">
      <alignment horizontal="left" vertical="center"/>
      <protection locked="0"/>
    </xf>
    <xf numFmtId="165" fontId="2" fillId="0" borderId="101" xfId="0" applyNumberFormat="1" applyFont="1" applyBorder="1" applyAlignment="1" applyProtection="1">
      <alignment vertical="center"/>
      <protection locked="0"/>
    </xf>
    <xf numFmtId="2" fontId="2" fillId="0" borderId="101" xfId="0" applyNumberFormat="1" applyFont="1" applyBorder="1" applyAlignment="1" applyProtection="1">
      <alignment vertical="center"/>
      <protection locked="0"/>
    </xf>
    <xf numFmtId="0" fontId="47" fillId="0" borderId="0" xfId="1" applyFont="1" applyAlignment="1">
      <alignment horizontal="center"/>
    </xf>
    <xf numFmtId="0" fontId="54" fillId="0" borderId="0" xfId="0" applyFont="1"/>
    <xf numFmtId="0" fontId="55" fillId="0" borderId="0" xfId="0" applyFont="1" applyAlignment="1">
      <alignment horizontal="left" vertical="center"/>
    </xf>
    <xf numFmtId="49" fontId="12" fillId="5" borderId="103" xfId="0" applyNumberFormat="1" applyFont="1" applyFill="1" applyBorder="1" applyAlignment="1">
      <alignment vertical="center"/>
    </xf>
    <xf numFmtId="49" fontId="12" fillId="5" borderId="104" xfId="0" applyNumberFormat="1" applyFont="1" applyFill="1" applyBorder="1" applyAlignment="1">
      <alignment vertical="center"/>
    </xf>
    <xf numFmtId="49" fontId="12" fillId="5" borderId="106" xfId="0" applyNumberFormat="1" applyFont="1" applyFill="1" applyBorder="1" applyAlignment="1">
      <alignment vertical="center"/>
    </xf>
    <xf numFmtId="0" fontId="57" fillId="5" borderId="103" xfId="0" applyFont="1" applyFill="1" applyBorder="1" applyAlignment="1">
      <alignment horizontal="left" vertical="center"/>
    </xf>
    <xf numFmtId="0" fontId="57" fillId="5" borderId="104" xfId="0" applyFont="1" applyFill="1" applyBorder="1" applyAlignment="1">
      <alignment horizontal="left" vertical="center"/>
    </xf>
    <xf numFmtId="0" fontId="57" fillId="5" borderId="106" xfId="0" applyFont="1" applyFill="1" applyBorder="1" applyAlignment="1">
      <alignment horizontal="left" vertical="center"/>
    </xf>
    <xf numFmtId="0" fontId="55" fillId="0" borderId="0" xfId="0" applyFont="1" applyAlignment="1">
      <alignment horizontal="left" vertical="center" shrinkToFit="1"/>
    </xf>
    <xf numFmtId="49" fontId="74" fillId="10" borderId="103" xfId="0" applyNumberFormat="1" applyFont="1" applyFill="1" applyBorder="1" applyAlignment="1">
      <alignment vertical="center"/>
    </xf>
    <xf numFmtId="49" fontId="74" fillId="10" borderId="104" xfId="0" applyNumberFormat="1" applyFont="1" applyFill="1" applyBorder="1" applyAlignment="1">
      <alignment vertical="center"/>
    </xf>
    <xf numFmtId="49" fontId="74" fillId="10" borderId="138" xfId="0" applyNumberFormat="1" applyFont="1" applyFill="1" applyBorder="1" applyAlignment="1">
      <alignment vertical="center"/>
    </xf>
    <xf numFmtId="0" fontId="6" fillId="7" borderId="126" xfId="0" applyFont="1" applyFill="1" applyBorder="1" applyAlignment="1">
      <alignment horizontal="center" vertical="center"/>
    </xf>
    <xf numFmtId="0" fontId="7" fillId="7" borderId="126" xfId="0" applyFont="1" applyFill="1" applyBorder="1" applyAlignment="1">
      <alignment horizontal="center" vertical="center"/>
    </xf>
    <xf numFmtId="0" fontId="7" fillId="7" borderId="129" xfId="0" applyFont="1" applyFill="1" applyBorder="1" applyAlignment="1">
      <alignment horizontal="center" vertical="center"/>
    </xf>
    <xf numFmtId="0" fontId="7" fillId="7" borderId="127" xfId="0" applyFont="1" applyFill="1" applyBorder="1" applyAlignment="1">
      <alignment horizontal="center" vertical="center"/>
    </xf>
    <xf numFmtId="0" fontId="7" fillId="7" borderId="130" xfId="0" applyFont="1" applyFill="1" applyBorder="1" applyAlignment="1">
      <alignment horizontal="center" vertical="center"/>
    </xf>
    <xf numFmtId="0" fontId="6" fillId="7" borderId="129" xfId="0" applyFont="1" applyFill="1" applyBorder="1" applyAlignment="1">
      <alignment horizontal="center" vertical="center"/>
    </xf>
    <xf numFmtId="0" fontId="7" fillId="7" borderId="129" xfId="0" applyFont="1" applyFill="1" applyBorder="1" applyAlignment="1">
      <alignment horizontal="center"/>
    </xf>
    <xf numFmtId="0" fontId="6" fillId="7" borderId="125" xfId="0" applyFont="1" applyFill="1" applyBorder="1" applyAlignment="1">
      <alignment horizontal="center" vertical="center"/>
    </xf>
    <xf numFmtId="0" fontId="7" fillId="7" borderId="128" xfId="0" applyFont="1" applyFill="1" applyBorder="1" applyAlignment="1">
      <alignment horizontal="center" vertical="center"/>
    </xf>
    <xf numFmtId="0" fontId="7" fillId="7" borderId="126" xfId="0" applyFont="1" applyFill="1" applyBorder="1" applyAlignment="1">
      <alignment horizontal="center"/>
    </xf>
    <xf numFmtId="0" fontId="2" fillId="0" borderId="129" xfId="0" applyFont="1" applyBorder="1" applyAlignment="1" applyProtection="1">
      <alignment horizontal="right" vertical="center"/>
      <protection locked="0"/>
    </xf>
    <xf numFmtId="49" fontId="2" fillId="0" borderId="129" xfId="0" applyNumberFormat="1" applyFont="1" applyBorder="1" applyAlignment="1" applyProtection="1">
      <alignment vertical="center"/>
      <protection locked="0"/>
    </xf>
    <xf numFmtId="165" fontId="2" fillId="0" borderId="129" xfId="0" applyNumberFormat="1" applyFont="1" applyBorder="1" applyAlignment="1" applyProtection="1">
      <alignment vertical="center"/>
      <protection locked="0"/>
    </xf>
    <xf numFmtId="2" fontId="2" fillId="0" borderId="129" xfId="0" applyNumberFormat="1" applyFont="1" applyBorder="1" applyAlignment="1" applyProtection="1">
      <alignment vertical="center"/>
      <protection locked="0"/>
    </xf>
    <xf numFmtId="49" fontId="2" fillId="0" borderId="130" xfId="0" applyNumberFormat="1" applyFont="1" applyBorder="1" applyAlignment="1" applyProtection="1">
      <alignment vertical="center"/>
      <protection locked="0"/>
    </xf>
    <xf numFmtId="49" fontId="2" fillId="0" borderId="128" xfId="0" applyNumberFormat="1" applyFont="1" applyBorder="1" applyAlignment="1" applyProtection="1">
      <alignment vertical="center"/>
      <protection locked="0"/>
    </xf>
    <xf numFmtId="49" fontId="2" fillId="0" borderId="129" xfId="0" applyNumberFormat="1" applyFont="1" applyBorder="1" applyAlignment="1" applyProtection="1">
      <alignment horizontal="right" vertical="center"/>
      <protection locked="0"/>
    </xf>
    <xf numFmtId="0" fontId="2" fillId="0" borderId="132" xfId="0" applyFont="1" applyBorder="1" applyAlignment="1" applyProtection="1">
      <alignment horizontal="right" vertical="center"/>
      <protection locked="0"/>
    </xf>
    <xf numFmtId="49" fontId="2" fillId="0" borderId="132" xfId="0" applyNumberFormat="1" applyFont="1" applyBorder="1" applyAlignment="1" applyProtection="1">
      <alignment vertical="center"/>
      <protection locked="0"/>
    </xf>
    <xf numFmtId="165" fontId="2" fillId="0" borderId="132" xfId="0" applyNumberFormat="1" applyFont="1" applyBorder="1" applyAlignment="1" applyProtection="1">
      <alignment vertical="center"/>
      <protection locked="0"/>
    </xf>
    <xf numFmtId="2" fontId="2" fillId="0" borderId="132" xfId="0" applyNumberFormat="1" applyFont="1" applyBorder="1" applyAlignment="1" applyProtection="1">
      <alignment vertical="center"/>
      <protection locked="0"/>
    </xf>
    <xf numFmtId="49" fontId="2" fillId="0" borderId="133" xfId="0" applyNumberFormat="1" applyFont="1" applyBorder="1" applyAlignment="1" applyProtection="1">
      <alignment vertical="center"/>
      <protection locked="0"/>
    </xf>
    <xf numFmtId="49" fontId="2" fillId="0" borderId="131" xfId="0" applyNumberFormat="1" applyFont="1" applyBorder="1" applyAlignment="1" applyProtection="1">
      <alignment vertical="center"/>
      <protection locked="0"/>
    </xf>
    <xf numFmtId="49" fontId="2" fillId="0" borderId="132" xfId="0" applyNumberFormat="1" applyFont="1" applyBorder="1" applyAlignment="1" applyProtection="1">
      <alignment horizontal="right" vertical="center"/>
      <protection locked="0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0" fillId="5" borderId="104" xfId="0" applyFill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64" fillId="0" borderId="0" xfId="0" applyFont="1" applyAlignment="1">
      <alignment horizontal="left" vertical="center"/>
    </xf>
    <xf numFmtId="0" fontId="64" fillId="0" borderId="0" xfId="0" applyFont="1"/>
    <xf numFmtId="0" fontId="57" fillId="0" borderId="0" xfId="0" applyFont="1" applyAlignment="1">
      <alignment horizontal="left" vertical="center"/>
    </xf>
    <xf numFmtId="49" fontId="2" fillId="0" borderId="123" xfId="0" applyNumberFormat="1" applyFont="1" applyBorder="1" applyAlignment="1" applyProtection="1">
      <alignment horizontal="left" vertical="center"/>
      <protection locked="0"/>
    </xf>
    <xf numFmtId="49" fontId="2" fillId="0" borderId="122" xfId="0" applyNumberFormat="1" applyFont="1" applyBorder="1" applyAlignment="1" applyProtection="1">
      <alignment horizontal="left" vertical="center"/>
      <protection locked="0"/>
    </xf>
    <xf numFmtId="49" fontId="2" fillId="0" borderId="63" xfId="0" applyNumberFormat="1" applyFont="1" applyBorder="1" applyAlignment="1" applyProtection="1">
      <alignment horizontal="left" vertical="center"/>
      <protection locked="0"/>
    </xf>
    <xf numFmtId="49" fontId="2" fillId="0" borderId="64" xfId="0" applyNumberFormat="1" applyFont="1" applyBorder="1" applyAlignment="1" applyProtection="1">
      <alignment horizontal="left" vertical="center"/>
      <protection locked="0"/>
    </xf>
    <xf numFmtId="49" fontId="2" fillId="0" borderId="121" xfId="0" applyNumberFormat="1" applyFont="1" applyBorder="1" applyAlignment="1" applyProtection="1">
      <alignment horizontal="left" vertical="center"/>
      <protection locked="0"/>
    </xf>
    <xf numFmtId="49" fontId="2" fillId="0" borderId="119" xfId="0" applyNumberFormat="1" applyFont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1"/>
    <cellStyle name="標準_ALL COD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28575</xdr:colOff>
      <xdr:row>24</xdr:row>
      <xdr:rowOff>123825</xdr:rowOff>
    </xdr:from>
    <xdr:to>
      <xdr:col>41</xdr:col>
      <xdr:colOff>19050</xdr:colOff>
      <xdr:row>25</xdr:row>
      <xdr:rowOff>95250</xdr:rowOff>
    </xdr:to>
    <xdr:cxnSp macro="">
      <xdr:nvCxnSpPr>
        <xdr:cNvPr id="202" name="直線矢印コネクタ 27">
          <a:extLst>
            <a:ext uri="{FF2B5EF4-FFF2-40B4-BE49-F238E27FC236}">
              <a16:creationId xmlns="" xmlns:a16="http://schemas.microsoft.com/office/drawing/2014/main" id="{35AA95E2-D17A-EC40-8539-87BC668396BB}"/>
            </a:ext>
          </a:extLst>
        </xdr:cNvPr>
        <xdr:cNvCxnSpPr>
          <a:cxnSpLocks noChangeShapeType="1"/>
        </xdr:cNvCxnSpPr>
      </xdr:nvCxnSpPr>
      <xdr:spPr bwMode="auto">
        <a:xfrm flipH="1">
          <a:off x="10213975" y="3781425"/>
          <a:ext cx="396875" cy="123825"/>
        </a:xfrm>
        <a:prstGeom prst="straightConnector1">
          <a:avLst/>
        </a:prstGeom>
        <a:noFill/>
        <a:ln w="28575" algn="ctr">
          <a:solidFill>
            <a:srgbClr val="BCBCBC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39</xdr:col>
      <xdr:colOff>0</xdr:colOff>
      <xdr:row>40</xdr:row>
      <xdr:rowOff>104775</xdr:rowOff>
    </xdr:from>
    <xdr:to>
      <xdr:col>41</xdr:col>
      <xdr:colOff>66675</xdr:colOff>
      <xdr:row>41</xdr:row>
      <xdr:rowOff>57150</xdr:rowOff>
    </xdr:to>
    <xdr:cxnSp macro="">
      <xdr:nvCxnSpPr>
        <xdr:cNvPr id="203" name="直線矢印コネクタ 27">
          <a:extLst>
            <a:ext uri="{FF2B5EF4-FFF2-40B4-BE49-F238E27FC236}">
              <a16:creationId xmlns="" xmlns:a16="http://schemas.microsoft.com/office/drawing/2014/main" id="{497C8213-75B7-3F40-B3FE-EBB080C727C9}"/>
            </a:ext>
          </a:extLst>
        </xdr:cNvPr>
        <xdr:cNvCxnSpPr>
          <a:cxnSpLocks noChangeShapeType="1"/>
        </xdr:cNvCxnSpPr>
      </xdr:nvCxnSpPr>
      <xdr:spPr bwMode="auto">
        <a:xfrm flipH="1">
          <a:off x="10185400" y="6200775"/>
          <a:ext cx="473075" cy="104775"/>
        </a:xfrm>
        <a:prstGeom prst="straightConnector1">
          <a:avLst/>
        </a:prstGeom>
        <a:noFill/>
        <a:ln w="28575" algn="ctr">
          <a:solidFill>
            <a:srgbClr val="BCBCBC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32</xdr:col>
      <xdr:colOff>38100</xdr:colOff>
      <xdr:row>16</xdr:row>
      <xdr:rowOff>63500</xdr:rowOff>
    </xdr:from>
    <xdr:to>
      <xdr:col>33</xdr:col>
      <xdr:colOff>152400</xdr:colOff>
      <xdr:row>17</xdr:row>
      <xdr:rowOff>139700</xdr:rowOff>
    </xdr:to>
    <xdr:sp macro="" textlink="">
      <xdr:nvSpPr>
        <xdr:cNvPr id="204" name="CheckBox2" hidden="1">
          <a:extLst>
            <a:ext uri="{63B3BB69-23CF-44E3-9099-C40C66FF867C}">
              <a14:compatExt xmlns:a14="http://schemas.microsoft.com/office/drawing/2010/main" spid="_x0000_s4103"/>
            </a:ext>
            <a:ext uri="{FF2B5EF4-FFF2-40B4-BE49-F238E27FC236}">
              <a16:creationId xmlns="" xmlns:a16="http://schemas.microsoft.com/office/drawing/2014/main" id="{6FAA8F03-98B7-504D-BF53-078031AAF610}"/>
            </a:ext>
          </a:extLst>
        </xdr:cNvPr>
        <xdr:cNvSpPr/>
      </xdr:nvSpPr>
      <xdr:spPr bwMode="auto">
        <a:xfrm>
          <a:off x="8623300" y="2501900"/>
          <a:ext cx="1003300" cy="279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32</xdr:col>
      <xdr:colOff>50800</xdr:colOff>
      <xdr:row>18</xdr:row>
      <xdr:rowOff>76200</xdr:rowOff>
    </xdr:from>
    <xdr:to>
      <xdr:col>33</xdr:col>
      <xdr:colOff>152400</xdr:colOff>
      <xdr:row>19</xdr:row>
      <xdr:rowOff>139700</xdr:rowOff>
    </xdr:to>
    <xdr:sp macro="" textlink="">
      <xdr:nvSpPr>
        <xdr:cNvPr id="205" name="CheckBox3" hidden="1">
          <a:extLst>
            <a:ext uri="{63B3BB69-23CF-44E3-9099-C40C66FF867C}">
              <a14:compatExt xmlns:a14="http://schemas.microsoft.com/office/drawing/2010/main" spid="_x0000_s4104"/>
            </a:ext>
            <a:ext uri="{FF2B5EF4-FFF2-40B4-BE49-F238E27FC236}">
              <a16:creationId xmlns="" xmlns:a16="http://schemas.microsoft.com/office/drawing/2014/main" id="{D1283868-26E1-E943-9E1B-A6FD32330EEB}"/>
            </a:ext>
          </a:extLst>
        </xdr:cNvPr>
        <xdr:cNvSpPr/>
      </xdr:nvSpPr>
      <xdr:spPr bwMode="auto">
        <a:xfrm>
          <a:off x="8636000" y="2819400"/>
          <a:ext cx="10922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63500</xdr:colOff>
      <xdr:row>31</xdr:row>
      <xdr:rowOff>25400</xdr:rowOff>
    </xdr:from>
    <xdr:to>
      <xdr:col>5</xdr:col>
      <xdr:colOff>572</xdr:colOff>
      <xdr:row>32</xdr:row>
      <xdr:rowOff>50800</xdr:rowOff>
    </xdr:to>
    <xdr:sp macro="" textlink="">
      <xdr:nvSpPr>
        <xdr:cNvPr id="206" name="ComboBox1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="" xmlns:a16="http://schemas.microsoft.com/office/drawing/2014/main" id="{F6C721A1-C6F2-D54B-A1E5-3D246BD22BEC}"/>
            </a:ext>
          </a:extLst>
        </xdr:cNvPr>
        <xdr:cNvSpPr/>
      </xdr:nvSpPr>
      <xdr:spPr bwMode="auto">
        <a:xfrm>
          <a:off x="152400" y="4749800"/>
          <a:ext cx="38989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133350</xdr:colOff>
      <xdr:row>85</xdr:row>
      <xdr:rowOff>28575</xdr:rowOff>
    </xdr:from>
    <xdr:to>
      <xdr:col>14</xdr:col>
      <xdr:colOff>114300</xdr:colOff>
      <xdr:row>87</xdr:row>
      <xdr:rowOff>114300</xdr:rowOff>
    </xdr:to>
    <xdr:sp macro="" textlink="">
      <xdr:nvSpPr>
        <xdr:cNvPr id="207" name="上矢印 5">
          <a:extLst>
            <a:ext uri="{FF2B5EF4-FFF2-40B4-BE49-F238E27FC236}">
              <a16:creationId xmlns="" xmlns:a16="http://schemas.microsoft.com/office/drawing/2014/main" id="{0B99FA26-72EE-7749-9653-0A164D1F391E}"/>
            </a:ext>
          </a:extLst>
        </xdr:cNvPr>
        <xdr:cNvSpPr>
          <a:spLocks noChangeArrowheads="1"/>
        </xdr:cNvSpPr>
      </xdr:nvSpPr>
      <xdr:spPr bwMode="auto">
        <a:xfrm>
          <a:off x="3270250" y="12982575"/>
          <a:ext cx="234950" cy="390525"/>
        </a:xfrm>
        <a:prstGeom prst="upArrow">
          <a:avLst>
            <a:gd name="adj1" fmla="val 50000"/>
            <a:gd name="adj2" fmla="val 49997"/>
          </a:avLst>
        </a:prstGeom>
        <a:solidFill>
          <a:srgbClr val="3399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41</xdr:col>
      <xdr:colOff>22412</xdr:colOff>
      <xdr:row>19</xdr:row>
      <xdr:rowOff>100850</xdr:rowOff>
    </xdr:from>
    <xdr:to>
      <xdr:col>67</xdr:col>
      <xdr:colOff>156884</xdr:colOff>
      <xdr:row>37</xdr:row>
      <xdr:rowOff>11206</xdr:rowOff>
    </xdr:to>
    <xdr:sp macro="" textlink="">
      <xdr:nvSpPr>
        <xdr:cNvPr id="208" name="テキスト ボックス 2">
          <a:extLst>
            <a:ext uri="{FF2B5EF4-FFF2-40B4-BE49-F238E27FC236}">
              <a16:creationId xmlns="" xmlns:a16="http://schemas.microsoft.com/office/drawing/2014/main" id="{63B55B8B-1A05-5C4F-A505-1160209AD877}"/>
            </a:ext>
          </a:extLst>
        </xdr:cNvPr>
        <xdr:cNvSpPr txBox="1"/>
      </xdr:nvSpPr>
      <xdr:spPr>
        <a:xfrm>
          <a:off x="10614212" y="2996450"/>
          <a:ext cx="5417672" cy="2653556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各港名表記</a:t>
          </a:r>
          <a:endParaRPr kumimoji="1" lang="en-US" altLang="ja-JP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PLACE OF RECEIPT, PORT OF LOADING, PORT OF DISCHARGE,</a:t>
          </a:r>
          <a:r>
            <a:rPr kumimoji="1" lang="en-US" altLang="ja-JP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PLACE OF DELIVERY</a:t>
          </a:r>
          <a:endParaRPr kumimoji="1" lang="en-US" altLang="ja-JP" sz="1100" b="1"/>
        </a:p>
        <a:p>
          <a:r>
            <a:rPr kumimoji="1" lang="ja-JP" altLang="en-US" sz="1100"/>
            <a:t>仕向港での税関トラブル回避のため、</a:t>
          </a:r>
          <a:r>
            <a:rPr kumimoji="1" lang="en-US" altLang="ja-JP" sz="1100"/>
            <a:t>B/L</a:t>
          </a:r>
          <a:r>
            <a:rPr kumimoji="1" lang="ja-JP" altLang="en-US" sz="1100"/>
            <a:t>上の港名表記は</a:t>
          </a:r>
          <a:endParaRPr kumimoji="1" lang="en-US" altLang="ja-JP" sz="1100"/>
        </a:p>
        <a:p>
          <a:r>
            <a:rPr kumimoji="1" lang="ja-JP" altLang="en-US" sz="1100"/>
            <a:t>左記に入力された表記は破棄させて頂き、下記要領で記載されます。</a:t>
          </a:r>
          <a:endParaRPr kumimoji="1" lang="en-US" altLang="ja-JP" sz="1100"/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入力された表記は確認用途のため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のみに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させて頂きます）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変更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をご希望の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場合は、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BOOKING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元に依頼して下さい。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（例：「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TOKYO SEAPORT, JAPAN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」の表記を希望、等）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r>
            <a:rPr kumimoji="1" lang="ja-JP" altLang="en-US" sz="1100" b="1"/>
            <a:t>要領 </a:t>
          </a:r>
          <a:r>
            <a:rPr kumimoji="1" lang="en-US" altLang="ja-JP" sz="1100" b="1"/>
            <a:t>1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- </a:t>
          </a:r>
          <a:r>
            <a:rPr kumimoji="1" lang="ja-JP" altLang="en-US" sz="1100" b="1"/>
            <a:t>各港名</a:t>
          </a:r>
          <a:endParaRPr kumimoji="1" lang="en-US" altLang="ja-JP" sz="1100" b="1"/>
        </a:p>
        <a:p>
          <a:r>
            <a:rPr kumimoji="1" lang="en-US" altLang="ja-JP" sz="1100"/>
            <a:t>SITC</a:t>
          </a:r>
          <a:r>
            <a:rPr kumimoji="1" lang="ja-JP" altLang="en-US" sz="1100"/>
            <a:t>で指定している表記で</a:t>
          </a:r>
          <a:r>
            <a:rPr kumimoji="1" lang="en-US" altLang="ja-JP" sz="1100"/>
            <a:t>B/L</a:t>
          </a:r>
          <a:r>
            <a:rPr kumimoji="1" lang="ja-JP" altLang="en-US" sz="1100"/>
            <a:t>に記載されます。</a:t>
          </a:r>
        </a:p>
        <a:p>
          <a:endParaRPr kumimoji="1" lang="ja-JP" altLang="en-US" sz="1100"/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要領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kumimoji="1" lang="ja-JP" altLang="ja-JP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kumimoji="1" lang="ja-JP" altLang="en-US" sz="1100" b="1"/>
            <a:t>トランシップ本船の場合の</a:t>
          </a:r>
          <a:r>
            <a:rPr kumimoji="1" lang="en-US" altLang="ja-JP" sz="1100" b="1"/>
            <a:t>PORT OF DISCHARGE</a:t>
          </a:r>
          <a:r>
            <a:rPr kumimoji="1" lang="ja-JP" altLang="en-US" sz="1100" b="1"/>
            <a:t>名</a:t>
          </a:r>
          <a:endParaRPr kumimoji="1" lang="en-US" altLang="ja-JP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 OF DISCHARGE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100"/>
            <a:t>には</a:t>
          </a:r>
          <a:r>
            <a:rPr kumimoji="1" lang="en-US" altLang="ja-JP" sz="1100"/>
            <a:t>FIRST VESSEL</a:t>
          </a:r>
          <a:r>
            <a:rPr kumimoji="1" lang="ja-JP" altLang="en-US" sz="1100"/>
            <a:t>の到着港（最初のトランシップ港）が記載され、</a:t>
          </a:r>
          <a:endParaRPr kumimoji="1" lang="en-US" altLang="ja-JP" sz="1100"/>
        </a:p>
        <a:p>
          <a:r>
            <a:rPr kumimoji="1" lang="ja-JP" altLang="en-US" sz="1100"/>
            <a:t>「</a:t>
          </a:r>
          <a:r>
            <a:rPr kumimoji="1" lang="en-US" altLang="ja-JP" sz="1100"/>
            <a:t>PLACE</a:t>
          </a:r>
          <a:r>
            <a:rPr kumimoji="1" lang="en-US" altLang="ja-JP" sz="1100" baseline="0"/>
            <a:t> OF DELIVERY</a:t>
          </a:r>
          <a:r>
            <a:rPr kumimoji="1" lang="ja-JP" altLang="en-US" sz="1100"/>
            <a:t>」には最終</a:t>
          </a:r>
          <a:r>
            <a:rPr kumimoji="1" lang="en-US" altLang="ja-JP" sz="1100"/>
            <a:t>VESSEL</a:t>
          </a:r>
          <a:r>
            <a:rPr kumimoji="1" lang="ja-JP" altLang="en-US" sz="1100"/>
            <a:t>の到着港が記載されます</a:t>
          </a:r>
          <a:endParaRPr kumimoji="1" lang="en-US" altLang="ja-JP" sz="1100"/>
        </a:p>
      </xdr:txBody>
    </xdr:sp>
    <xdr:clientData/>
  </xdr:twoCellAnchor>
  <xdr:twoCellAnchor>
    <xdr:from>
      <xdr:col>40</xdr:col>
      <xdr:colOff>208429</xdr:colOff>
      <xdr:row>9</xdr:row>
      <xdr:rowOff>85164</xdr:rowOff>
    </xdr:from>
    <xdr:to>
      <xdr:col>67</xdr:col>
      <xdr:colOff>112059</xdr:colOff>
      <xdr:row>13</xdr:row>
      <xdr:rowOff>123265</xdr:rowOff>
    </xdr:to>
    <xdr:sp macro="" textlink="">
      <xdr:nvSpPr>
        <xdr:cNvPr id="209" name="テキスト ボックス 13">
          <a:extLst>
            <a:ext uri="{FF2B5EF4-FFF2-40B4-BE49-F238E27FC236}">
              <a16:creationId xmlns="" xmlns:a16="http://schemas.microsoft.com/office/drawing/2014/main" id="{BE30EC26-6062-EB44-8EF3-A5BC11FEAD7F}"/>
            </a:ext>
          </a:extLst>
        </xdr:cNvPr>
        <xdr:cNvSpPr txBox="1"/>
      </xdr:nvSpPr>
      <xdr:spPr>
        <a:xfrm>
          <a:off x="10597029" y="1456764"/>
          <a:ext cx="5390030" cy="647701"/>
        </a:xfrm>
        <a:prstGeom prst="rect">
          <a:avLst/>
        </a:prstGeom>
        <a:solidFill>
          <a:srgbClr val="FFFF99"/>
        </a:solidFill>
        <a:ln w="9525" cmpd="sng">
          <a:solidFill>
            <a:srgbClr val="BCBCBC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WAYBILL</a:t>
          </a:r>
          <a:r>
            <a:rPr kumimoji="1" lang="ja-JP" altLang="en-US" sz="1100" b="1"/>
            <a:t>指定</a:t>
          </a:r>
          <a:endParaRPr kumimoji="1" lang="en-US" altLang="ja-JP" sz="1100" b="1"/>
        </a:p>
        <a:p>
          <a:r>
            <a:rPr kumimoji="1" lang="en-US" altLang="ja-JP" sz="1100"/>
            <a:t>WAYBILL</a:t>
          </a:r>
          <a:r>
            <a:rPr kumimoji="1" lang="ja-JP" altLang="en-US" sz="1100"/>
            <a:t>指定は</a:t>
          </a:r>
          <a:r>
            <a:rPr kumimoji="1" lang="en-US" altLang="ja-JP" sz="1100"/>
            <a:t>Booking</a:t>
          </a:r>
          <a:r>
            <a:rPr kumimoji="1" lang="ja-JP" altLang="en-US" sz="1100"/>
            <a:t>時に</a:t>
          </a:r>
          <a:r>
            <a:rPr kumimoji="1" lang="en-US" altLang="ja-JP" sz="1100"/>
            <a:t>Booking</a:t>
          </a:r>
          <a:r>
            <a:rPr kumimoji="1" lang="ja-JP" altLang="en-US" sz="1100"/>
            <a:t>元に指定してた上でこちらで指定して下さい。</a:t>
          </a:r>
        </a:p>
        <a:p>
          <a:r>
            <a:rPr kumimoji="1" lang="en-US" altLang="ja-JP" sz="1100"/>
            <a:t>Booking</a:t>
          </a:r>
          <a:r>
            <a:rPr kumimoji="1" lang="ja-JP" altLang="en-US" sz="1100"/>
            <a:t>時に指定が無い場合はこちらで直接指定されても</a:t>
          </a:r>
          <a:r>
            <a:rPr kumimoji="1" lang="en-US" altLang="ja-JP" sz="1100"/>
            <a:t>Waybill</a:t>
          </a:r>
          <a:r>
            <a:rPr kumimoji="1" lang="ja-JP" altLang="en-US" sz="1100"/>
            <a:t>として作成出来ません。</a:t>
          </a:r>
        </a:p>
      </xdr:txBody>
    </xdr:sp>
    <xdr:clientData/>
  </xdr:twoCellAnchor>
  <xdr:twoCellAnchor>
    <xdr:from>
      <xdr:col>41</xdr:col>
      <xdr:colOff>2241</xdr:colOff>
      <xdr:row>14</xdr:row>
      <xdr:rowOff>91888</xdr:rowOff>
    </xdr:from>
    <xdr:to>
      <xdr:col>67</xdr:col>
      <xdr:colOff>118783</xdr:colOff>
      <xdr:row>18</xdr:row>
      <xdr:rowOff>145677</xdr:rowOff>
    </xdr:to>
    <xdr:sp macro="" textlink="">
      <xdr:nvSpPr>
        <xdr:cNvPr id="210" name="テキスト ボックス 14">
          <a:extLst>
            <a:ext uri="{FF2B5EF4-FFF2-40B4-BE49-F238E27FC236}">
              <a16:creationId xmlns="" xmlns:a16="http://schemas.microsoft.com/office/drawing/2014/main" id="{FA1CB4BA-F8BC-8644-B924-B360275CCBD9}"/>
            </a:ext>
          </a:extLst>
        </xdr:cNvPr>
        <xdr:cNvSpPr txBox="1"/>
      </xdr:nvSpPr>
      <xdr:spPr>
        <a:xfrm>
          <a:off x="10594041" y="2225488"/>
          <a:ext cx="5399742" cy="663389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AS ARRANGED</a:t>
          </a:r>
          <a:r>
            <a:rPr kumimoji="1" lang="ja-JP" altLang="en-US" sz="1100" b="1"/>
            <a:t>指定</a:t>
          </a:r>
          <a:endParaRPr kumimoji="1" lang="en-US" altLang="ja-JP" sz="1100" b="1"/>
        </a:p>
        <a:p>
          <a:r>
            <a:rPr kumimoji="1" lang="ja-JP" altLang="en-US" sz="1100"/>
            <a:t>現在は選択不要です。</a:t>
          </a:r>
          <a:endParaRPr kumimoji="1" lang="en-US" altLang="ja-JP" sz="1100"/>
        </a:p>
        <a:p>
          <a:r>
            <a:rPr kumimoji="1" lang="en-US" altLang="ja-JP" sz="1100"/>
            <a:t>SITC</a:t>
          </a:r>
          <a:r>
            <a:rPr kumimoji="1" lang="ja-JP" altLang="en-US" sz="1100"/>
            <a:t>の</a:t>
          </a:r>
          <a:r>
            <a:rPr kumimoji="1" lang="en-US" altLang="ja-JP" sz="1100"/>
            <a:t>B/L</a:t>
          </a:r>
          <a:r>
            <a:rPr kumimoji="1" lang="ja-JP" altLang="en-US" sz="1100"/>
            <a:t>はこちらでの選択にかかわらず全て</a:t>
          </a:r>
          <a:r>
            <a:rPr kumimoji="1" lang="en-US" altLang="ja-JP" sz="1100"/>
            <a:t>AS ARRANGED</a:t>
          </a:r>
          <a:r>
            <a:rPr kumimoji="1" lang="ja-JP" altLang="en-US" sz="1100"/>
            <a:t>で作成されます。</a:t>
          </a:r>
        </a:p>
      </xdr:txBody>
    </xdr:sp>
    <xdr:clientData/>
  </xdr:twoCellAnchor>
  <xdr:twoCellAnchor>
    <xdr:from>
      <xdr:col>39</xdr:col>
      <xdr:colOff>47625</xdr:colOff>
      <xdr:row>11</xdr:row>
      <xdr:rowOff>104775</xdr:rowOff>
    </xdr:from>
    <xdr:to>
      <xdr:col>40</xdr:col>
      <xdr:colOff>209550</xdr:colOff>
      <xdr:row>16</xdr:row>
      <xdr:rowOff>133350</xdr:rowOff>
    </xdr:to>
    <xdr:cxnSp macro="">
      <xdr:nvCxnSpPr>
        <xdr:cNvPr id="211" name="直線矢印コネクタ 4">
          <a:extLst>
            <a:ext uri="{FF2B5EF4-FFF2-40B4-BE49-F238E27FC236}">
              <a16:creationId xmlns="" xmlns:a16="http://schemas.microsoft.com/office/drawing/2014/main" id="{EFE143E0-8C29-FC4D-93DD-F61C248910E2}"/>
            </a:ext>
          </a:extLst>
        </xdr:cNvPr>
        <xdr:cNvCxnSpPr>
          <a:cxnSpLocks noChangeShapeType="1"/>
          <a:stCxn id="209" idx="1"/>
        </xdr:cNvCxnSpPr>
      </xdr:nvCxnSpPr>
      <xdr:spPr bwMode="auto">
        <a:xfrm flipH="1">
          <a:off x="10233025" y="1781175"/>
          <a:ext cx="352425" cy="790575"/>
        </a:xfrm>
        <a:prstGeom prst="straightConnector1">
          <a:avLst/>
        </a:prstGeom>
        <a:noFill/>
        <a:ln w="28575" algn="ctr">
          <a:solidFill>
            <a:srgbClr val="BCBCBC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39</xdr:col>
      <xdr:colOff>28575</xdr:colOff>
      <xdr:row>16</xdr:row>
      <xdr:rowOff>114300</xdr:rowOff>
    </xdr:from>
    <xdr:to>
      <xdr:col>41</xdr:col>
      <xdr:colOff>0</xdr:colOff>
      <xdr:row>18</xdr:row>
      <xdr:rowOff>104775</xdr:rowOff>
    </xdr:to>
    <xdr:cxnSp macro="">
      <xdr:nvCxnSpPr>
        <xdr:cNvPr id="212" name="直線矢印コネクタ 24">
          <a:extLst>
            <a:ext uri="{FF2B5EF4-FFF2-40B4-BE49-F238E27FC236}">
              <a16:creationId xmlns="" xmlns:a16="http://schemas.microsoft.com/office/drawing/2014/main" id="{88FE3192-8F88-AB4B-8644-F66DACFB973D}"/>
            </a:ext>
          </a:extLst>
        </xdr:cNvPr>
        <xdr:cNvCxnSpPr>
          <a:cxnSpLocks noChangeShapeType="1"/>
          <a:stCxn id="210" idx="1"/>
        </xdr:cNvCxnSpPr>
      </xdr:nvCxnSpPr>
      <xdr:spPr bwMode="auto">
        <a:xfrm flipH="1">
          <a:off x="10213975" y="2552700"/>
          <a:ext cx="377825" cy="295275"/>
        </a:xfrm>
        <a:prstGeom prst="straightConnector1">
          <a:avLst/>
        </a:prstGeom>
        <a:noFill/>
        <a:ln w="28575" algn="ctr">
          <a:solidFill>
            <a:srgbClr val="BCBCBC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22412</xdr:colOff>
      <xdr:row>39</xdr:row>
      <xdr:rowOff>123264</xdr:rowOff>
    </xdr:from>
    <xdr:to>
      <xdr:col>67</xdr:col>
      <xdr:colOff>145677</xdr:colOff>
      <xdr:row>59</xdr:row>
      <xdr:rowOff>134470</xdr:rowOff>
    </xdr:to>
    <xdr:sp macro="" textlink="">
      <xdr:nvSpPr>
        <xdr:cNvPr id="213" name="テキスト ボックス 23">
          <a:extLst>
            <a:ext uri="{FF2B5EF4-FFF2-40B4-BE49-F238E27FC236}">
              <a16:creationId xmlns="" xmlns:a16="http://schemas.microsoft.com/office/drawing/2014/main" id="{205D6BD0-A72E-C947-A996-FFEA77C6DEA5}"/>
            </a:ext>
          </a:extLst>
        </xdr:cNvPr>
        <xdr:cNvSpPr txBox="1"/>
      </xdr:nvSpPr>
      <xdr:spPr>
        <a:xfrm>
          <a:off x="10614212" y="6066864"/>
          <a:ext cx="5406465" cy="3059206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B/L</a:t>
          </a:r>
          <a:r>
            <a:rPr kumimoji="1" lang="ja-JP" altLang="en-US" sz="1100" b="1"/>
            <a:t>上の強制表示項目</a:t>
          </a:r>
          <a:endParaRPr kumimoji="1" lang="en-US" altLang="ja-JP" sz="1100" b="1"/>
        </a:p>
        <a:p>
          <a:r>
            <a:rPr kumimoji="1" lang="ja-JP" altLang="en-US" sz="1100"/>
            <a:t>下記赤字の情報は</a:t>
          </a:r>
          <a:r>
            <a:rPr kumimoji="1" lang="en-US" altLang="ja-JP" sz="1100"/>
            <a:t>D/R</a:t>
          </a:r>
          <a:r>
            <a:rPr kumimoji="1" lang="ja-JP" altLang="en-US" sz="1100"/>
            <a:t>上の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 OF GOODS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に記載が無い場合でも、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/>
            <a:t>自動的に</a:t>
          </a:r>
          <a:r>
            <a:rPr kumimoji="1" lang="en-US" altLang="ja-JP" sz="1100"/>
            <a:t>B/L</a:t>
          </a:r>
          <a:r>
            <a:rPr kumimoji="1" lang="ja-JP" altLang="en-US" sz="1100"/>
            <a:t>上の</a:t>
          </a:r>
          <a:r>
            <a:rPr kumimoji="1" lang="en-US" altLang="ja-JP" sz="1100"/>
            <a:t>DESCRIPTION OF GOODS</a:t>
          </a:r>
          <a:r>
            <a:rPr kumimoji="1" lang="ja-JP" altLang="en-US" sz="1100"/>
            <a:t>欄の最上部と最下部に表示されます。</a:t>
          </a:r>
          <a:endParaRPr kumimoji="1" lang="en-US" altLang="ja-JP" sz="1100"/>
        </a:p>
        <a:p>
          <a:r>
            <a:rPr kumimoji="1" lang="ja-JP" altLang="en-US" sz="1100"/>
            <a:t>重複を避けたい場合は、</a:t>
          </a:r>
          <a:r>
            <a:rPr kumimoji="1" lang="en-US" altLang="ja-JP" sz="1100"/>
            <a:t>D/R</a:t>
          </a:r>
          <a:r>
            <a:rPr kumimoji="1" lang="ja-JP" altLang="en-US" sz="1100"/>
            <a:t>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 OF GOODS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には記載をしないで下さい。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40</xdr:col>
      <xdr:colOff>128869</xdr:colOff>
      <xdr:row>66</xdr:row>
      <xdr:rowOff>6721</xdr:rowOff>
    </xdr:from>
    <xdr:to>
      <xdr:col>63</xdr:col>
      <xdr:colOff>168088</xdr:colOff>
      <xdr:row>74</xdr:row>
      <xdr:rowOff>0</xdr:rowOff>
    </xdr:to>
    <xdr:sp macro="" textlink="">
      <xdr:nvSpPr>
        <xdr:cNvPr id="214" name="テキスト ボックス 26">
          <a:extLst>
            <a:ext uri="{FF2B5EF4-FFF2-40B4-BE49-F238E27FC236}">
              <a16:creationId xmlns="" xmlns:a16="http://schemas.microsoft.com/office/drawing/2014/main" id="{D8D9DF3E-3661-E543-A833-0CC97212A852}"/>
            </a:ext>
          </a:extLst>
        </xdr:cNvPr>
        <xdr:cNvSpPr txBox="1"/>
      </xdr:nvSpPr>
      <xdr:spPr>
        <a:xfrm>
          <a:off x="10517469" y="10065121"/>
          <a:ext cx="4712819" cy="1212479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 baseline="0"/>
            <a:t>TARE WEIGHT</a:t>
          </a:r>
          <a:r>
            <a:rPr kumimoji="1" lang="ja-JP" altLang="en-US" sz="1100" b="1" baseline="0"/>
            <a:t>を</a:t>
          </a:r>
          <a:r>
            <a:rPr kumimoji="1" lang="en-US" altLang="ja-JP" sz="1100" b="1" baseline="0"/>
            <a:t>B/L</a:t>
          </a:r>
          <a:r>
            <a:rPr kumimoji="1" lang="ja-JP" altLang="en-US" sz="1100" b="1" baseline="0"/>
            <a:t>上の</a:t>
          </a:r>
          <a:r>
            <a:rPr kumimoji="1" lang="en-US" altLang="ja-JP" sz="1100" b="1" baseline="0"/>
            <a:t>G/W</a:t>
          </a:r>
          <a:r>
            <a:rPr kumimoji="1" lang="ja-JP" altLang="en-US" sz="1100" b="1" baseline="0"/>
            <a:t>として取り扱う場合</a:t>
          </a:r>
          <a:endParaRPr kumimoji="1" lang="en-US" altLang="ja-JP" sz="1100" b="1" baseline="0"/>
        </a:p>
        <a:p>
          <a:r>
            <a:rPr kumimoji="1" lang="en-US" altLang="ja-JP" sz="1100" b="0" baseline="0"/>
            <a:t> </a:t>
          </a:r>
        </a:p>
        <a:p>
          <a:r>
            <a:rPr kumimoji="1" lang="en-US" altLang="ja-JP" sz="1100" b="0" baseline="0"/>
            <a:t>TARE WT</a:t>
          </a:r>
          <a:r>
            <a:rPr kumimoji="1" lang="ja-JP" altLang="en-US" sz="1100" b="0" baseline="0"/>
            <a:t>欄と</a:t>
          </a:r>
          <a:r>
            <a:rPr kumimoji="1" lang="en-US" altLang="ja-JP" sz="1100" b="0" baseline="0"/>
            <a:t>CARGO WT</a:t>
          </a:r>
          <a:r>
            <a:rPr kumimoji="1" lang="ja-JP" altLang="en-US" sz="1100" b="0" baseline="0"/>
            <a:t>欄の両方に</a:t>
          </a:r>
          <a:r>
            <a:rPr kumimoji="1" lang="en-US" altLang="ja-JP" sz="1100" b="0" baseline="0"/>
            <a:t>TARE WEIGHT</a:t>
          </a:r>
          <a:r>
            <a:rPr kumimoji="1" lang="ja-JP" altLang="en-US" sz="1100" b="0" baseline="0"/>
            <a:t>を入力願います。</a:t>
          </a:r>
          <a:endParaRPr kumimoji="1" lang="en-US" altLang="ja-JP" sz="1100" b="0" baseline="0"/>
        </a:p>
        <a:p>
          <a:endParaRPr kumimoji="1" lang="en-US" altLang="ja-JP" sz="1100" b="0" baseline="0"/>
        </a:p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TARE WT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の重量は税関提出のマニフェスト上に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TARE WEIGHT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として記載され、</a:t>
          </a:r>
          <a:endParaRPr kumimoji="1" lang="en-US" altLang="ja-JP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CARGO WT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の重量は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B/L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上の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G/W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ととして記載されます。</a:t>
          </a:r>
          <a:endParaRPr kumimoji="1" lang="en-US" altLang="ja-JP" sz="1100" b="0" baseline="0"/>
        </a:p>
      </xdr:txBody>
    </xdr:sp>
    <xdr:clientData/>
  </xdr:twoCellAnchor>
  <xdr:twoCellAnchor>
    <xdr:from>
      <xdr:col>39</xdr:col>
      <xdr:colOff>28575</xdr:colOff>
      <xdr:row>67</xdr:row>
      <xdr:rowOff>104775</xdr:rowOff>
    </xdr:from>
    <xdr:to>
      <xdr:col>40</xdr:col>
      <xdr:colOff>133350</xdr:colOff>
      <xdr:row>68</xdr:row>
      <xdr:rowOff>133350</xdr:rowOff>
    </xdr:to>
    <xdr:cxnSp macro="">
      <xdr:nvCxnSpPr>
        <xdr:cNvPr id="215" name="直線矢印コネクタ 27">
          <a:extLst>
            <a:ext uri="{FF2B5EF4-FFF2-40B4-BE49-F238E27FC236}">
              <a16:creationId xmlns="" xmlns:a16="http://schemas.microsoft.com/office/drawing/2014/main" id="{51377805-BD4B-BA41-A5F7-53EE1C41820A}"/>
            </a:ext>
          </a:extLst>
        </xdr:cNvPr>
        <xdr:cNvCxnSpPr>
          <a:cxnSpLocks noChangeShapeType="1"/>
        </xdr:cNvCxnSpPr>
      </xdr:nvCxnSpPr>
      <xdr:spPr bwMode="auto">
        <a:xfrm flipH="1">
          <a:off x="10213975" y="10315575"/>
          <a:ext cx="307975" cy="180975"/>
        </a:xfrm>
        <a:prstGeom prst="straightConnector1">
          <a:avLst/>
        </a:prstGeom>
        <a:noFill/>
        <a:ln w="28575" algn="ctr">
          <a:solidFill>
            <a:srgbClr val="BCBCBC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162487</xdr:colOff>
      <xdr:row>45</xdr:row>
      <xdr:rowOff>29138</xdr:rowOff>
    </xdr:from>
    <xdr:to>
      <xdr:col>59</xdr:col>
      <xdr:colOff>89646</xdr:colOff>
      <xdr:row>58</xdr:row>
      <xdr:rowOff>22413</xdr:rowOff>
    </xdr:to>
    <xdr:sp macro="" textlink="">
      <xdr:nvSpPr>
        <xdr:cNvPr id="216" name="テキスト ボックス 33">
          <a:extLst>
            <a:ext uri="{FF2B5EF4-FFF2-40B4-BE49-F238E27FC236}">
              <a16:creationId xmlns="" xmlns:a16="http://schemas.microsoft.com/office/drawing/2014/main" id="{19AD81AB-96A2-C142-953E-3C183628DCB9}"/>
            </a:ext>
          </a:extLst>
        </xdr:cNvPr>
        <xdr:cNvSpPr txBox="1"/>
      </xdr:nvSpPr>
      <xdr:spPr>
        <a:xfrm>
          <a:off x="10754287" y="6887138"/>
          <a:ext cx="3584759" cy="1974475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例）</a:t>
          </a:r>
          <a:endParaRPr kumimoji="1" lang="en-US" altLang="ja-JP" sz="1200"/>
        </a:p>
        <a:p>
          <a:r>
            <a:rPr lang="en-US" altLang="ja-JP" sz="12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"SHIPPER'S LOAD &amp; COUNT &amp; SEAL" "SAID TO CONTAIN"</a:t>
          </a:r>
        </a:p>
        <a:p>
          <a:endParaRPr kumimoji="1" lang="en-US" altLang="ja-JP" sz="1200" b="0">
            <a:solidFill>
              <a:srgbClr val="FF0000"/>
            </a:solidFill>
          </a:endParaRPr>
        </a:p>
        <a:p>
          <a:endParaRPr kumimoji="1" lang="en-US" altLang="ja-JP" sz="1200" b="0">
            <a:solidFill>
              <a:srgbClr val="FF0000"/>
            </a:solidFill>
          </a:endParaRPr>
        </a:p>
        <a:p>
          <a:endParaRPr kumimoji="1" lang="en-US" altLang="ja-JP" sz="1200" b="0">
            <a:solidFill>
              <a:srgbClr val="FF0000"/>
            </a:solidFill>
          </a:endParaRPr>
        </a:p>
        <a:p>
          <a:endParaRPr kumimoji="1" lang="ja-JP" altLang="en-US" sz="1200" b="0">
            <a:solidFill>
              <a:srgbClr val="FF0000"/>
            </a:solidFill>
          </a:endParaRPr>
        </a:p>
        <a:p>
          <a:r>
            <a:rPr kumimoji="1" lang="en-US" altLang="ja-JP" sz="1200" b="0">
              <a:solidFill>
                <a:srgbClr val="FF0000"/>
              </a:solidFill>
            </a:rPr>
            <a:t>CY-CY</a:t>
          </a:r>
        </a:p>
        <a:p>
          <a:r>
            <a:rPr kumimoji="1" lang="en-US" altLang="ja-JP" sz="1200" b="0">
              <a:solidFill>
                <a:srgbClr val="FF0000"/>
              </a:solidFill>
            </a:rPr>
            <a:t>1X20GP, 2X40GP, 5X40HC CONTAINER(S),</a:t>
          </a:r>
        </a:p>
        <a:p>
          <a:r>
            <a:rPr kumimoji="1" lang="en-US" altLang="ja-JP" sz="1200" b="0">
              <a:solidFill>
                <a:srgbClr val="FF0000"/>
              </a:solidFill>
            </a:rPr>
            <a:t>1,112CARTONS</a:t>
          </a:r>
        </a:p>
        <a:p>
          <a:r>
            <a:rPr kumimoji="1" lang="en-US" altLang="ja-JP" sz="1200" b="0">
              <a:solidFill>
                <a:srgbClr val="FF0000"/>
              </a:solidFill>
            </a:rPr>
            <a:t>FREIGHT</a:t>
          </a:r>
          <a:r>
            <a:rPr kumimoji="1" lang="en-US" altLang="ja-JP" sz="1200" b="0" baseline="0">
              <a:solidFill>
                <a:srgbClr val="FF0000"/>
              </a:solidFill>
            </a:rPr>
            <a:t> COLLECT</a:t>
          </a:r>
          <a:endParaRPr lang="ja-JP" altLang="ja-JP" sz="1200" b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42</xdr:col>
      <xdr:colOff>34740</xdr:colOff>
      <xdr:row>48</xdr:row>
      <xdr:rowOff>58274</xdr:rowOff>
    </xdr:from>
    <xdr:to>
      <xdr:col>58</xdr:col>
      <xdr:colOff>179293</xdr:colOff>
      <xdr:row>52</xdr:row>
      <xdr:rowOff>56030</xdr:rowOff>
    </xdr:to>
    <xdr:sp macro="" textlink="">
      <xdr:nvSpPr>
        <xdr:cNvPr id="217" name="テキスト ボックス 20">
          <a:extLst>
            <a:ext uri="{FF2B5EF4-FFF2-40B4-BE49-F238E27FC236}">
              <a16:creationId xmlns="" xmlns:a16="http://schemas.microsoft.com/office/drawing/2014/main" id="{12C31E38-3FD2-AA41-8131-C61DA8B4488F}"/>
            </a:ext>
          </a:extLst>
        </xdr:cNvPr>
        <xdr:cNvSpPr txBox="1"/>
      </xdr:nvSpPr>
      <xdr:spPr>
        <a:xfrm>
          <a:off x="10829740" y="7373474"/>
          <a:ext cx="3395753" cy="607356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500"/>
            </a:lnSpc>
          </a:pPr>
          <a:r>
            <a:rPr lang="ja-JP" altLang="en-US" sz="1200">
              <a:effectLst/>
            </a:rPr>
            <a:t>左記の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 OF GOODS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ja-JP" altLang="en-US" sz="1200">
              <a:effectLst/>
            </a:rPr>
            <a:t>記載された内容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41</xdr:col>
      <xdr:colOff>35858</xdr:colOff>
      <xdr:row>1</xdr:row>
      <xdr:rowOff>2240</xdr:rowOff>
    </xdr:from>
    <xdr:to>
      <xdr:col>67</xdr:col>
      <xdr:colOff>152400</xdr:colOff>
      <xdr:row>8</xdr:row>
      <xdr:rowOff>44823</xdr:rowOff>
    </xdr:to>
    <xdr:sp macro="" textlink="">
      <xdr:nvSpPr>
        <xdr:cNvPr id="218" name="テキスト ボックス 17">
          <a:extLst>
            <a:ext uri="{FF2B5EF4-FFF2-40B4-BE49-F238E27FC236}">
              <a16:creationId xmlns="" xmlns:a16="http://schemas.microsoft.com/office/drawing/2014/main" id="{7E9CAB76-B748-2542-B014-9E666AF45980}"/>
            </a:ext>
          </a:extLst>
        </xdr:cNvPr>
        <xdr:cNvSpPr txBox="1"/>
      </xdr:nvSpPr>
      <xdr:spPr>
        <a:xfrm>
          <a:off x="10627658" y="154640"/>
          <a:ext cx="5399742" cy="1109383"/>
        </a:xfrm>
        <a:prstGeom prst="rect">
          <a:avLst/>
        </a:prstGeom>
        <a:solidFill>
          <a:srgbClr val="FFFF99"/>
        </a:solidFill>
        <a:ln w="9525" cmpd="sng">
          <a:solidFill>
            <a:srgbClr val="BCBCBC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rIns="0" bIns="0" rtlCol="0" anchor="ctr"/>
        <a:lstStyle/>
        <a:p>
          <a:pPr algn="l"/>
          <a:r>
            <a:rPr kumimoji="1" lang="ja-JP" altLang="en-US" sz="1600" b="1">
              <a:solidFill>
                <a:srgbClr val="3333FF"/>
              </a:solidFill>
            </a:rPr>
            <a:t>このファイルを保存する際は、このまま上書き保存をするか、</a:t>
          </a:r>
          <a:endParaRPr kumimoji="1" lang="en-US" altLang="ja-JP" sz="1600" b="1">
            <a:solidFill>
              <a:srgbClr val="3333FF"/>
            </a:solidFill>
          </a:endParaRPr>
        </a:p>
        <a:p>
          <a:pPr algn="l"/>
          <a:r>
            <a:rPr kumimoji="1" lang="ja-JP" altLang="en-US" sz="1600" b="1">
              <a:solidFill>
                <a:srgbClr val="3333FF"/>
              </a:solidFill>
            </a:rPr>
            <a:t>「</a:t>
          </a:r>
          <a:r>
            <a:rPr kumimoji="1" lang="en-US" altLang="ja-JP" sz="1600" b="1">
              <a:solidFill>
                <a:srgbClr val="3333FF"/>
              </a:solidFill>
            </a:rPr>
            <a:t>Excel 97-2003 </a:t>
          </a:r>
          <a:r>
            <a:rPr kumimoji="1" lang="ja-JP" altLang="en-US" sz="1600" b="1">
              <a:solidFill>
                <a:srgbClr val="3333FF"/>
              </a:solidFill>
            </a:rPr>
            <a:t>ブック</a:t>
          </a:r>
          <a:r>
            <a:rPr kumimoji="1" lang="ja-JP" altLang="en-US" sz="1600" b="1" baseline="0">
              <a:solidFill>
                <a:srgbClr val="3333FF"/>
              </a:solidFill>
            </a:rPr>
            <a:t> （</a:t>
          </a:r>
          <a:r>
            <a:rPr kumimoji="1" lang="en-US" altLang="ja-JP" sz="1600" b="1">
              <a:solidFill>
                <a:srgbClr val="3333FF"/>
              </a:solidFill>
            </a:rPr>
            <a:t>*,xls</a:t>
          </a:r>
          <a:r>
            <a:rPr kumimoji="1" lang="ja-JP" altLang="en-US" sz="1600" b="1">
              <a:solidFill>
                <a:srgbClr val="3333FF"/>
              </a:solidFill>
            </a:rPr>
            <a:t>）」形式で保存願います。</a:t>
          </a:r>
          <a:endParaRPr kumimoji="1" lang="en-US" altLang="ja-JP" sz="1600" b="1">
            <a:solidFill>
              <a:srgbClr val="3333FF"/>
            </a:solidFill>
          </a:endParaRPr>
        </a:p>
        <a:p>
          <a:pPr algn="l"/>
          <a:r>
            <a:rPr kumimoji="1" lang="ja-JP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 </a:t>
          </a:r>
          <a:r>
            <a:rPr kumimoji="1" lang="ja-JP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ブック</a:t>
          </a:r>
          <a:r>
            <a:rPr kumimoji="1" lang="en-US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*,xlsx</a:t>
          </a:r>
          <a:r>
            <a:rPr kumimoji="1" lang="ja-JP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ja-JP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」形式で保存</a:t>
          </a:r>
          <a:r>
            <a:rPr kumimoji="1" lang="ja-JP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されますと、</a:t>
          </a:r>
          <a:endParaRPr kumimoji="1" lang="en-US" altLang="ja-JP" sz="16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正しく</a:t>
          </a:r>
          <a:r>
            <a:rPr kumimoji="1" lang="en-US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B/L</a:t>
          </a:r>
          <a:r>
            <a:rPr kumimoji="1" lang="ja-JP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に反映されない場合がございます。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63500</xdr:colOff>
      <xdr:row>30</xdr:row>
      <xdr:rowOff>154550</xdr:rowOff>
    </xdr:from>
    <xdr:to>
      <xdr:col>1</xdr:col>
      <xdr:colOff>63500</xdr:colOff>
      <xdr:row>31</xdr:row>
      <xdr:rowOff>7044</xdr:rowOff>
    </xdr:to>
    <xdr:sp macro="" textlink="">
      <xdr:nvSpPr>
        <xdr:cNvPr id="5" name="ComboBox1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="" xmlns:a16="http://schemas.microsoft.com/office/drawing/2014/main" id="{00000000-0008-0000-0000-000014100000}"/>
            </a:ext>
          </a:extLst>
        </xdr:cNvPr>
        <xdr:cNvSpPr/>
      </xdr:nvSpPr>
      <xdr:spPr bwMode="auto">
        <a:xfrm>
          <a:off x="154214" y="4722384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twoCellAnchor>
  <xdr:twoCellAnchor editAs="oneCell">
    <xdr:from>
      <xdr:col>1</xdr:col>
      <xdr:colOff>12700</xdr:colOff>
      <xdr:row>31</xdr:row>
      <xdr:rowOff>12700</xdr:rowOff>
    </xdr:from>
    <xdr:to>
      <xdr:col>16</xdr:col>
      <xdr:colOff>101600</xdr:colOff>
      <xdr:row>32</xdr:row>
      <xdr:rowOff>88900</xdr:rowOff>
    </xdr:to>
    <xdr:pic>
      <xdr:nvPicPr>
        <xdr:cNvPr id="6" name="ComboBox1">
          <a:extLst>
            <a:ext uri="{FF2B5EF4-FFF2-40B4-BE49-F238E27FC236}">
              <a16:creationId xmlns="" xmlns:a16="http://schemas.microsoft.com/office/drawing/2014/main" id="{603399F4-0CBC-2CF1-7DF1-7269CC2955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4737100"/>
          <a:ext cx="38989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114300</xdr:colOff>
          <xdr:row>16</xdr:row>
          <xdr:rowOff>120650</xdr:rowOff>
        </xdr:from>
        <xdr:to>
          <xdr:col>36</xdr:col>
          <xdr:colOff>247650</xdr:colOff>
          <xdr:row>18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WAYBILL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158750</xdr:colOff>
          <xdr:row>17</xdr:row>
          <xdr:rowOff>139700</xdr:rowOff>
        </xdr:from>
        <xdr:to>
          <xdr:col>36</xdr:col>
          <xdr:colOff>57150</xdr:colOff>
          <xdr:row>19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 ARRANGED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0</xdr:colOff>
      <xdr:row>6</xdr:row>
      <xdr:rowOff>57150</xdr:rowOff>
    </xdr:from>
    <xdr:to>
      <xdr:col>49</xdr:col>
      <xdr:colOff>200025</xdr:colOff>
      <xdr:row>7</xdr:row>
      <xdr:rowOff>38100</xdr:rowOff>
    </xdr:to>
    <xdr:cxnSp macro="">
      <xdr:nvCxnSpPr>
        <xdr:cNvPr id="10" name="直線矢印コネクタ 27">
          <a:extLst>
            <a:ext uri="{FF2B5EF4-FFF2-40B4-BE49-F238E27FC236}">
              <a16:creationId xmlns="" xmlns:a16="http://schemas.microsoft.com/office/drawing/2014/main" id="{8C77A49E-0F62-074B-A2A2-07CF76B85774}"/>
            </a:ext>
          </a:extLst>
        </xdr:cNvPr>
        <xdr:cNvCxnSpPr>
          <a:cxnSpLocks noChangeShapeType="1"/>
        </xdr:cNvCxnSpPr>
      </xdr:nvCxnSpPr>
      <xdr:spPr bwMode="auto">
        <a:xfrm flipH="1">
          <a:off x="10325100" y="1631950"/>
          <a:ext cx="200025" cy="107950"/>
        </a:xfrm>
        <a:prstGeom prst="straightConnector1">
          <a:avLst/>
        </a:prstGeom>
        <a:noFill/>
        <a:ln w="28575" algn="ctr">
          <a:solidFill>
            <a:srgbClr val="BCBCBC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95250</xdr:colOff>
      <xdr:row>43</xdr:row>
      <xdr:rowOff>57150</xdr:rowOff>
    </xdr:from>
    <xdr:to>
      <xdr:col>24</xdr:col>
      <xdr:colOff>123825</xdr:colOff>
      <xdr:row>46</xdr:row>
      <xdr:rowOff>142875</xdr:rowOff>
    </xdr:to>
    <xdr:sp macro="" textlink="">
      <xdr:nvSpPr>
        <xdr:cNvPr id="11" name="上矢印 2">
          <a:extLst>
            <a:ext uri="{FF2B5EF4-FFF2-40B4-BE49-F238E27FC236}">
              <a16:creationId xmlns="" xmlns:a16="http://schemas.microsoft.com/office/drawing/2014/main" id="{F9D89704-9C0D-CB4D-8D3B-AEFA226C73F0}"/>
            </a:ext>
          </a:extLst>
        </xdr:cNvPr>
        <xdr:cNvSpPr>
          <a:spLocks noChangeArrowheads="1"/>
        </xdr:cNvSpPr>
      </xdr:nvSpPr>
      <xdr:spPr bwMode="auto">
        <a:xfrm>
          <a:off x="4768850" y="6330950"/>
          <a:ext cx="231775" cy="466725"/>
        </a:xfrm>
        <a:prstGeom prst="upArrow">
          <a:avLst>
            <a:gd name="adj1" fmla="val 50000"/>
            <a:gd name="adj2" fmla="val 49998"/>
          </a:avLst>
        </a:prstGeom>
        <a:solidFill>
          <a:srgbClr val="3399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49</xdr:col>
      <xdr:colOff>173693</xdr:colOff>
      <xdr:row>5</xdr:row>
      <xdr:rowOff>89648</xdr:rowOff>
    </xdr:from>
    <xdr:to>
      <xdr:col>69</xdr:col>
      <xdr:colOff>78441</xdr:colOff>
      <xdr:row>15</xdr:row>
      <xdr:rowOff>15692</xdr:rowOff>
    </xdr:to>
    <xdr:sp macro="" textlink="">
      <xdr:nvSpPr>
        <xdr:cNvPr id="12" name="テキスト ボックス 6">
          <a:extLst>
            <a:ext uri="{FF2B5EF4-FFF2-40B4-BE49-F238E27FC236}">
              <a16:creationId xmlns="" xmlns:a16="http://schemas.microsoft.com/office/drawing/2014/main" id="{2284E5B9-FE8C-1049-9770-87F8AF3874DF}"/>
            </a:ext>
          </a:extLst>
        </xdr:cNvPr>
        <xdr:cNvSpPr txBox="1"/>
      </xdr:nvSpPr>
      <xdr:spPr>
        <a:xfrm>
          <a:off x="10498793" y="1550148"/>
          <a:ext cx="3968748" cy="1183344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 baseline="0"/>
            <a:t>TARE WEIGHT</a:t>
          </a:r>
          <a:r>
            <a:rPr kumimoji="1" lang="ja-JP" altLang="en-US" sz="1100" b="1" baseline="0"/>
            <a:t>を</a:t>
          </a:r>
          <a:r>
            <a:rPr kumimoji="1" lang="en-US" altLang="ja-JP" sz="1100" b="1" baseline="0"/>
            <a:t>B/L</a:t>
          </a:r>
          <a:r>
            <a:rPr kumimoji="1" lang="ja-JP" altLang="en-US" sz="1100" b="1" baseline="0"/>
            <a:t>上の</a:t>
          </a:r>
          <a:r>
            <a:rPr kumimoji="1" lang="en-US" altLang="ja-JP" sz="1100" b="1" baseline="0"/>
            <a:t>G/W</a:t>
          </a:r>
          <a:r>
            <a:rPr kumimoji="1" lang="ja-JP" altLang="en-US" sz="1100" b="1" baseline="0"/>
            <a:t>として取り扱う場合</a:t>
          </a:r>
          <a:endParaRPr kumimoji="1" lang="en-US" altLang="ja-JP" sz="1100" b="1" baseline="0"/>
        </a:p>
        <a:p>
          <a:r>
            <a:rPr kumimoji="1" lang="en-US" altLang="ja-JP" sz="1100" b="0" baseline="0"/>
            <a:t> </a:t>
          </a:r>
        </a:p>
        <a:p>
          <a:r>
            <a:rPr kumimoji="1" lang="en-US" altLang="ja-JP" sz="1100" b="0" baseline="0"/>
            <a:t>TARE WT</a:t>
          </a:r>
          <a:r>
            <a:rPr kumimoji="1" lang="ja-JP" altLang="en-US" sz="1100" b="0" baseline="0"/>
            <a:t>欄と</a:t>
          </a:r>
          <a:r>
            <a:rPr kumimoji="1" lang="en-US" altLang="ja-JP" sz="1100" b="0" baseline="0"/>
            <a:t>CARGO WT</a:t>
          </a:r>
          <a:r>
            <a:rPr kumimoji="1" lang="ja-JP" altLang="en-US" sz="1100" b="0" baseline="0"/>
            <a:t>欄の両方に</a:t>
          </a:r>
          <a:r>
            <a:rPr kumimoji="1" lang="en-US" altLang="ja-JP" sz="1100" b="0" baseline="0"/>
            <a:t>TARE WEIGHT</a:t>
          </a:r>
          <a:r>
            <a:rPr kumimoji="1" lang="ja-JP" altLang="en-US" sz="1100" b="0" baseline="0"/>
            <a:t>を入力願います。</a:t>
          </a:r>
          <a:endParaRPr kumimoji="1" lang="en-US" altLang="ja-JP" sz="1100" b="0" baseline="0"/>
        </a:p>
        <a:p>
          <a:endParaRPr kumimoji="1" lang="en-US" altLang="ja-JP" sz="1100" b="0" baseline="0"/>
        </a:p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TARE WT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の重量は税関提出のマニフェストに記載され、</a:t>
          </a:r>
          <a:endParaRPr kumimoji="1" lang="en-US" altLang="ja-JP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CARGO WT</a:t>
          </a:r>
          <a:r>
            <a:rPr kumimoji="1" lang="ja-JP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の重量は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B/L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上の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G/W</a:t>
          </a:r>
          <a:r>
            <a:rPr kumimoji="1" lang="ja-JP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ととして記載されます。</a:t>
          </a:r>
          <a:endParaRPr kumimoji="1" lang="en-US" altLang="ja-JP" sz="1100" b="0" baseline="0"/>
        </a:p>
      </xdr:txBody>
    </xdr:sp>
    <xdr:clientData/>
  </xdr:twoCellAnchor>
  <xdr:twoCellAnchor>
    <xdr:from>
      <xdr:col>49</xdr:col>
      <xdr:colOff>179294</xdr:colOff>
      <xdr:row>0</xdr:row>
      <xdr:rowOff>156882</xdr:rowOff>
    </xdr:from>
    <xdr:to>
      <xdr:col>76</xdr:col>
      <xdr:colOff>82924</xdr:colOff>
      <xdr:row>4</xdr:row>
      <xdr:rowOff>154642</xdr:rowOff>
    </xdr:to>
    <xdr:sp macro="" textlink="">
      <xdr:nvSpPr>
        <xdr:cNvPr id="13" name="テキスト ボックス 4">
          <a:extLst>
            <a:ext uri="{FF2B5EF4-FFF2-40B4-BE49-F238E27FC236}">
              <a16:creationId xmlns="" xmlns:a16="http://schemas.microsoft.com/office/drawing/2014/main" id="{09226C0A-6E9E-4C4A-B1F0-CBC60297A86D}"/>
            </a:ext>
          </a:extLst>
        </xdr:cNvPr>
        <xdr:cNvSpPr txBox="1"/>
      </xdr:nvSpPr>
      <xdr:spPr>
        <a:xfrm>
          <a:off x="10504394" y="156882"/>
          <a:ext cx="5390030" cy="1140760"/>
        </a:xfrm>
        <a:prstGeom prst="rect">
          <a:avLst/>
        </a:prstGeom>
        <a:solidFill>
          <a:srgbClr val="FFFF99"/>
        </a:solidFill>
        <a:ln w="9525" cmpd="sng">
          <a:solidFill>
            <a:srgbClr val="BCBCBC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rIns="0" bIns="0" rtlCol="0" anchor="ctr"/>
        <a:lstStyle/>
        <a:p>
          <a:pPr algn="l"/>
          <a:r>
            <a:rPr kumimoji="1" lang="ja-JP" altLang="en-US" sz="1600" b="1">
              <a:solidFill>
                <a:srgbClr val="3333FF"/>
              </a:solidFill>
            </a:rPr>
            <a:t>このファイルを保存する際は、このまま上書き保存をするか、</a:t>
          </a:r>
          <a:endParaRPr kumimoji="1" lang="en-US" altLang="ja-JP" sz="1600" b="1">
            <a:solidFill>
              <a:srgbClr val="3333FF"/>
            </a:solidFill>
          </a:endParaRPr>
        </a:p>
        <a:p>
          <a:pPr algn="l"/>
          <a:r>
            <a:rPr kumimoji="1" lang="ja-JP" altLang="en-US" sz="1600" b="1">
              <a:solidFill>
                <a:srgbClr val="3333FF"/>
              </a:solidFill>
            </a:rPr>
            <a:t>「</a:t>
          </a:r>
          <a:r>
            <a:rPr kumimoji="1" lang="en-US" altLang="ja-JP" sz="1600" b="1">
              <a:solidFill>
                <a:srgbClr val="3333FF"/>
              </a:solidFill>
            </a:rPr>
            <a:t>Excel 97-2003 </a:t>
          </a:r>
          <a:r>
            <a:rPr kumimoji="1" lang="ja-JP" altLang="en-US" sz="1600" b="1">
              <a:solidFill>
                <a:srgbClr val="3333FF"/>
              </a:solidFill>
            </a:rPr>
            <a:t>ブック</a:t>
          </a:r>
          <a:r>
            <a:rPr kumimoji="1" lang="ja-JP" altLang="en-US" sz="1600" b="1" baseline="0">
              <a:solidFill>
                <a:srgbClr val="3333FF"/>
              </a:solidFill>
            </a:rPr>
            <a:t> （</a:t>
          </a:r>
          <a:r>
            <a:rPr kumimoji="1" lang="en-US" altLang="ja-JP" sz="1600" b="1">
              <a:solidFill>
                <a:srgbClr val="3333FF"/>
              </a:solidFill>
            </a:rPr>
            <a:t>*,xls</a:t>
          </a:r>
          <a:r>
            <a:rPr kumimoji="1" lang="ja-JP" altLang="en-US" sz="1600" b="1">
              <a:solidFill>
                <a:srgbClr val="3333FF"/>
              </a:solidFill>
            </a:rPr>
            <a:t>）」形式で保存願います。</a:t>
          </a:r>
          <a:endParaRPr kumimoji="1" lang="en-US" altLang="ja-JP" sz="1600" b="1">
            <a:solidFill>
              <a:srgbClr val="3333FF"/>
            </a:solidFill>
          </a:endParaRPr>
        </a:p>
        <a:p>
          <a:pPr algn="l"/>
          <a:r>
            <a:rPr kumimoji="1" lang="ja-JP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 </a:t>
          </a:r>
          <a:r>
            <a:rPr kumimoji="1" lang="ja-JP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ブック</a:t>
          </a:r>
          <a:r>
            <a:rPr kumimoji="1" lang="en-US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*,xlsx</a:t>
          </a:r>
          <a:r>
            <a:rPr kumimoji="1" lang="ja-JP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ja-JP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」形式で保存</a:t>
          </a:r>
          <a:r>
            <a:rPr kumimoji="1" lang="ja-JP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されますと、</a:t>
          </a:r>
          <a:endParaRPr kumimoji="1" lang="en-US" altLang="ja-JP" sz="16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正しく</a:t>
          </a:r>
          <a:r>
            <a:rPr kumimoji="1" lang="en-US" altLang="ja-JP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B/L</a:t>
          </a:r>
          <a:r>
            <a:rPr kumimoji="1" lang="ja-JP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に反映されない場合がございます。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xtrot/Desktop/Copy%20of%20DR-SBT-%202024.01.12-SITC%20YIHE%20V.2402W-SITCT23032760-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xtrot/Desktop/DR-SITC%20CONTAINER%20LINES%20CO.,-20240122--SITCT240004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"/>
      <sheetName val="ATTACHED SHEET"/>
      <sheetName val="CLP"/>
      <sheetName val="改善履歴"/>
      <sheetName val="ACL02"/>
      <sheetName val="ACL03"/>
      <sheetName val="DATA"/>
    </sheetNames>
    <sheetDataSet>
      <sheetData sheetId="0">
        <row r="1">
          <cell r="AJ1" t="str">
            <v>V20160809</v>
          </cell>
        </row>
      </sheetData>
      <sheetData sheetId="1" refreshError="1"/>
      <sheetData sheetId="2">
        <row r="45">
          <cell r="E45">
            <v>6</v>
          </cell>
          <cell r="G45" t="str">
            <v>CONTAINERS</v>
          </cell>
        </row>
      </sheetData>
      <sheetData sheetId="3" refreshError="1"/>
      <sheetData sheetId="4" refreshError="1"/>
      <sheetData sheetId="5" refreshError="1"/>
      <sheetData sheetId="6">
        <row r="2">
          <cell r="A2" t="str">
            <v>ALICE</v>
          </cell>
          <cell r="B2" t="str">
            <v>V2UQ</v>
          </cell>
          <cell r="D2" t="str">
            <v>AN PING</v>
          </cell>
          <cell r="E2" t="str">
            <v>AN PING, TAIWAN</v>
          </cell>
          <cell r="F2" t="str">
            <v>TWAPG</v>
          </cell>
          <cell r="K2">
            <v>1</v>
          </cell>
          <cell r="L2" t="str">
            <v>ONE</v>
          </cell>
          <cell r="N2" t="str">
            <v>DRY</v>
          </cell>
        </row>
        <row r="3">
          <cell r="A3" t="str">
            <v>AMSTEL TRADER</v>
          </cell>
          <cell r="B3" t="str">
            <v>PBIH</v>
          </cell>
          <cell r="D3" t="str">
            <v>ANQING</v>
          </cell>
          <cell r="E3" t="str">
            <v>ANQING, CHINA</v>
          </cell>
          <cell r="F3" t="str">
            <v>CNAQG</v>
          </cell>
          <cell r="K3">
            <v>2</v>
          </cell>
          <cell r="L3" t="str">
            <v>TWO</v>
          </cell>
          <cell r="N3" t="str">
            <v>REF</v>
          </cell>
        </row>
        <row r="4">
          <cell r="A4" t="str">
            <v>ANDALUSIAN EXPRESS</v>
          </cell>
          <cell r="B4" t="str">
            <v>VRZZ4</v>
          </cell>
          <cell r="D4" t="str">
            <v>BANGKOK</v>
          </cell>
          <cell r="E4" t="str">
            <v>BANGKOK, THAILAND</v>
          </cell>
          <cell r="F4" t="str">
            <v>THBKK</v>
          </cell>
          <cell r="K4">
            <v>3</v>
          </cell>
          <cell r="L4" t="str">
            <v>THREE</v>
          </cell>
          <cell r="N4" t="str">
            <v>TNK</v>
          </cell>
        </row>
        <row r="5">
          <cell r="A5" t="str">
            <v>ANITA L.</v>
          </cell>
          <cell r="B5" t="str">
            <v>P3YY9</v>
          </cell>
          <cell r="D5" t="str">
            <v>BASUO</v>
          </cell>
          <cell r="E5" t="str">
            <v>BASUO, CHINA</v>
          </cell>
          <cell r="F5" t="str">
            <v>CNBAS</v>
          </cell>
          <cell r="K5">
            <v>4</v>
          </cell>
          <cell r="L5" t="str">
            <v>FOUR</v>
          </cell>
          <cell r="N5" t="str">
            <v>OPT</v>
          </cell>
        </row>
        <row r="6">
          <cell r="A6" t="str">
            <v>AO XING GE</v>
          </cell>
          <cell r="B6" t="str">
            <v>H8YF</v>
          </cell>
          <cell r="D6" t="str">
            <v>BAYUQUAN</v>
          </cell>
          <cell r="E6" t="str">
            <v>BAYUQUAN, CHINA</v>
          </cell>
          <cell r="F6" t="str">
            <v>CNBAY</v>
          </cell>
          <cell r="K6">
            <v>5</v>
          </cell>
          <cell r="L6" t="str">
            <v>FIVE</v>
          </cell>
          <cell r="N6" t="str">
            <v>FLT</v>
          </cell>
        </row>
        <row r="7">
          <cell r="A7" t="str">
            <v>APOLLO DELAPAN</v>
          </cell>
          <cell r="B7" t="str">
            <v>3FRH5</v>
          </cell>
          <cell r="D7" t="str">
            <v>BEIHAI</v>
          </cell>
          <cell r="E7" t="str">
            <v>BEIHAI, CHINA</v>
          </cell>
          <cell r="F7" t="str">
            <v>CNBHY</v>
          </cell>
          <cell r="K7">
            <v>6</v>
          </cell>
          <cell r="L7" t="str">
            <v>SIX</v>
          </cell>
          <cell r="N7" t="str">
            <v>HCD</v>
          </cell>
        </row>
        <row r="8">
          <cell r="A8" t="str">
            <v>APOLLO DUA</v>
          </cell>
          <cell r="B8" t="str">
            <v>3FCJ4</v>
          </cell>
          <cell r="D8" t="str">
            <v>BEIJIAO</v>
          </cell>
          <cell r="E8" t="str">
            <v>BEIJIAO, CHINA</v>
          </cell>
          <cell r="F8" t="str">
            <v>CNYQS</v>
          </cell>
          <cell r="K8">
            <v>7</v>
          </cell>
          <cell r="L8" t="str">
            <v>SEVEN</v>
          </cell>
          <cell r="N8" t="str">
            <v>HCR</v>
          </cell>
        </row>
        <row r="9">
          <cell r="A9" t="str">
            <v>APOLLO GENKAI</v>
          </cell>
          <cell r="B9" t="str">
            <v>H8NJ</v>
          </cell>
          <cell r="D9" t="str">
            <v>BEIJING</v>
          </cell>
          <cell r="E9" t="str">
            <v>BEIJING, CHINA</v>
          </cell>
          <cell r="F9" t="str">
            <v>CNPEK</v>
          </cell>
          <cell r="K9">
            <v>8</v>
          </cell>
          <cell r="L9" t="str">
            <v>EIGHT</v>
          </cell>
          <cell r="N9" t="str">
            <v>H/G</v>
          </cell>
        </row>
        <row r="10">
          <cell r="A10" t="str">
            <v>APOLLO LIMA</v>
          </cell>
          <cell r="B10" t="str">
            <v>DZDF</v>
          </cell>
          <cell r="D10" t="str">
            <v>CHANGCHUN</v>
          </cell>
          <cell r="E10" t="str">
            <v>CHANGCHUN, CHINA</v>
          </cell>
          <cell r="F10" t="str">
            <v>CNCGQ</v>
          </cell>
          <cell r="K10">
            <v>9</v>
          </cell>
          <cell r="L10" t="str">
            <v>NINE</v>
          </cell>
        </row>
        <row r="11">
          <cell r="A11" t="str">
            <v>APOLLO LYNUX</v>
          </cell>
          <cell r="B11" t="str">
            <v>VRZN3</v>
          </cell>
          <cell r="D11" t="str">
            <v>CHANGJIAGANG</v>
          </cell>
          <cell r="E11" t="str">
            <v>CHANGJIAGANG, CHINA</v>
          </cell>
          <cell r="F11" t="str">
            <v>CNCJG</v>
          </cell>
          <cell r="K11">
            <v>10</v>
          </cell>
          <cell r="L11" t="str">
            <v>TEN</v>
          </cell>
        </row>
        <row r="12">
          <cell r="A12" t="str">
            <v>APOLLO SARI</v>
          </cell>
          <cell r="B12" t="str">
            <v>3ECA7</v>
          </cell>
          <cell r="D12" t="str">
            <v>CHANGSHA</v>
          </cell>
          <cell r="E12" t="str">
            <v>CHANGSHA, CHINA</v>
          </cell>
          <cell r="F12" t="str">
            <v>CNCSX</v>
          </cell>
          <cell r="K12">
            <v>11</v>
          </cell>
          <cell r="L12" t="str">
            <v>ELEVEN</v>
          </cell>
        </row>
        <row r="13">
          <cell r="A13" t="str">
            <v>APOLLO SHOJU</v>
          </cell>
          <cell r="B13" t="str">
            <v>3EAN4</v>
          </cell>
          <cell r="D13" t="str">
            <v>CHENGDU</v>
          </cell>
          <cell r="E13" t="str">
            <v>CHENGDU, CHINA</v>
          </cell>
          <cell r="F13" t="str">
            <v>CNCTU</v>
          </cell>
          <cell r="K13">
            <v>12</v>
          </cell>
          <cell r="L13" t="str">
            <v>TWELVE</v>
          </cell>
        </row>
        <row r="14">
          <cell r="A14" t="str">
            <v>APOLLO SUN</v>
          </cell>
          <cell r="B14" t="str">
            <v>H8GM</v>
          </cell>
          <cell r="D14" t="str">
            <v>CHENGLINJI</v>
          </cell>
          <cell r="E14" t="str">
            <v>CHENGLINJI, CHINA</v>
          </cell>
          <cell r="F14" t="str">
            <v>CNCLJ</v>
          </cell>
          <cell r="K14">
            <v>13</v>
          </cell>
          <cell r="L14" t="str">
            <v>THIRTEEN</v>
          </cell>
        </row>
        <row r="15">
          <cell r="A15" t="str">
            <v>APOLLO TUJUH</v>
          </cell>
          <cell r="B15" t="str">
            <v>DUFB</v>
          </cell>
          <cell r="D15" t="str">
            <v>CHIAYI</v>
          </cell>
          <cell r="E15" t="str">
            <v>CHIAYI, TAIWAN</v>
          </cell>
          <cell r="F15" t="str">
            <v>TWCYI</v>
          </cell>
          <cell r="K15">
            <v>14</v>
          </cell>
          <cell r="L15" t="str">
            <v>FOURTEEN</v>
          </cell>
        </row>
        <row r="16">
          <cell r="A16" t="str">
            <v>ARABIAN EXPRESS</v>
          </cell>
          <cell r="B16" t="str">
            <v>3FZB7</v>
          </cell>
          <cell r="D16" t="str">
            <v>CHIWAN</v>
          </cell>
          <cell r="E16" t="str">
            <v>CHIWAN, CHINA</v>
          </cell>
          <cell r="F16" t="str">
            <v>CNCWN</v>
          </cell>
          <cell r="K16">
            <v>15</v>
          </cell>
          <cell r="L16" t="str">
            <v>FIFTEEN</v>
          </cell>
        </row>
        <row r="17">
          <cell r="A17" t="str">
            <v>ARCADIA</v>
          </cell>
          <cell r="B17" t="str">
            <v>9HYW6</v>
          </cell>
          <cell r="D17" t="str">
            <v>CHONGQING</v>
          </cell>
          <cell r="E17" t="str">
            <v>CHONGQING, CHINA</v>
          </cell>
          <cell r="F17" t="str">
            <v>CNCKG</v>
          </cell>
          <cell r="K17">
            <v>16</v>
          </cell>
          <cell r="L17" t="str">
            <v>SIXTEEN</v>
          </cell>
        </row>
        <row r="18">
          <cell r="A18" t="str">
            <v>ASEAN EXPRESS</v>
          </cell>
          <cell r="B18" t="str">
            <v>9VFN</v>
          </cell>
          <cell r="D18" t="str">
            <v>DAGANG</v>
          </cell>
          <cell r="E18" t="str">
            <v>DAGANG, CHINA</v>
          </cell>
          <cell r="F18" t="str">
            <v>CNDAA</v>
          </cell>
          <cell r="K18">
            <v>17</v>
          </cell>
          <cell r="L18" t="str">
            <v>SEVENTEEN</v>
          </cell>
        </row>
        <row r="19">
          <cell r="A19" t="str">
            <v>ASEAN GLORY</v>
          </cell>
          <cell r="B19" t="str">
            <v>9VEP</v>
          </cell>
          <cell r="D19" t="str">
            <v>DALIAN</v>
          </cell>
          <cell r="E19" t="str">
            <v>DALIAN, CHINA</v>
          </cell>
          <cell r="F19" t="str">
            <v>CNDLC</v>
          </cell>
          <cell r="K19">
            <v>18</v>
          </cell>
          <cell r="L19" t="str">
            <v>EIGHTEEN</v>
          </cell>
        </row>
        <row r="20">
          <cell r="A20" t="str">
            <v>ASIAN ADONIS</v>
          </cell>
          <cell r="B20" t="str">
            <v>3FQG9</v>
          </cell>
          <cell r="D20" t="str">
            <v>DANDONG</v>
          </cell>
          <cell r="E20" t="str">
            <v>DANDONG, CHINA</v>
          </cell>
          <cell r="F20" t="str">
            <v>CNDDG</v>
          </cell>
          <cell r="K20">
            <v>19</v>
          </cell>
          <cell r="L20" t="str">
            <v>NINETEEN</v>
          </cell>
        </row>
        <row r="21">
          <cell r="A21" t="str">
            <v>ASIAN AMBITIOUS</v>
          </cell>
          <cell r="B21" t="str">
            <v>3FML5</v>
          </cell>
          <cell r="D21" t="str">
            <v>DONGSHAN</v>
          </cell>
          <cell r="E21" t="str">
            <v>DONGSHAN, CHINA</v>
          </cell>
          <cell r="F21" t="str">
            <v>CNDSN</v>
          </cell>
          <cell r="K21">
            <v>20</v>
          </cell>
          <cell r="L21" t="str">
            <v>TWENTY</v>
          </cell>
        </row>
        <row r="22">
          <cell r="A22" t="str">
            <v>ASIAN BEAM</v>
          </cell>
          <cell r="B22" t="str">
            <v>3FRS5</v>
          </cell>
          <cell r="D22" t="str">
            <v>ERENHOT</v>
          </cell>
          <cell r="E22" t="str">
            <v>ERENHOT, CHINA</v>
          </cell>
          <cell r="F22" t="str">
            <v>CNRLC</v>
          </cell>
          <cell r="K22">
            <v>21</v>
          </cell>
          <cell r="L22" t="str">
            <v>TWENTY-ONE</v>
          </cell>
        </row>
        <row r="23">
          <cell r="A23" t="str">
            <v>ASIAN CAPTAIN</v>
          </cell>
          <cell r="B23" t="str">
            <v>3FLH8</v>
          </cell>
          <cell r="D23" t="str">
            <v>FANGCHENG</v>
          </cell>
          <cell r="E23" t="str">
            <v>FANGCHENG, CHINA</v>
          </cell>
          <cell r="F23" t="str">
            <v>CNFAN</v>
          </cell>
          <cell r="K23">
            <v>22</v>
          </cell>
          <cell r="L23" t="str">
            <v>TWENTY-TWO</v>
          </cell>
        </row>
        <row r="24">
          <cell r="A24" t="str">
            <v>ASIAN COMPASS</v>
          </cell>
          <cell r="B24" t="str">
            <v>VRYX6</v>
          </cell>
          <cell r="D24" t="str">
            <v>FOSHAN</v>
          </cell>
          <cell r="E24" t="str">
            <v>FOSHAN, CHINA</v>
          </cell>
          <cell r="F24" t="str">
            <v>CNFOS</v>
          </cell>
          <cell r="K24">
            <v>23</v>
          </cell>
          <cell r="L24" t="str">
            <v>TWENTY-THREE</v>
          </cell>
        </row>
        <row r="25">
          <cell r="A25" t="str">
            <v>ASIAN COSMOS</v>
          </cell>
          <cell r="B25" t="str">
            <v>3FLM8</v>
          </cell>
          <cell r="D25" t="str">
            <v>FUZHOU</v>
          </cell>
          <cell r="E25" t="str">
            <v>FUZHOU, CHINA</v>
          </cell>
          <cell r="F25" t="str">
            <v>CNFOC</v>
          </cell>
          <cell r="K25">
            <v>24</v>
          </cell>
          <cell r="L25" t="str">
            <v>TWENTY-FOUR</v>
          </cell>
        </row>
        <row r="26">
          <cell r="A26" t="str">
            <v>ASIAN CYGNUS</v>
          </cell>
          <cell r="B26" t="str">
            <v>DSOD3</v>
          </cell>
          <cell r="D26" t="str">
            <v>GONGBEI</v>
          </cell>
          <cell r="E26" t="str">
            <v>GONGBEI, CHINA</v>
          </cell>
          <cell r="F26" t="str">
            <v>CNGBP</v>
          </cell>
          <cell r="K26">
            <v>25</v>
          </cell>
          <cell r="L26" t="str">
            <v>TWENTY-FIVE</v>
          </cell>
        </row>
        <row r="27">
          <cell r="A27" t="str">
            <v>ASIAN DYNAMICS</v>
          </cell>
          <cell r="B27" t="str">
            <v>3FKX7</v>
          </cell>
          <cell r="D27" t="str">
            <v>GUANGZHOU</v>
          </cell>
          <cell r="E27" t="str">
            <v>GUANGZHOU, CHINA</v>
          </cell>
          <cell r="F27" t="str">
            <v>CNCAN</v>
          </cell>
          <cell r="K27">
            <v>26</v>
          </cell>
          <cell r="L27" t="str">
            <v>TWENTY-SIX</v>
          </cell>
        </row>
        <row r="28">
          <cell r="A28" t="str">
            <v>ASIAN EMPEROR</v>
          </cell>
          <cell r="B28" t="str">
            <v>3FKB9</v>
          </cell>
          <cell r="D28" t="str">
            <v>GUIYANG</v>
          </cell>
          <cell r="E28" t="str">
            <v>GUIYANG, CHINA</v>
          </cell>
          <cell r="F28" t="str">
            <v>CNKWE</v>
          </cell>
          <cell r="K28">
            <v>27</v>
          </cell>
          <cell r="L28" t="str">
            <v>TWENTY-SEVEN</v>
          </cell>
        </row>
        <row r="29">
          <cell r="A29" t="str">
            <v>ASIAN ENERGY</v>
          </cell>
          <cell r="B29" t="str">
            <v>3FGN6</v>
          </cell>
          <cell r="D29" t="str">
            <v>HAIKOU</v>
          </cell>
          <cell r="E29" t="str">
            <v>HAIKOU, CHINA</v>
          </cell>
          <cell r="F29" t="str">
            <v>CNHAK</v>
          </cell>
          <cell r="K29">
            <v>28</v>
          </cell>
          <cell r="L29" t="str">
            <v>TWENTY-EIGHT</v>
          </cell>
        </row>
        <row r="30">
          <cell r="A30" t="str">
            <v>ASIAN FAVOUR</v>
          </cell>
          <cell r="B30" t="str">
            <v>V2OK8</v>
          </cell>
          <cell r="D30" t="str">
            <v>HAIMEN</v>
          </cell>
          <cell r="E30" t="str">
            <v>HAIMEN, CHINA</v>
          </cell>
          <cell r="F30" t="str">
            <v>CNHME</v>
          </cell>
          <cell r="K30">
            <v>29</v>
          </cell>
          <cell r="L30" t="str">
            <v>TWENTY-NINE</v>
          </cell>
        </row>
        <row r="31">
          <cell r="A31" t="str">
            <v>ASIAN FORTUNE</v>
          </cell>
          <cell r="B31" t="str">
            <v>3FRZ8</v>
          </cell>
          <cell r="D31" t="str">
            <v>HAKATA</v>
          </cell>
          <cell r="E31" t="str">
            <v>HAKATA, JAPAN</v>
          </cell>
          <cell r="F31" t="str">
            <v>JPHKT</v>
          </cell>
          <cell r="K31">
            <v>30</v>
          </cell>
          <cell r="L31" t="str">
            <v>THIRTY</v>
          </cell>
        </row>
        <row r="32">
          <cell r="A32" t="str">
            <v>ASIAN GENIUS</v>
          </cell>
          <cell r="B32" t="str">
            <v>3FVT8</v>
          </cell>
          <cell r="D32" t="str">
            <v>HANGZHOU</v>
          </cell>
          <cell r="E32" t="str">
            <v>HANGZHOU, CHINA</v>
          </cell>
          <cell r="F32" t="str">
            <v>CNHGH</v>
          </cell>
          <cell r="K32">
            <v>31</v>
          </cell>
          <cell r="L32" t="str">
            <v>THIRTY-ONE</v>
          </cell>
        </row>
        <row r="33">
          <cell r="A33" t="str">
            <v>ASIAN GLORY</v>
          </cell>
          <cell r="B33" t="str">
            <v>ELQI9</v>
          </cell>
          <cell r="D33" t="str">
            <v>HARBIN</v>
          </cell>
          <cell r="E33" t="str">
            <v>HARBIN, CHINA</v>
          </cell>
          <cell r="F33" t="str">
            <v>CNHRB</v>
          </cell>
          <cell r="K33">
            <v>32</v>
          </cell>
          <cell r="L33" t="str">
            <v>THIRTY-TWO</v>
          </cell>
        </row>
        <row r="34">
          <cell r="A34" t="str">
            <v>ASIAN GRACE</v>
          </cell>
          <cell r="B34" t="str">
            <v>DSEI8</v>
          </cell>
          <cell r="D34" t="str">
            <v>HEFEI</v>
          </cell>
          <cell r="E34" t="str">
            <v>HEFEI, CHINA</v>
          </cell>
          <cell r="F34" t="str">
            <v>CNHFE</v>
          </cell>
          <cell r="K34">
            <v>33</v>
          </cell>
          <cell r="L34" t="str">
            <v>THIRTY-THREE</v>
          </cell>
        </row>
        <row r="35">
          <cell r="A35" t="str">
            <v>ASIAN GREEN</v>
          </cell>
          <cell r="B35" t="str">
            <v>H3AO</v>
          </cell>
          <cell r="D35" t="str">
            <v>HIROSHIMA</v>
          </cell>
          <cell r="E35" t="str">
            <v>HIROSHIMA, JAPAN</v>
          </cell>
          <cell r="F35" t="str">
            <v>JPHSM</v>
          </cell>
          <cell r="K35">
            <v>34</v>
          </cell>
          <cell r="L35" t="str">
            <v>THIRTY-FOUR</v>
          </cell>
        </row>
        <row r="36">
          <cell r="A36" t="str">
            <v>ASIAN GYRO</v>
          </cell>
          <cell r="B36" t="str">
            <v>H9DO</v>
          </cell>
          <cell r="D36" t="str">
            <v>HITACHINAKA</v>
          </cell>
          <cell r="E36" t="str">
            <v>HITACHINAKA, JAPAN</v>
          </cell>
          <cell r="F36" t="str">
            <v>JPHIC</v>
          </cell>
          <cell r="K36">
            <v>35</v>
          </cell>
          <cell r="L36" t="str">
            <v>THIRTY-FIVE</v>
          </cell>
        </row>
        <row r="37">
          <cell r="A37" t="str">
            <v>ASIAN HARMONY</v>
          </cell>
          <cell r="B37" t="str">
            <v>3FYO8</v>
          </cell>
          <cell r="D37" t="str">
            <v>HOHHOT</v>
          </cell>
          <cell r="E37" t="str">
            <v>HOHHOT, CHINA</v>
          </cell>
          <cell r="F37" t="str">
            <v>CNHET</v>
          </cell>
          <cell r="K37">
            <v>36</v>
          </cell>
          <cell r="L37" t="str">
            <v>THIRTY-SIX</v>
          </cell>
        </row>
        <row r="38">
          <cell r="A38" t="str">
            <v>ASIAN HIBISCUS</v>
          </cell>
          <cell r="B38" t="str">
            <v>3EUG2</v>
          </cell>
          <cell r="D38" t="str">
            <v>HONG KONG</v>
          </cell>
          <cell r="E38" t="str">
            <v>HONG KONG</v>
          </cell>
          <cell r="F38" t="str">
            <v>HKHKG</v>
          </cell>
          <cell r="K38">
            <v>37</v>
          </cell>
          <cell r="L38" t="str">
            <v>THIRTY-SEVEN</v>
          </cell>
        </row>
        <row r="39">
          <cell r="A39" t="str">
            <v>ASIAN HOPE</v>
          </cell>
          <cell r="B39" t="str">
            <v>HPFZ</v>
          </cell>
          <cell r="D39" t="str">
            <v>HUALIEN</v>
          </cell>
          <cell r="E39" t="str">
            <v>HUALIEN, TAIWAN</v>
          </cell>
          <cell r="F39" t="str">
            <v>TWHUN</v>
          </cell>
          <cell r="K39">
            <v>38</v>
          </cell>
          <cell r="L39" t="str">
            <v>THIRTY-EIGHT</v>
          </cell>
        </row>
        <row r="40">
          <cell r="A40" t="str">
            <v>ASIAN KING</v>
          </cell>
          <cell r="B40" t="str">
            <v>3FYS8</v>
          </cell>
          <cell r="D40" t="str">
            <v>HUANGPU</v>
          </cell>
          <cell r="E40" t="str">
            <v>HUANGPU, CHINA</v>
          </cell>
          <cell r="F40" t="str">
            <v>CNHUA</v>
          </cell>
          <cell r="K40">
            <v>39</v>
          </cell>
          <cell r="L40" t="str">
            <v>THIRTY-NINE</v>
          </cell>
        </row>
        <row r="41">
          <cell r="A41" t="str">
            <v>ASIAN LEADER</v>
          </cell>
          <cell r="B41" t="str">
            <v>3FXU4</v>
          </cell>
          <cell r="D41" t="str">
            <v>HUIZHOU</v>
          </cell>
          <cell r="E41" t="str">
            <v>HUIZHOU, CHINA</v>
          </cell>
          <cell r="F41" t="str">
            <v>CNHUI</v>
          </cell>
          <cell r="K41">
            <v>40</v>
          </cell>
          <cell r="L41" t="str">
            <v>FORTY</v>
          </cell>
        </row>
        <row r="42">
          <cell r="A42" t="str">
            <v>ASIAN MAJESTY</v>
          </cell>
          <cell r="B42" t="str">
            <v>3FGE9</v>
          </cell>
          <cell r="D42" t="str">
            <v>INCHEON</v>
          </cell>
          <cell r="E42" t="str">
            <v>INCHEON, KOREA</v>
          </cell>
          <cell r="F42" t="str">
            <v>KRINC</v>
          </cell>
          <cell r="K42">
            <v>41</v>
          </cell>
          <cell r="L42" t="str">
            <v>FORTY-ONE</v>
          </cell>
        </row>
        <row r="43">
          <cell r="A43" t="str">
            <v>ASIAN MARS</v>
          </cell>
          <cell r="B43" t="str">
            <v>HOTA</v>
          </cell>
          <cell r="D43" t="str">
            <v>IWAKUNI</v>
          </cell>
          <cell r="E43" t="str">
            <v>IWAKUNI, JAPAN</v>
          </cell>
          <cell r="F43" t="str">
            <v>JPIWK</v>
          </cell>
          <cell r="K43">
            <v>42</v>
          </cell>
          <cell r="L43" t="str">
            <v>FORTY-TWO</v>
          </cell>
        </row>
        <row r="44">
          <cell r="A44" t="str">
            <v>ASIAN ORCHID</v>
          </cell>
          <cell r="B44" t="str">
            <v>3FSS8</v>
          </cell>
          <cell r="D44" t="str">
            <v>JAKARTA</v>
          </cell>
          <cell r="E44" t="str">
            <v>JAKARTA, INDONESIA</v>
          </cell>
          <cell r="F44" t="str">
            <v>IDJKT</v>
          </cell>
          <cell r="K44">
            <v>43</v>
          </cell>
          <cell r="L44" t="str">
            <v>FORTY-THREE</v>
          </cell>
        </row>
        <row r="45">
          <cell r="A45" t="str">
            <v>ASIAN QUEEN</v>
          </cell>
          <cell r="B45" t="str">
            <v>V3SZ3</v>
          </cell>
          <cell r="D45" t="str">
            <v>JIANGYIN</v>
          </cell>
          <cell r="E45" t="str">
            <v>JIANGYIN, CHINA</v>
          </cell>
          <cell r="F45" t="str">
            <v>CNJIA</v>
          </cell>
          <cell r="K45">
            <v>44</v>
          </cell>
          <cell r="L45" t="str">
            <v>FORTY-FOUR</v>
          </cell>
        </row>
        <row r="46">
          <cell r="A46" t="str">
            <v>ASIAN ROBIN</v>
          </cell>
          <cell r="B46" t="str">
            <v>3EAD2</v>
          </cell>
          <cell r="D46" t="str">
            <v>JINAN</v>
          </cell>
          <cell r="E46" t="str">
            <v>JINAN, CHINA</v>
          </cell>
          <cell r="F46" t="str">
            <v>CNTNA</v>
          </cell>
          <cell r="K46">
            <v>45</v>
          </cell>
          <cell r="L46" t="str">
            <v>FORTY-FIVE</v>
          </cell>
        </row>
        <row r="47">
          <cell r="A47" t="str">
            <v>ASIAN ROBIN</v>
          </cell>
          <cell r="B47" t="str">
            <v>VRZG8</v>
          </cell>
          <cell r="D47" t="str">
            <v>JINZHOU</v>
          </cell>
          <cell r="E47" t="str">
            <v>JINZHOU, CHINA</v>
          </cell>
          <cell r="F47" t="str">
            <v>CNJNZ</v>
          </cell>
          <cell r="K47">
            <v>46</v>
          </cell>
          <cell r="L47" t="str">
            <v>FORTY-SIX</v>
          </cell>
        </row>
        <row r="48">
          <cell r="A48" t="str">
            <v>ASIAN ROSALIE</v>
          </cell>
          <cell r="B48" t="str">
            <v>3EAD6</v>
          </cell>
          <cell r="D48" t="str">
            <v>JIUJIANG</v>
          </cell>
          <cell r="E48" t="str">
            <v>JIUJIANG, CHINA</v>
          </cell>
          <cell r="F48" t="str">
            <v>CNJIU</v>
          </cell>
          <cell r="K48">
            <v>47</v>
          </cell>
          <cell r="L48" t="str">
            <v>FORTY-SEVEN</v>
          </cell>
        </row>
        <row r="49">
          <cell r="A49" t="str">
            <v>ASIAN SPIRIT</v>
          </cell>
          <cell r="B49" t="str">
            <v>3FDQ7</v>
          </cell>
          <cell r="D49" t="str">
            <v>KAOHSIUNG</v>
          </cell>
          <cell r="E49" t="str">
            <v>KAOHSIUNG, TAIWAN</v>
          </cell>
          <cell r="F49" t="str">
            <v>TWKHH</v>
          </cell>
          <cell r="K49">
            <v>48</v>
          </cell>
          <cell r="L49" t="str">
            <v>FORTY-EIGHT</v>
          </cell>
        </row>
        <row r="50">
          <cell r="A50" t="str">
            <v>ASIAN SPIRIT</v>
          </cell>
          <cell r="B50" t="str">
            <v>A8FA9</v>
          </cell>
          <cell r="D50" t="str">
            <v>KASHI</v>
          </cell>
          <cell r="E50" t="str">
            <v>KASHI, CHINA</v>
          </cell>
          <cell r="F50" t="str">
            <v>CNKHG</v>
          </cell>
          <cell r="K50">
            <v>49</v>
          </cell>
          <cell r="L50" t="str">
            <v>FORTY-NINE</v>
          </cell>
        </row>
        <row r="51">
          <cell r="A51" t="str">
            <v>ASIAN STAR</v>
          </cell>
          <cell r="B51" t="str">
            <v>ELQE5</v>
          </cell>
          <cell r="D51" t="str">
            <v>KAWASAKI</v>
          </cell>
          <cell r="E51" t="str">
            <v>KAWASAKI, JAPAN</v>
          </cell>
          <cell r="F51" t="str">
            <v>JPKWS</v>
          </cell>
          <cell r="K51">
            <v>50</v>
          </cell>
          <cell r="L51" t="str">
            <v>FIFTY</v>
          </cell>
        </row>
        <row r="52">
          <cell r="A52" t="str">
            <v>ASIAN TRUST</v>
          </cell>
          <cell r="B52" t="str">
            <v>3FZV9</v>
          </cell>
          <cell r="D52" t="str">
            <v>KEELUNG</v>
          </cell>
          <cell r="E52" t="str">
            <v>KEELUNG, TAIWAN</v>
          </cell>
          <cell r="F52" t="str">
            <v>TWKEL</v>
          </cell>
        </row>
        <row r="53">
          <cell r="A53" t="str">
            <v>ASIAN VISION</v>
          </cell>
          <cell r="B53" t="str">
            <v>3FCP7</v>
          </cell>
          <cell r="D53" t="str">
            <v>KOBE</v>
          </cell>
          <cell r="E53" t="str">
            <v>KOBE, JAPAN</v>
          </cell>
          <cell r="F53" t="str">
            <v>JPUKB</v>
          </cell>
        </row>
        <row r="54">
          <cell r="A54" t="str">
            <v>ASIAN WIND</v>
          </cell>
          <cell r="B54" t="str">
            <v>3FUZ7</v>
          </cell>
          <cell r="D54" t="str">
            <v>KUNMING</v>
          </cell>
          <cell r="E54" t="str">
            <v>KUNMING, CHINA</v>
          </cell>
          <cell r="F54" t="str">
            <v>CNKMG</v>
          </cell>
        </row>
        <row r="55">
          <cell r="A55" t="str">
            <v>ASIAN ZEPHYR</v>
          </cell>
          <cell r="B55" t="str">
            <v>H3YP</v>
          </cell>
          <cell r="D55" t="str">
            <v>KWANGYANG</v>
          </cell>
          <cell r="E55" t="str">
            <v>KWANGYANG, KOREA</v>
          </cell>
          <cell r="F55" t="str">
            <v>KRKAN</v>
          </cell>
        </row>
        <row r="56">
          <cell r="A56" t="str">
            <v>BLUE ARABELLA</v>
          </cell>
          <cell r="B56" t="str">
            <v>V2XK</v>
          </cell>
          <cell r="D56" t="str">
            <v>LAEM CHABANG</v>
          </cell>
          <cell r="E56" t="str">
            <v>LAEM CHABANG, THAILAND</v>
          </cell>
          <cell r="F56" t="str">
            <v>THLCH</v>
          </cell>
        </row>
        <row r="57">
          <cell r="A57" t="str">
            <v>BLUE ARIES</v>
          </cell>
          <cell r="B57" t="str">
            <v>3FRH8</v>
          </cell>
          <cell r="D57" t="str">
            <v>LANSHAN</v>
          </cell>
          <cell r="E57" t="str">
            <v>LANSHAN, CHINA</v>
          </cell>
          <cell r="F57" t="str">
            <v>CNLSN</v>
          </cell>
        </row>
        <row r="58">
          <cell r="A58" t="str">
            <v>BLUE BAIE</v>
          </cell>
          <cell r="B58" t="str">
            <v>3EDT6</v>
          </cell>
          <cell r="D58" t="str">
            <v>LANZHOU</v>
          </cell>
          <cell r="E58" t="str">
            <v>LANZHOU, CHINA</v>
          </cell>
          <cell r="F58" t="str">
            <v>CNLHW</v>
          </cell>
        </row>
        <row r="59">
          <cell r="A59" t="str">
            <v>BLUE CHEMI</v>
          </cell>
          <cell r="B59" t="str">
            <v>DSFP3</v>
          </cell>
          <cell r="D59" t="str">
            <v>LIANYUNGANG</v>
          </cell>
          <cell r="E59" t="str">
            <v>LIANYUNGANG, CHINA</v>
          </cell>
          <cell r="F59" t="str">
            <v>CNLYG</v>
          </cell>
        </row>
        <row r="60">
          <cell r="A60" t="str">
            <v>BLUE CLOUDS</v>
          </cell>
          <cell r="B60" t="str">
            <v>VRBR2</v>
          </cell>
          <cell r="D60" t="str">
            <v>LONGKOU</v>
          </cell>
          <cell r="E60" t="str">
            <v>LONGKOU, CHINA</v>
          </cell>
          <cell r="F60" t="str">
            <v>CNLKU</v>
          </cell>
        </row>
        <row r="61">
          <cell r="A61" t="str">
            <v>BLUE CRANE</v>
          </cell>
          <cell r="B61" t="str">
            <v>H3PE</v>
          </cell>
          <cell r="D61" t="str">
            <v>MAANSHAN</v>
          </cell>
          <cell r="E61" t="str">
            <v>MAANSHAN, CHINA</v>
          </cell>
          <cell r="F61" t="str">
            <v>CNMAA</v>
          </cell>
        </row>
        <row r="62">
          <cell r="A62" t="str">
            <v>BLUE ISLAND</v>
          </cell>
          <cell r="B62" t="str">
            <v>H3FT</v>
          </cell>
          <cell r="D62" t="str">
            <v>MAI LIAO</v>
          </cell>
          <cell r="E62" t="str">
            <v>MAI LIAO, TAIWAN</v>
          </cell>
          <cell r="F62" t="str">
            <v>TWMLI</v>
          </cell>
        </row>
        <row r="63">
          <cell r="A63" t="str">
            <v>BLUE LAKE</v>
          </cell>
          <cell r="B63" t="str">
            <v>VRXZ3</v>
          </cell>
          <cell r="D63" t="str">
            <v>MAKASSAR</v>
          </cell>
          <cell r="E63" t="str">
            <v>MAKASSAR, INDONESIA</v>
          </cell>
          <cell r="F63" t="str">
            <v>IDMAK</v>
          </cell>
        </row>
        <row r="64">
          <cell r="A64" t="str">
            <v>BLUE LEO</v>
          </cell>
          <cell r="B64" t="str">
            <v>3FOK8</v>
          </cell>
          <cell r="D64" t="str">
            <v>MAKUNG</v>
          </cell>
          <cell r="E64" t="str">
            <v>MAKUNG, TAIWAN</v>
          </cell>
          <cell r="F64" t="str">
            <v>TWMZG</v>
          </cell>
        </row>
        <row r="65">
          <cell r="A65" t="str">
            <v>BLUE MOON</v>
          </cell>
          <cell r="B65" t="str">
            <v>ELRH9</v>
          </cell>
          <cell r="D65" t="str">
            <v>MANZHOULI</v>
          </cell>
          <cell r="E65" t="str">
            <v>MANZHOULI, CHINA</v>
          </cell>
          <cell r="F65" t="str">
            <v>CNMLX</v>
          </cell>
        </row>
        <row r="66">
          <cell r="A66" t="str">
            <v>BLUE OCEAN</v>
          </cell>
          <cell r="B66" t="str">
            <v>3EBD6</v>
          </cell>
          <cell r="D66" t="str">
            <v>MATSUYAMA</v>
          </cell>
          <cell r="E66" t="str">
            <v>MATSUYAMA, JAPAN</v>
          </cell>
          <cell r="F66" t="str">
            <v>JPMYJ</v>
          </cell>
        </row>
        <row r="67">
          <cell r="A67" t="str">
            <v>BLUE PEAK</v>
          </cell>
          <cell r="B67" t="str">
            <v>ELRH8</v>
          </cell>
          <cell r="D67" t="str">
            <v>MAWAN</v>
          </cell>
          <cell r="E67" t="str">
            <v>MAWAN, CHINA</v>
          </cell>
          <cell r="F67" t="str">
            <v>CNMWN</v>
          </cell>
        </row>
        <row r="68">
          <cell r="A68" t="str">
            <v>BLUE STAR</v>
          </cell>
          <cell r="B68" t="str">
            <v>ELTQ8</v>
          </cell>
          <cell r="D68" t="str">
            <v>MAWEI</v>
          </cell>
          <cell r="E68" t="str">
            <v>MAWEI, CHINA</v>
          </cell>
          <cell r="F68" t="str">
            <v>CNMAW</v>
          </cell>
        </row>
        <row r="69">
          <cell r="A69" t="str">
            <v>BRAVE HART</v>
          </cell>
          <cell r="B69" t="str">
            <v>H3MD</v>
          </cell>
          <cell r="D69" t="str">
            <v>MOJI</v>
          </cell>
          <cell r="E69" t="str">
            <v>MOJI, JAPAN</v>
          </cell>
          <cell r="F69" t="str">
            <v>JPMOJ</v>
          </cell>
        </row>
        <row r="70">
          <cell r="A70" t="str">
            <v>BRAVE OCEAN</v>
          </cell>
          <cell r="B70" t="str">
            <v>H8DG</v>
          </cell>
          <cell r="D70" t="str">
            <v>NAGOYA</v>
          </cell>
          <cell r="E70" t="str">
            <v>NAGOYA, JAPAN</v>
          </cell>
          <cell r="F70" t="str">
            <v>JPNGO</v>
          </cell>
        </row>
        <row r="71">
          <cell r="A71" t="str">
            <v>BRAVE PESCADORES</v>
          </cell>
          <cell r="B71" t="str">
            <v>3FKS4</v>
          </cell>
          <cell r="D71" t="str">
            <v>NANCHANG</v>
          </cell>
          <cell r="E71" t="str">
            <v>NANCHANG, CHINA</v>
          </cell>
          <cell r="F71" t="str">
            <v>CNKHN</v>
          </cell>
        </row>
        <row r="72">
          <cell r="A72" t="str">
            <v>BRAVE UNITY</v>
          </cell>
          <cell r="B72" t="str">
            <v>3FUW6</v>
          </cell>
          <cell r="D72" t="str">
            <v>NANHAI</v>
          </cell>
          <cell r="E72" t="str">
            <v>NANHAI, CHINA</v>
          </cell>
          <cell r="F72" t="str">
            <v>CNNAH</v>
          </cell>
        </row>
        <row r="73">
          <cell r="A73" t="str">
            <v>BRAVE WIND</v>
          </cell>
          <cell r="B73" t="str">
            <v>3FTQ7</v>
          </cell>
          <cell r="D73" t="str">
            <v>NANJING</v>
          </cell>
          <cell r="E73" t="str">
            <v>NANJING, CHINA</v>
          </cell>
          <cell r="F73" t="str">
            <v>CNNKG</v>
          </cell>
        </row>
        <row r="74">
          <cell r="A74" t="str">
            <v>BRAVERY ACE</v>
          </cell>
          <cell r="B74" t="str">
            <v>3FYP9</v>
          </cell>
          <cell r="D74" t="str">
            <v>NANNING</v>
          </cell>
          <cell r="E74" t="str">
            <v>NANNING, CHINA</v>
          </cell>
          <cell r="F74" t="str">
            <v>CNNNG</v>
          </cell>
        </row>
        <row r="75">
          <cell r="A75" t="str">
            <v>BRIGHT ARTEMIS</v>
          </cell>
          <cell r="B75" t="str">
            <v>S6CV</v>
          </cell>
          <cell r="D75" t="str">
            <v>NANSHA</v>
          </cell>
          <cell r="E75" t="str">
            <v>NANSHA, CHINA</v>
          </cell>
          <cell r="F75" t="str">
            <v>CNNSA</v>
          </cell>
        </row>
        <row r="76">
          <cell r="A76" t="str">
            <v>BRIGHT CORAL</v>
          </cell>
          <cell r="B76" t="str">
            <v>3FUS8</v>
          </cell>
          <cell r="D76" t="str">
            <v>NANTONG</v>
          </cell>
          <cell r="E76" t="str">
            <v>NANTONG, CHINA</v>
          </cell>
          <cell r="F76" t="str">
            <v>CNNTG</v>
          </cell>
        </row>
        <row r="77">
          <cell r="A77" t="str">
            <v>BRIGHT DAY</v>
          </cell>
          <cell r="B77" t="str">
            <v>VRXZ8</v>
          </cell>
          <cell r="D77" t="str">
            <v>NINGBO</v>
          </cell>
          <cell r="E77" t="str">
            <v>NINGBO, CHINA</v>
          </cell>
          <cell r="F77" t="str">
            <v>CNNGB</v>
          </cell>
        </row>
        <row r="78">
          <cell r="A78" t="str">
            <v>BRIGHT GOLD</v>
          </cell>
          <cell r="B78" t="str">
            <v>3FVU7</v>
          </cell>
          <cell r="D78" t="str">
            <v>OSAKA</v>
          </cell>
          <cell r="E78" t="str">
            <v>OSAKA, JAPAN</v>
          </cell>
          <cell r="F78" t="str">
            <v>JPOSA</v>
          </cell>
        </row>
        <row r="79">
          <cell r="A79" t="str">
            <v>BRIGHT LAEM CHABANG</v>
          </cell>
          <cell r="B79" t="str">
            <v>3EMY8</v>
          </cell>
          <cell r="D79" t="str">
            <v>OTHER</v>
          </cell>
          <cell r="E79" t="str">
            <v>OTHER, CHINA</v>
          </cell>
          <cell r="F79" t="str">
            <v>CNZZZ</v>
          </cell>
        </row>
        <row r="80">
          <cell r="A80" t="str">
            <v>BRIGHT MARINE</v>
          </cell>
          <cell r="B80" t="str">
            <v>3EDP8</v>
          </cell>
          <cell r="D80" t="str">
            <v>PALEMBANG</v>
          </cell>
          <cell r="E80" t="str">
            <v>PALEMBANG, INDONESIA</v>
          </cell>
          <cell r="F80" t="str">
            <v>IDPLM</v>
          </cell>
        </row>
        <row r="81">
          <cell r="A81" t="str">
            <v>BRIGHT SILVER</v>
          </cell>
          <cell r="B81" t="str">
            <v>3FQJ7</v>
          </cell>
          <cell r="D81" t="str">
            <v>PANJANG</v>
          </cell>
          <cell r="E81" t="str">
            <v>PANJANG, INDONESIA</v>
          </cell>
          <cell r="F81" t="str">
            <v>IDPNJ</v>
          </cell>
        </row>
        <row r="82">
          <cell r="A82" t="str">
            <v>BRIGHT SKY</v>
          </cell>
          <cell r="B82" t="str">
            <v>VRZC8</v>
          </cell>
          <cell r="D82" t="str">
            <v>PINGXIANG</v>
          </cell>
          <cell r="E82" t="str">
            <v>PINGXIANG, CHINA</v>
          </cell>
          <cell r="F82" t="str">
            <v>CNPIN</v>
          </cell>
        </row>
        <row r="83">
          <cell r="A83" t="str">
            <v>BRIGHT STATE</v>
          </cell>
          <cell r="B83" t="str">
            <v>3FMY7</v>
          </cell>
          <cell r="D83" t="str">
            <v>PONTIANAK</v>
          </cell>
          <cell r="E83" t="str">
            <v>PONTIANAK, INDONESIA</v>
          </cell>
          <cell r="F83" t="str">
            <v>IDPNK</v>
          </cell>
        </row>
        <row r="84">
          <cell r="A84" t="str">
            <v>BRIGHT STREAM</v>
          </cell>
          <cell r="B84" t="str">
            <v>3FIK7</v>
          </cell>
          <cell r="D84" t="str">
            <v>PUSAN</v>
          </cell>
          <cell r="E84" t="str">
            <v>PUSAN, KOREA</v>
          </cell>
          <cell r="F84" t="str">
            <v>KRPUS</v>
          </cell>
        </row>
        <row r="85">
          <cell r="A85" t="str">
            <v>BRILLIANT ACE</v>
          </cell>
          <cell r="B85" t="str">
            <v>3EQZ5</v>
          </cell>
          <cell r="D85" t="str">
            <v>QINGDAO</v>
          </cell>
          <cell r="E85" t="str">
            <v>QINGDAO, CHINA</v>
          </cell>
          <cell r="F85" t="str">
            <v>CNTAO</v>
          </cell>
        </row>
        <row r="86">
          <cell r="A86" t="str">
            <v>BRILLIANT CENTURY</v>
          </cell>
          <cell r="B86" t="str">
            <v>H9ZK</v>
          </cell>
          <cell r="D86" t="str">
            <v>QINGLAN</v>
          </cell>
          <cell r="E86" t="str">
            <v>QINGLAN, CHINA</v>
          </cell>
          <cell r="F86" t="str">
            <v>CNQLN</v>
          </cell>
        </row>
        <row r="87">
          <cell r="A87" t="str">
            <v>BRILLIANT PESCADORES</v>
          </cell>
          <cell r="B87" t="str">
            <v>H9JY</v>
          </cell>
          <cell r="D87" t="str">
            <v>QINHUANGDAO</v>
          </cell>
          <cell r="E87" t="str">
            <v>QINHUANGDAO, CHINA</v>
          </cell>
          <cell r="F87" t="str">
            <v>CNSHP</v>
          </cell>
        </row>
        <row r="88">
          <cell r="A88" t="str">
            <v>BRILLIANT TRADER</v>
          </cell>
          <cell r="B88" t="str">
            <v>3EFA6</v>
          </cell>
          <cell r="D88" t="str">
            <v>QINZHOU</v>
          </cell>
          <cell r="E88" t="str">
            <v>QINZHOU, CHINA</v>
          </cell>
          <cell r="F88" t="str">
            <v>CNQZH</v>
          </cell>
        </row>
        <row r="89">
          <cell r="A89" t="str">
            <v>BRISA AZUL</v>
          </cell>
          <cell r="B89" t="str">
            <v>3FTG6</v>
          </cell>
          <cell r="D89" t="str">
            <v>QUANZHOU</v>
          </cell>
          <cell r="E89" t="str">
            <v>QUANZHOU, CHINA</v>
          </cell>
          <cell r="F89" t="str">
            <v>CNQZJ</v>
          </cell>
        </row>
        <row r="90">
          <cell r="A90" t="str">
            <v>BUNGA MAS 11</v>
          </cell>
          <cell r="B90" t="str">
            <v>9MCX4</v>
          </cell>
          <cell r="D90" t="str">
            <v>RIZHAO</v>
          </cell>
          <cell r="E90" t="str">
            <v>RIZHAO, CHINA</v>
          </cell>
          <cell r="F90" t="str">
            <v>CNRZH</v>
          </cell>
        </row>
        <row r="91">
          <cell r="A91" t="str">
            <v>BUNGA MAS LAPAN</v>
          </cell>
          <cell r="B91" t="str">
            <v>9MCS5</v>
          </cell>
          <cell r="D91" t="str">
            <v>SANYA</v>
          </cell>
          <cell r="E91" t="str">
            <v>SANYA, CHINA</v>
          </cell>
          <cell r="F91" t="str">
            <v>CNSYX</v>
          </cell>
        </row>
        <row r="92">
          <cell r="A92" t="str">
            <v>BUNGA MAS TUJUH</v>
          </cell>
          <cell r="B92" t="str">
            <v>9MCS4</v>
          </cell>
          <cell r="D92" t="str">
            <v>SHANGHAI</v>
          </cell>
          <cell r="E92" t="str">
            <v>SHANGHAI, CHINA</v>
          </cell>
          <cell r="F92" t="str">
            <v>CNSHA</v>
          </cell>
        </row>
        <row r="93">
          <cell r="A93" t="str">
            <v>BUNGA MAWAR</v>
          </cell>
          <cell r="B93" t="str">
            <v>9MAF6</v>
          </cell>
          <cell r="D93" t="str">
            <v>SHANTOU</v>
          </cell>
          <cell r="E93" t="str">
            <v>SHANTOU, CHINA</v>
          </cell>
          <cell r="F93" t="str">
            <v>CNSWA</v>
          </cell>
        </row>
        <row r="94">
          <cell r="A94" t="str">
            <v>BUNGA MELATI 3</v>
          </cell>
          <cell r="B94" t="str">
            <v>9MCZ3</v>
          </cell>
          <cell r="D94" t="str">
            <v>SHANWEI</v>
          </cell>
          <cell r="E94" t="str">
            <v>SHANWEI, CHINA</v>
          </cell>
          <cell r="F94" t="str">
            <v>CNSWE</v>
          </cell>
        </row>
        <row r="95">
          <cell r="A95" t="str">
            <v>BUNGA MELATI 4</v>
          </cell>
          <cell r="B95" t="str">
            <v>9MCZ4</v>
          </cell>
          <cell r="D95" t="str">
            <v>SHEKOU</v>
          </cell>
          <cell r="E95" t="str">
            <v>SHEKOU, CHINA</v>
          </cell>
          <cell r="F95" t="str">
            <v>CNSHK</v>
          </cell>
        </row>
        <row r="96">
          <cell r="A96" t="str">
            <v>BUNGA PELANGI</v>
          </cell>
          <cell r="B96" t="str">
            <v>9MBG2</v>
          </cell>
          <cell r="D96" t="str">
            <v>SHENYANG</v>
          </cell>
          <cell r="E96" t="str">
            <v>SHENYANG, CHINA</v>
          </cell>
          <cell r="F96" t="str">
            <v>CNSHE</v>
          </cell>
        </row>
        <row r="97">
          <cell r="A97" t="str">
            <v>BUNGA PELANGI DUA</v>
          </cell>
          <cell r="B97" t="str">
            <v>9MBX5</v>
          </cell>
          <cell r="D97" t="str">
            <v>SHENZHEN</v>
          </cell>
          <cell r="E97" t="str">
            <v>SHENZHEN, CHINA</v>
          </cell>
          <cell r="F97" t="str">
            <v>CNSZX</v>
          </cell>
        </row>
        <row r="98">
          <cell r="A98" t="str">
            <v>BUNGA SAGA TIGA</v>
          </cell>
          <cell r="B98" t="str">
            <v>9MBM8</v>
          </cell>
          <cell r="D98" t="str">
            <v>SHIDAO</v>
          </cell>
          <cell r="E98" t="str">
            <v>SHIDAO, CHINA</v>
          </cell>
          <cell r="F98" t="str">
            <v>CNSHD</v>
          </cell>
        </row>
        <row r="99">
          <cell r="A99" t="str">
            <v>BUNGA TANJUNG</v>
          </cell>
          <cell r="B99" t="str">
            <v>9MAF7</v>
          </cell>
          <cell r="D99" t="str">
            <v>SHIJIAZHUANG</v>
          </cell>
          <cell r="E99" t="str">
            <v>SHIJIAZHUANG, CHINA</v>
          </cell>
          <cell r="F99" t="str">
            <v>CNSJW</v>
          </cell>
        </row>
        <row r="100">
          <cell r="A100" t="str">
            <v>BUNGO SPIRIT</v>
          </cell>
          <cell r="B100" t="str">
            <v>H8ZE</v>
          </cell>
          <cell r="D100" t="str">
            <v>SHIMIZU</v>
          </cell>
          <cell r="E100" t="str">
            <v>SHIMIZU, JAPAN</v>
          </cell>
          <cell r="F100" t="str">
            <v>JPSMZ</v>
          </cell>
        </row>
        <row r="101">
          <cell r="A101" t="str">
            <v>BUSAN EXPRESS</v>
          </cell>
          <cell r="B101" t="str">
            <v>D7UR</v>
          </cell>
          <cell r="D101" t="str">
            <v>SHUIDONG</v>
          </cell>
          <cell r="E101" t="str">
            <v>SHUIDONG, CHINA</v>
          </cell>
          <cell r="F101" t="str">
            <v>CNSDG</v>
          </cell>
        </row>
        <row r="102">
          <cell r="A102" t="str">
            <v>BUSAN EXPRESS</v>
          </cell>
          <cell r="B102" t="str">
            <v>DCPX2</v>
          </cell>
          <cell r="D102" t="str">
            <v>SHUNDE</v>
          </cell>
          <cell r="E102" t="str">
            <v>SHUNDE, CHINA</v>
          </cell>
          <cell r="F102" t="str">
            <v>CNSUD</v>
          </cell>
        </row>
        <row r="103">
          <cell r="A103" t="str">
            <v>BUSAN GLORY</v>
          </cell>
          <cell r="B103" t="str">
            <v>DSDG5</v>
          </cell>
          <cell r="D103" t="str">
            <v>SUAO</v>
          </cell>
          <cell r="E103" t="str">
            <v>SUAO, TAIWAN</v>
          </cell>
          <cell r="F103" t="str">
            <v>TWSUO</v>
          </cell>
        </row>
        <row r="104">
          <cell r="A104" t="str">
            <v>BUXFAVOURITE</v>
          </cell>
          <cell r="B104" t="str">
            <v>DHPK</v>
          </cell>
          <cell r="D104" t="str">
            <v>SUIFENHE</v>
          </cell>
          <cell r="E104" t="str">
            <v>SUIFENHE, CHINA</v>
          </cell>
          <cell r="F104" t="str">
            <v>CNSFE</v>
          </cell>
        </row>
        <row r="105">
          <cell r="A105" t="str">
            <v>BUXMOON</v>
          </cell>
          <cell r="B105" t="str">
            <v>A8VN4</v>
          </cell>
          <cell r="D105" t="str">
            <v>TAICANG</v>
          </cell>
          <cell r="E105" t="str">
            <v>TAICANG, CHINA</v>
          </cell>
          <cell r="F105" t="str">
            <v>CNTAG</v>
          </cell>
        </row>
        <row r="106">
          <cell r="A106" t="str">
            <v>CALMY CORAL</v>
          </cell>
          <cell r="B106" t="str">
            <v>DYMZ</v>
          </cell>
          <cell r="D106" t="str">
            <v>TAICHUNG</v>
          </cell>
          <cell r="E106" t="str">
            <v>TAICHUNG, TAIWAN</v>
          </cell>
          <cell r="F106" t="str">
            <v>TWTXG</v>
          </cell>
        </row>
        <row r="107">
          <cell r="A107" t="str">
            <v>CALYPSO</v>
          </cell>
          <cell r="B107" t="str">
            <v>5BJL3</v>
          </cell>
          <cell r="D107" t="str">
            <v>TAINAN</v>
          </cell>
          <cell r="E107" t="str">
            <v>TAINAN, TAIWAN</v>
          </cell>
          <cell r="F107" t="str">
            <v>TWTNN</v>
          </cell>
        </row>
        <row r="108">
          <cell r="A108" t="str">
            <v>CAMELLIA ACE</v>
          </cell>
          <cell r="B108" t="str">
            <v>3FSD4</v>
          </cell>
          <cell r="D108" t="str">
            <v>TAIPEI</v>
          </cell>
          <cell r="E108" t="str">
            <v>TAIPEI, TAIWAN</v>
          </cell>
          <cell r="F108" t="str">
            <v>TWTPE</v>
          </cell>
        </row>
        <row r="109">
          <cell r="A109" t="str">
            <v>CANARIAN REEFER</v>
          </cell>
          <cell r="B109" t="str">
            <v>3FCC7</v>
          </cell>
          <cell r="D109" t="str">
            <v>TAIPING</v>
          </cell>
          <cell r="E109" t="str">
            <v>TAIPING, CHINA</v>
          </cell>
          <cell r="F109" t="str">
            <v>CNTAP</v>
          </cell>
        </row>
        <row r="110">
          <cell r="A110" t="str">
            <v>CANES</v>
          </cell>
          <cell r="B110" t="str">
            <v>H3RE</v>
          </cell>
          <cell r="D110" t="str">
            <v>TAITUNG</v>
          </cell>
          <cell r="E110" t="str">
            <v>TAITUNG, TAIWAN</v>
          </cell>
          <cell r="F110" t="str">
            <v>TWTTT</v>
          </cell>
        </row>
        <row r="111">
          <cell r="A111" t="str">
            <v>CANMAR PROMISE</v>
          </cell>
          <cell r="B111" t="str">
            <v>DGSG</v>
          </cell>
          <cell r="D111" t="str">
            <v>TAIYUAN</v>
          </cell>
          <cell r="E111" t="str">
            <v>TAIYUAN, CHINA</v>
          </cell>
          <cell r="F111" t="str">
            <v>CNTYN</v>
          </cell>
        </row>
        <row r="112">
          <cell r="A112" t="str">
            <v>CANPOTEX REDEMPTION II</v>
          </cell>
          <cell r="B112" t="str">
            <v>3EAE9</v>
          </cell>
          <cell r="D112" t="str">
            <v>TANGGU</v>
          </cell>
          <cell r="E112" t="str">
            <v>TANGGU, CHINA</v>
          </cell>
          <cell r="F112" t="str">
            <v>CNTGU</v>
          </cell>
        </row>
        <row r="113">
          <cell r="A113" t="str">
            <v>CAP AGUILAR</v>
          </cell>
          <cell r="B113" t="str">
            <v>DGKY</v>
          </cell>
          <cell r="D113" t="str">
            <v>TANGSHAN</v>
          </cell>
          <cell r="E113" t="str">
            <v>TANGSHAN, CHINA</v>
          </cell>
          <cell r="F113" t="str">
            <v>CNTAS</v>
          </cell>
        </row>
        <row r="114">
          <cell r="A114" t="str">
            <v>CAP ARNAUTI</v>
          </cell>
          <cell r="B114" t="str">
            <v>P3UV9</v>
          </cell>
          <cell r="D114" t="str">
            <v>TIANJIN</v>
          </cell>
          <cell r="E114" t="str">
            <v>TIANJIN, CHINA</v>
          </cell>
          <cell r="F114" t="str">
            <v>CNTXG</v>
          </cell>
        </row>
        <row r="115">
          <cell r="A115" t="str">
            <v>CAP BONAVISTA</v>
          </cell>
          <cell r="B115" t="str">
            <v>A8CH8</v>
          </cell>
          <cell r="D115" t="str">
            <v>TOKYO</v>
          </cell>
          <cell r="E115" t="str">
            <v>TOKYO, JAPAN</v>
          </cell>
          <cell r="F115" t="str">
            <v>JPTYO</v>
          </cell>
        </row>
        <row r="116">
          <cell r="A116" t="str">
            <v>CAP CARMEL</v>
          </cell>
          <cell r="B116" t="str">
            <v>A8CP7</v>
          </cell>
          <cell r="D116" t="str">
            <v>TONGLING</v>
          </cell>
          <cell r="E116" t="str">
            <v>TONGLING, CHINA</v>
          </cell>
          <cell r="F116" t="str">
            <v>CNTOL</v>
          </cell>
        </row>
        <row r="117">
          <cell r="A117" t="str">
            <v>CAP CASTILLO</v>
          </cell>
          <cell r="B117" t="str">
            <v>V2JU</v>
          </cell>
          <cell r="D117" t="str">
            <v>TOYOHASHI</v>
          </cell>
          <cell r="E117" t="str">
            <v>TOYOHASHI, JAPAN</v>
          </cell>
          <cell r="F117" t="str">
            <v>JPTHS</v>
          </cell>
        </row>
        <row r="118">
          <cell r="A118" t="str">
            <v>CAP CORTES</v>
          </cell>
          <cell r="B118" t="str">
            <v>A8AC5</v>
          </cell>
          <cell r="D118" t="str">
            <v>TUMEN</v>
          </cell>
          <cell r="E118" t="str">
            <v>TUMEN, CHINA</v>
          </cell>
          <cell r="F118" t="str">
            <v>CNTME</v>
          </cell>
        </row>
        <row r="119">
          <cell r="A119" t="str">
            <v>CAP DELGADO</v>
          </cell>
          <cell r="B119" t="str">
            <v>A8FB9</v>
          </cell>
          <cell r="D119" t="str">
            <v>URUMQI</v>
          </cell>
          <cell r="E119" t="str">
            <v>URUMQI, CHINA</v>
          </cell>
          <cell r="F119" t="str">
            <v>CNURC</v>
          </cell>
        </row>
        <row r="120">
          <cell r="A120" t="str">
            <v>CAP DOUKATO</v>
          </cell>
          <cell r="B120" t="str">
            <v>A8IY8</v>
          </cell>
          <cell r="D120" t="str">
            <v>WEIHAI</v>
          </cell>
          <cell r="E120" t="str">
            <v>WEIHAI, CHINA</v>
          </cell>
          <cell r="F120" t="str">
            <v>CNWEI</v>
          </cell>
        </row>
        <row r="121">
          <cell r="A121" t="str">
            <v>CAP FERRATO</v>
          </cell>
          <cell r="B121" t="str">
            <v>DCCP2</v>
          </cell>
          <cell r="D121" t="str">
            <v>WENZHOU</v>
          </cell>
          <cell r="E121" t="str">
            <v>WENZHOU, CHINA</v>
          </cell>
          <cell r="F121" t="str">
            <v>CNWNZ</v>
          </cell>
        </row>
        <row r="122">
          <cell r="A122" t="str">
            <v>CAP FRIO</v>
          </cell>
          <cell r="B122" t="str">
            <v>A8CB7</v>
          </cell>
          <cell r="D122" t="str">
            <v>WUHAN</v>
          </cell>
          <cell r="E122" t="str">
            <v>WUHAN, CHINA</v>
          </cell>
          <cell r="F122" t="str">
            <v>CNWUH</v>
          </cell>
        </row>
        <row r="123">
          <cell r="A123" t="str">
            <v>CAP MALEAS</v>
          </cell>
          <cell r="B123" t="str">
            <v>P3ZA9</v>
          </cell>
          <cell r="D123" t="str">
            <v>WUHU</v>
          </cell>
          <cell r="E123" t="str">
            <v>WUHU, CHINA</v>
          </cell>
          <cell r="F123" t="str">
            <v>CNWHI</v>
          </cell>
        </row>
        <row r="124">
          <cell r="A124" t="str">
            <v>CAP NORTE</v>
          </cell>
          <cell r="B124" t="str">
            <v>DAYU</v>
          </cell>
          <cell r="D124" t="str">
            <v>WUXI</v>
          </cell>
          <cell r="E124" t="str">
            <v>WUXI, CHINA</v>
          </cell>
          <cell r="F124" t="str">
            <v>CNWUX</v>
          </cell>
        </row>
        <row r="125">
          <cell r="A125" t="str">
            <v>CAP PALMAS</v>
          </cell>
          <cell r="B125" t="str">
            <v>A8DE3</v>
          </cell>
          <cell r="D125" t="str">
            <v>WUZHOU</v>
          </cell>
          <cell r="E125" t="str">
            <v>WUZHOU, CHINA</v>
          </cell>
          <cell r="F125" t="str">
            <v>CNWUZ</v>
          </cell>
        </row>
        <row r="126">
          <cell r="A126" t="str">
            <v>CAP PILAR</v>
          </cell>
          <cell r="B126" t="str">
            <v>DGVN</v>
          </cell>
          <cell r="D126" t="str">
            <v>XI AN</v>
          </cell>
          <cell r="E126" t="str">
            <v>XI AN, CHINA</v>
          </cell>
          <cell r="F126" t="str">
            <v>CNSIA</v>
          </cell>
        </row>
        <row r="127">
          <cell r="A127" t="str">
            <v>CAP REINGA</v>
          </cell>
          <cell r="B127" t="str">
            <v>DDGY</v>
          </cell>
          <cell r="D127" t="str">
            <v>XIAMEN</v>
          </cell>
          <cell r="E127" t="str">
            <v>XIAMEN, CHINA</v>
          </cell>
          <cell r="F127" t="str">
            <v>CNXMN</v>
          </cell>
        </row>
        <row r="128">
          <cell r="A128" t="str">
            <v>CAP REINGA</v>
          </cell>
          <cell r="B128" t="str">
            <v>OLU</v>
          </cell>
          <cell r="D128" t="str">
            <v>XINGANG</v>
          </cell>
          <cell r="E128" t="str">
            <v>XINGANG, CHINA</v>
          </cell>
          <cell r="F128" t="str">
            <v>CNTXG</v>
          </cell>
        </row>
        <row r="129">
          <cell r="A129" t="str">
            <v>CAP SALINAS</v>
          </cell>
          <cell r="B129" t="str">
            <v>A8HA7</v>
          </cell>
          <cell r="D129" t="str">
            <v>XINHUI</v>
          </cell>
          <cell r="E129" t="str">
            <v>XINHUI, CHINA</v>
          </cell>
          <cell r="F129" t="str">
            <v>CNXIN</v>
          </cell>
        </row>
        <row r="130">
          <cell r="A130" t="str">
            <v>CAP VERDE</v>
          </cell>
          <cell r="B130" t="str">
            <v>DHJW</v>
          </cell>
          <cell r="D130" t="str">
            <v>XINING</v>
          </cell>
          <cell r="E130" t="str">
            <v>XINING, CHINA</v>
          </cell>
          <cell r="F130" t="str">
            <v>CNXNN</v>
          </cell>
        </row>
        <row r="131">
          <cell r="A131" t="str">
            <v>CAPE AWOBA</v>
          </cell>
          <cell r="B131" t="str">
            <v>3FVG5</v>
          </cell>
          <cell r="D131" t="str">
            <v>YANGJIANG</v>
          </cell>
          <cell r="E131" t="str">
            <v>YANGJIANG, CHINA</v>
          </cell>
          <cell r="F131" t="str">
            <v>CNYJI</v>
          </cell>
        </row>
        <row r="132">
          <cell r="A132" t="str">
            <v>CAPE BELLE</v>
          </cell>
          <cell r="B132" t="str">
            <v>ELWE4</v>
          </cell>
          <cell r="D132" t="str">
            <v>YANGZHOU</v>
          </cell>
          <cell r="E132" t="str">
            <v>YANGZHOU, CHINA</v>
          </cell>
          <cell r="F132" t="str">
            <v>CNYZH</v>
          </cell>
        </row>
        <row r="133">
          <cell r="A133" t="str">
            <v>CAPE BRETT</v>
          </cell>
          <cell r="B133" t="str">
            <v>V7DI9</v>
          </cell>
          <cell r="D133" t="str">
            <v>YANTAI</v>
          </cell>
          <cell r="E133" t="str">
            <v>YANTAI, CHINA</v>
          </cell>
          <cell r="F133" t="str">
            <v>CNYNT</v>
          </cell>
        </row>
        <row r="134">
          <cell r="A134" t="str">
            <v>CAPE BYRON</v>
          </cell>
          <cell r="B134" t="str">
            <v>P3AL5</v>
          </cell>
          <cell r="D134" t="str">
            <v>YANTIAN</v>
          </cell>
          <cell r="E134" t="str">
            <v>YANTIAN, CHINA</v>
          </cell>
          <cell r="F134" t="str">
            <v>CNYTN</v>
          </cell>
        </row>
        <row r="135">
          <cell r="A135" t="str">
            <v>CAPE CANAVERAL</v>
          </cell>
          <cell r="B135" t="str">
            <v>P3HT9</v>
          </cell>
          <cell r="D135" t="str">
            <v>YINCHUAN</v>
          </cell>
          <cell r="E135" t="str">
            <v>YINCHUAN, CHINA</v>
          </cell>
          <cell r="F135" t="str">
            <v>CNINC</v>
          </cell>
        </row>
        <row r="136">
          <cell r="A136" t="str">
            <v>CAPE CAVO</v>
          </cell>
          <cell r="B136" t="str">
            <v>ELGK2</v>
          </cell>
          <cell r="D136" t="str">
            <v>YINGKOU</v>
          </cell>
          <cell r="E136" t="str">
            <v>YINGKOU, CHINA</v>
          </cell>
          <cell r="F136" t="str">
            <v>CNYIK</v>
          </cell>
        </row>
        <row r="137">
          <cell r="A137" t="str">
            <v>CAPE CONWAY</v>
          </cell>
          <cell r="B137" t="str">
            <v>P3FN9</v>
          </cell>
          <cell r="D137" t="str">
            <v>YOKKAICHI</v>
          </cell>
          <cell r="E137" t="str">
            <v>YOKKAICHI, JAPAN</v>
          </cell>
          <cell r="F137" t="str">
            <v>JPYKK</v>
          </cell>
        </row>
        <row r="138">
          <cell r="A138" t="str">
            <v>CAPE CREUS</v>
          </cell>
          <cell r="B138" t="str">
            <v>P3LN9</v>
          </cell>
          <cell r="D138" t="str">
            <v>YOKOHAMA</v>
          </cell>
          <cell r="E138" t="str">
            <v>YOKOHAMA, JAPAN</v>
          </cell>
          <cell r="F138" t="str">
            <v>JPYOK</v>
          </cell>
        </row>
        <row r="139">
          <cell r="A139" t="str">
            <v>CAPE DARNLEY</v>
          </cell>
          <cell r="B139" t="str">
            <v>V7EH8</v>
          </cell>
          <cell r="D139" t="str">
            <v>ZHANGJIAGANG</v>
          </cell>
          <cell r="E139" t="str">
            <v>ZHANGJIAGANG, CHINA</v>
          </cell>
          <cell r="F139" t="str">
            <v>CNZJG</v>
          </cell>
        </row>
        <row r="140">
          <cell r="A140" t="str">
            <v>CAPE DELFARO</v>
          </cell>
          <cell r="B140" t="str">
            <v>V7FN7</v>
          </cell>
          <cell r="D140" t="str">
            <v>ZHANGZHOU</v>
          </cell>
          <cell r="E140" t="str">
            <v>ZHANGZHOU, CHINA</v>
          </cell>
          <cell r="F140" t="str">
            <v>CNZZU</v>
          </cell>
        </row>
        <row r="141">
          <cell r="A141" t="str">
            <v>CAPE DELGADO</v>
          </cell>
          <cell r="B141" t="str">
            <v>V7CZ6</v>
          </cell>
          <cell r="D141" t="str">
            <v>ZHANJIAKOU</v>
          </cell>
          <cell r="E141" t="str">
            <v>ZHANJIAKOU, CHINA</v>
          </cell>
          <cell r="F141" t="str">
            <v>CNZJA</v>
          </cell>
        </row>
        <row r="142">
          <cell r="A142" t="str">
            <v>CAPE DONINGTON</v>
          </cell>
          <cell r="B142" t="str">
            <v>V7EC7</v>
          </cell>
          <cell r="D142" t="str">
            <v>ZHANJIANG</v>
          </cell>
          <cell r="E142" t="str">
            <v>ZHANJIANG, CHINA</v>
          </cell>
          <cell r="F142" t="str">
            <v>CNZHA</v>
          </cell>
        </row>
        <row r="143">
          <cell r="A143" t="str">
            <v>CAPE FALCON</v>
          </cell>
          <cell r="B143" t="str">
            <v>V7EK6</v>
          </cell>
          <cell r="D143" t="str">
            <v>ZHAOQING</v>
          </cell>
          <cell r="E143" t="str">
            <v>ZHAOQING, CHINA</v>
          </cell>
          <cell r="F143" t="str">
            <v>CNZQG</v>
          </cell>
        </row>
        <row r="144">
          <cell r="A144" t="str">
            <v>CAPE FAWLEY</v>
          </cell>
          <cell r="B144" t="str">
            <v>V7ON6</v>
          </cell>
          <cell r="D144" t="str">
            <v>ZHENGZHOU</v>
          </cell>
          <cell r="E144" t="str">
            <v>ZHENGZHOU, CHINA</v>
          </cell>
          <cell r="F144" t="str">
            <v>CNCGO</v>
          </cell>
        </row>
        <row r="145">
          <cell r="A145" t="str">
            <v>CAPE FELTON</v>
          </cell>
          <cell r="B145" t="str">
            <v>V7OX5</v>
          </cell>
          <cell r="D145" t="str">
            <v>ZHENJIANG</v>
          </cell>
          <cell r="E145" t="str">
            <v>ZHENJIANG, CHINA</v>
          </cell>
          <cell r="F145" t="str">
            <v>CNZHE</v>
          </cell>
        </row>
        <row r="146">
          <cell r="A146" t="str">
            <v>CAPE FLATTERY</v>
          </cell>
          <cell r="B146" t="str">
            <v>VRZT6</v>
          </cell>
          <cell r="D146" t="str">
            <v>ZHONGSHAN</v>
          </cell>
          <cell r="E146" t="str">
            <v>ZHONGSHAN, CHINA</v>
          </cell>
          <cell r="F146" t="str">
            <v>CNZSN</v>
          </cell>
        </row>
        <row r="147">
          <cell r="A147" t="str">
            <v>CAPE FRASER</v>
          </cell>
          <cell r="B147" t="str">
            <v>V7JF7</v>
          </cell>
          <cell r="D147" t="str">
            <v>ZHOUSHAN</v>
          </cell>
          <cell r="E147" t="str">
            <v>ZHOUSHAN, CHINA</v>
          </cell>
          <cell r="F147" t="str">
            <v>CNZOS</v>
          </cell>
        </row>
        <row r="148">
          <cell r="A148" t="str">
            <v>CAPE FRIO</v>
          </cell>
          <cell r="B148" t="str">
            <v>V7EO3</v>
          </cell>
          <cell r="D148" t="str">
            <v>ZHUHAI</v>
          </cell>
          <cell r="E148" t="str">
            <v>ZHUHAI, CHINA</v>
          </cell>
          <cell r="F148" t="str">
            <v>CNZUH</v>
          </cell>
        </row>
        <row r="149">
          <cell r="A149" t="str">
            <v>CAPE HENRY</v>
          </cell>
          <cell r="B149" t="str">
            <v>ELYH8</v>
          </cell>
        </row>
        <row r="150">
          <cell r="A150" t="str">
            <v>CAPE LIBERTY</v>
          </cell>
          <cell r="B150" t="str">
            <v>3EAK7</v>
          </cell>
        </row>
        <row r="151">
          <cell r="A151" t="str">
            <v>CAPE MAY</v>
          </cell>
          <cell r="B151" t="str">
            <v>JBCN</v>
          </cell>
        </row>
        <row r="152">
          <cell r="A152" t="str">
            <v>CAPE MERLIN</v>
          </cell>
          <cell r="B152" t="str">
            <v>VQGP6</v>
          </cell>
        </row>
        <row r="153">
          <cell r="A153" t="str">
            <v>CAPE NELSON</v>
          </cell>
          <cell r="B153" t="str">
            <v>VRWZ5</v>
          </cell>
        </row>
        <row r="154">
          <cell r="A154" t="str">
            <v>CAPE NORVIEGA</v>
          </cell>
          <cell r="B154" t="str">
            <v>9VJM6</v>
          </cell>
        </row>
        <row r="155">
          <cell r="A155" t="str">
            <v>CAPE SANTIAGO</v>
          </cell>
          <cell r="B155" t="str">
            <v>V7DG4</v>
          </cell>
        </row>
        <row r="156">
          <cell r="A156" t="str">
            <v>CAPE SCOTT</v>
          </cell>
          <cell r="B156" t="str">
            <v>ELXB5</v>
          </cell>
        </row>
        <row r="157">
          <cell r="A157" t="str">
            <v>CAPE SOPHIA</v>
          </cell>
          <cell r="B157" t="str">
            <v>3EDA8</v>
          </cell>
        </row>
        <row r="158">
          <cell r="A158" t="str">
            <v>CAPE SPENCER</v>
          </cell>
          <cell r="B158" t="str">
            <v>VRZA9</v>
          </cell>
        </row>
        <row r="159">
          <cell r="A159" t="str">
            <v>CCNI AMADEO</v>
          </cell>
          <cell r="B159" t="str">
            <v>ELXM4</v>
          </cell>
        </row>
        <row r="160">
          <cell r="A160" t="str">
            <v>CCNI ANTILLANCA</v>
          </cell>
          <cell r="B160" t="str">
            <v>A8IG8</v>
          </cell>
        </row>
        <row r="161">
          <cell r="A161" t="str">
            <v>CCNI ARICA</v>
          </cell>
          <cell r="B161" t="str">
            <v>A8IS7</v>
          </cell>
        </row>
        <row r="162">
          <cell r="A162" t="str">
            <v>CCNI BUSAN</v>
          </cell>
          <cell r="B162" t="str">
            <v>V7CG8</v>
          </cell>
        </row>
        <row r="163">
          <cell r="A163" t="str">
            <v>CCNI GUAYAS</v>
          </cell>
          <cell r="B163" t="str">
            <v>DPUA</v>
          </cell>
        </row>
        <row r="164">
          <cell r="A164" t="str">
            <v>CCNI TOKYO</v>
          </cell>
          <cell r="B164" t="str">
            <v>ELVF4</v>
          </cell>
        </row>
        <row r="165">
          <cell r="A165" t="str">
            <v>CCNI VANCOUVER</v>
          </cell>
          <cell r="B165" t="str">
            <v>V7CG7</v>
          </cell>
        </row>
        <row r="166">
          <cell r="A166" t="str">
            <v>CHANG AN</v>
          </cell>
          <cell r="B166" t="str">
            <v>V3SV6</v>
          </cell>
        </row>
        <row r="167">
          <cell r="A167" t="str">
            <v>CHANG AN BRAVE</v>
          </cell>
          <cell r="B167" t="str">
            <v>H9SJ</v>
          </cell>
        </row>
        <row r="168">
          <cell r="A168" t="str">
            <v>CHANG AN FORCE</v>
          </cell>
          <cell r="B168" t="str">
            <v>H9ZR</v>
          </cell>
        </row>
        <row r="169">
          <cell r="A169" t="str">
            <v>CHANG AN GLORY</v>
          </cell>
          <cell r="B169" t="str">
            <v>3EFK</v>
          </cell>
        </row>
        <row r="170">
          <cell r="A170" t="str">
            <v>CHANG CHUAN</v>
          </cell>
          <cell r="B170" t="str">
            <v>BRRM</v>
          </cell>
        </row>
        <row r="171">
          <cell r="A171" t="str">
            <v>CHANG DA 216</v>
          </cell>
          <cell r="B171" t="str">
            <v>T2GU2</v>
          </cell>
        </row>
        <row r="172">
          <cell r="A172" t="str">
            <v>CHANG FA KOU</v>
          </cell>
          <cell r="B172" t="str">
            <v>BOOR</v>
          </cell>
        </row>
        <row r="173">
          <cell r="A173" t="str">
            <v>CHANG JIANG NO.5</v>
          </cell>
          <cell r="B173" t="str">
            <v>XUBE7</v>
          </cell>
        </row>
        <row r="174">
          <cell r="A174" t="str">
            <v>CHANG JIANG NO.7</v>
          </cell>
          <cell r="B174" t="str">
            <v>XUHD7</v>
          </cell>
        </row>
        <row r="175">
          <cell r="A175" t="str">
            <v>CHANG JIU</v>
          </cell>
          <cell r="B175" t="str">
            <v>HOXZ</v>
          </cell>
        </row>
        <row r="176">
          <cell r="A176" t="str">
            <v>CHANG KUN</v>
          </cell>
          <cell r="B176" t="str">
            <v>BUZN</v>
          </cell>
        </row>
        <row r="177">
          <cell r="A177" t="str">
            <v>CHANG PENG</v>
          </cell>
          <cell r="B177" t="str">
            <v>BUYX</v>
          </cell>
        </row>
        <row r="178">
          <cell r="A178" t="str">
            <v>CHANG QIANG</v>
          </cell>
          <cell r="B178" t="str">
            <v>VRVR9</v>
          </cell>
        </row>
        <row r="179">
          <cell r="A179" t="str">
            <v>CHANG RONG</v>
          </cell>
          <cell r="B179" t="str">
            <v>V3QQ4</v>
          </cell>
        </row>
        <row r="180">
          <cell r="A180" t="str">
            <v>CHANG XIANG</v>
          </cell>
          <cell r="B180" t="str">
            <v>HO2757</v>
          </cell>
        </row>
        <row r="181">
          <cell r="A181" t="str">
            <v>CHANGHAIDONGHU</v>
          </cell>
          <cell r="B181" t="str">
            <v>BUGH</v>
          </cell>
        </row>
        <row r="182">
          <cell r="A182" t="str">
            <v>CHANGI HOPE</v>
          </cell>
          <cell r="B182" t="str">
            <v>S6PE</v>
          </cell>
        </row>
        <row r="183">
          <cell r="A183" t="str">
            <v>CHAO SHAN HE</v>
          </cell>
          <cell r="B183" t="str">
            <v>3FRY6</v>
          </cell>
        </row>
        <row r="184">
          <cell r="A184" t="str">
            <v>CHATTANOOGA</v>
          </cell>
          <cell r="B184" t="str">
            <v>D5BK3</v>
          </cell>
        </row>
        <row r="185">
          <cell r="A185" t="str">
            <v>CHINA STAR</v>
          </cell>
          <cell r="B185" t="str">
            <v>HPYD</v>
          </cell>
        </row>
        <row r="186">
          <cell r="A186" t="str">
            <v>CHU DONG 188</v>
          </cell>
          <cell r="B186" t="str">
            <v>HO4271</v>
          </cell>
        </row>
        <row r="187">
          <cell r="A187" t="str">
            <v>CHU HE</v>
          </cell>
          <cell r="B187" t="str">
            <v>J8RY9</v>
          </cell>
        </row>
        <row r="188">
          <cell r="A188" t="str">
            <v>CHU HONG</v>
          </cell>
          <cell r="B188" t="str">
            <v>3FSX4</v>
          </cell>
        </row>
        <row r="189">
          <cell r="A189" t="str">
            <v>CHUANG XIN</v>
          </cell>
          <cell r="B189" t="str">
            <v>J8LU5</v>
          </cell>
        </row>
        <row r="190">
          <cell r="A190" t="str">
            <v>CHUANG YE</v>
          </cell>
          <cell r="B190" t="str">
            <v>J8XB4</v>
          </cell>
        </row>
        <row r="191">
          <cell r="A191" t="str">
            <v>CHUETSU MARU</v>
          </cell>
          <cell r="B191" t="str">
            <v>3EBX6</v>
          </cell>
        </row>
        <row r="192">
          <cell r="A192" t="str">
            <v>CHUN HAK</v>
          </cell>
          <cell r="B192" t="str">
            <v>D8SA</v>
          </cell>
        </row>
        <row r="193">
          <cell r="A193" t="str">
            <v>CHUN HE</v>
          </cell>
          <cell r="B193" t="str">
            <v>J8VO9</v>
          </cell>
        </row>
        <row r="194">
          <cell r="A194" t="str">
            <v>CHUN HO</v>
          </cell>
          <cell r="B194" t="str">
            <v>3FAF6</v>
          </cell>
        </row>
        <row r="195">
          <cell r="A195" t="str">
            <v>CHUN JIN</v>
          </cell>
          <cell r="B195" t="str">
            <v>D8SJ</v>
          </cell>
        </row>
        <row r="196">
          <cell r="A196" t="str">
            <v>CHUN JU</v>
          </cell>
          <cell r="B196" t="str">
            <v>D8SI</v>
          </cell>
        </row>
        <row r="197">
          <cell r="A197" t="str">
            <v>CHUN KWANG</v>
          </cell>
          <cell r="B197" t="str">
            <v>DSEZ8</v>
          </cell>
        </row>
        <row r="198">
          <cell r="A198" t="str">
            <v>CHUN NA</v>
          </cell>
          <cell r="B198" t="str">
            <v>D7WD</v>
          </cell>
        </row>
        <row r="199">
          <cell r="A199" t="str">
            <v>CHUN WOO</v>
          </cell>
          <cell r="B199" t="str">
            <v>D8OU</v>
          </cell>
        </row>
        <row r="200">
          <cell r="A200" t="str">
            <v>CHUN XIANG</v>
          </cell>
          <cell r="B200" t="str">
            <v>XUAM8</v>
          </cell>
        </row>
        <row r="201">
          <cell r="A201" t="str">
            <v>CHUN YEON</v>
          </cell>
          <cell r="B201" t="str">
            <v>DSEY6</v>
          </cell>
        </row>
        <row r="202">
          <cell r="A202" t="str">
            <v>CHUNG AM</v>
          </cell>
          <cell r="B202" t="str">
            <v>DSEO6</v>
          </cell>
        </row>
        <row r="203">
          <cell r="A203" t="str">
            <v>CMA CGM JAGUAR</v>
          </cell>
          <cell r="B203" t="str">
            <v>A8FL5</v>
          </cell>
        </row>
        <row r="204">
          <cell r="A204" t="str">
            <v>CMA CGM TUCANO</v>
          </cell>
          <cell r="B204" t="str">
            <v>V2HS</v>
          </cell>
        </row>
        <row r="205">
          <cell r="A205" t="str">
            <v>CMA CGM VERNET</v>
          </cell>
          <cell r="B205" t="str">
            <v>DGCP</v>
          </cell>
        </row>
        <row r="206">
          <cell r="A206" t="str">
            <v>CMA CGM VIRGINIA</v>
          </cell>
          <cell r="B206" t="str">
            <v>A8HD8</v>
          </cell>
        </row>
        <row r="207">
          <cell r="A207" t="str">
            <v>CMA CGM VIRGINIA</v>
          </cell>
          <cell r="B207" t="str">
            <v>S6ME</v>
          </cell>
        </row>
        <row r="208">
          <cell r="A208" t="str">
            <v>CONTI MALAGA</v>
          </cell>
          <cell r="B208" t="str">
            <v>DGVZ</v>
          </cell>
        </row>
        <row r="209">
          <cell r="A209" t="str">
            <v>CONTI SHANGHAI</v>
          </cell>
          <cell r="B209" t="str">
            <v>DNHS</v>
          </cell>
        </row>
        <row r="210">
          <cell r="A210" t="str">
            <v>CONTI SYDNEY</v>
          </cell>
          <cell r="B210" t="str">
            <v>A8JV6</v>
          </cell>
        </row>
        <row r="211">
          <cell r="A211" t="str">
            <v>CONTI SYDNEY</v>
          </cell>
          <cell r="B211" t="str">
            <v>DEHU</v>
          </cell>
        </row>
        <row r="212">
          <cell r="A212" t="str">
            <v>CONTINENTAL HIGHWAY</v>
          </cell>
          <cell r="B212" t="str">
            <v>H9LY</v>
          </cell>
        </row>
        <row r="213">
          <cell r="A213" t="str">
            <v>COOK STRAIT</v>
          </cell>
          <cell r="B213" t="str">
            <v>V2BS4</v>
          </cell>
        </row>
        <row r="214">
          <cell r="A214" t="str">
            <v>COOL STAR</v>
          </cell>
          <cell r="B214" t="str">
            <v>DYOC</v>
          </cell>
        </row>
        <row r="215">
          <cell r="A215" t="str">
            <v>COSCO ADEN</v>
          </cell>
          <cell r="B215" t="str">
            <v>VRKF9</v>
          </cell>
        </row>
        <row r="216">
          <cell r="A216" t="str">
            <v>COSCO ANTWERP</v>
          </cell>
          <cell r="B216" t="str">
            <v>VRXH3</v>
          </cell>
        </row>
        <row r="217">
          <cell r="A217" t="str">
            <v>COSCO BRISBANE</v>
          </cell>
          <cell r="B217" t="str">
            <v>A8GT6</v>
          </cell>
        </row>
        <row r="218">
          <cell r="A218" t="str">
            <v>COSCO DALIAN</v>
          </cell>
          <cell r="B218" t="str">
            <v>3EAH9</v>
          </cell>
        </row>
        <row r="219">
          <cell r="A219" t="str">
            <v>COSCO DAMMAM</v>
          </cell>
          <cell r="B219" t="str">
            <v>V7IT9</v>
          </cell>
        </row>
        <row r="220">
          <cell r="A220" t="str">
            <v>COSCO HONGKONG</v>
          </cell>
          <cell r="B220" t="str">
            <v>C6SF9</v>
          </cell>
        </row>
        <row r="221">
          <cell r="A221" t="str">
            <v>COSCO KIKU</v>
          </cell>
          <cell r="B221" t="str">
            <v>H9WB</v>
          </cell>
        </row>
        <row r="222">
          <cell r="A222" t="str">
            <v>COSCO LONG BEACH</v>
          </cell>
          <cell r="B222" t="str">
            <v>A8FI5</v>
          </cell>
        </row>
        <row r="223">
          <cell r="A223" t="str">
            <v>COSCO MELBOURNE</v>
          </cell>
          <cell r="B223" t="str">
            <v>V7IF5</v>
          </cell>
        </row>
        <row r="224">
          <cell r="A224" t="str">
            <v>COSCO PANAMA</v>
          </cell>
          <cell r="B224" t="str">
            <v>A8HR7</v>
          </cell>
        </row>
        <row r="225">
          <cell r="A225" t="str">
            <v>COSCO QINGDAO</v>
          </cell>
          <cell r="B225" t="str">
            <v>3FEF7</v>
          </cell>
        </row>
        <row r="226">
          <cell r="A226" t="str">
            <v>COSCO RAN</v>
          </cell>
          <cell r="B226" t="str">
            <v>H9QG</v>
          </cell>
        </row>
        <row r="227">
          <cell r="A227" t="str">
            <v>COSCO SAKURA</v>
          </cell>
          <cell r="B227" t="str">
            <v>H9KL</v>
          </cell>
        </row>
        <row r="228">
          <cell r="A228" t="str">
            <v>COSCO SEATTLE</v>
          </cell>
          <cell r="B228" t="str">
            <v>A8GF5</v>
          </cell>
        </row>
        <row r="229">
          <cell r="A229" t="str">
            <v>COSCO SHENZHEN</v>
          </cell>
          <cell r="B229" t="str">
            <v>A8GF4</v>
          </cell>
        </row>
        <row r="230">
          <cell r="A230" t="str">
            <v>COSCO SINGAPORE</v>
          </cell>
          <cell r="B230" t="str">
            <v>VRXJ9</v>
          </cell>
        </row>
        <row r="231">
          <cell r="A231" t="str">
            <v>COSCO SYDNEY</v>
          </cell>
          <cell r="B231" t="str">
            <v>V7JM8</v>
          </cell>
        </row>
        <row r="232">
          <cell r="A232" t="str">
            <v>COSCO TIANJIN</v>
          </cell>
          <cell r="B232" t="str">
            <v>3EBC8</v>
          </cell>
        </row>
        <row r="233">
          <cell r="A233" t="str">
            <v>COSCO VANCOUVER</v>
          </cell>
          <cell r="B233" t="str">
            <v>A8EO8</v>
          </cell>
        </row>
        <row r="234">
          <cell r="A234" t="str">
            <v>COSCO XIAMEN</v>
          </cell>
          <cell r="B234" t="str">
            <v>H9QK</v>
          </cell>
        </row>
        <row r="235">
          <cell r="A235" t="str">
            <v>COSCO YOKOHAMA</v>
          </cell>
          <cell r="B235" t="str">
            <v>A8EH3</v>
          </cell>
        </row>
        <row r="236">
          <cell r="A236" t="str">
            <v>COSMIC CHALLENGER</v>
          </cell>
          <cell r="B236" t="str">
            <v>XYMO</v>
          </cell>
        </row>
        <row r="237">
          <cell r="A237" t="str">
            <v>COSMIC LEADER</v>
          </cell>
          <cell r="B237" t="str">
            <v>DYLQ</v>
          </cell>
        </row>
        <row r="238">
          <cell r="A238" t="str">
            <v>COSMIC MASTER</v>
          </cell>
          <cell r="B238" t="str">
            <v>XYMP</v>
          </cell>
        </row>
        <row r="239">
          <cell r="A239" t="str">
            <v>COSMO BUSAN</v>
          </cell>
          <cell r="B239" t="str">
            <v>DSOQ5</v>
          </cell>
        </row>
        <row r="240">
          <cell r="A240" t="str">
            <v>COSMO GLORY</v>
          </cell>
          <cell r="B240" t="str">
            <v>DSOJ3</v>
          </cell>
        </row>
        <row r="241">
          <cell r="A241" t="str">
            <v>COSMO ULSAN</v>
          </cell>
          <cell r="B241" t="str">
            <v>DSOS3</v>
          </cell>
        </row>
        <row r="242">
          <cell r="A242" t="str">
            <v>CSCL BREMEN</v>
          </cell>
          <cell r="B242" t="str">
            <v>3FPV8</v>
          </cell>
        </row>
        <row r="243">
          <cell r="A243" t="str">
            <v>CSCL SEATTLE</v>
          </cell>
          <cell r="B243" t="str">
            <v>ELZY2</v>
          </cell>
        </row>
        <row r="244">
          <cell r="A244" t="str">
            <v>CSCL YANTAI</v>
          </cell>
          <cell r="B244" t="str">
            <v>A8FA5</v>
          </cell>
        </row>
        <row r="245">
          <cell r="A245" t="str">
            <v>CSK BEILUN</v>
          </cell>
          <cell r="B245" t="str">
            <v>S6AJ5</v>
          </cell>
        </row>
        <row r="246">
          <cell r="A246" t="str">
            <v>CTP FORTUNE</v>
          </cell>
          <cell r="B246" t="str">
            <v>PNIF</v>
          </cell>
        </row>
        <row r="247">
          <cell r="A247" t="str">
            <v>CUMBRIA</v>
          </cell>
          <cell r="B247" t="str">
            <v>VQKK9</v>
          </cell>
        </row>
        <row r="248">
          <cell r="A248" t="str">
            <v>CYGNUS</v>
          </cell>
          <cell r="B248" t="str">
            <v>3FTQ3</v>
          </cell>
        </row>
        <row r="249">
          <cell r="A249" t="str">
            <v>CYPRESS BRIDGE</v>
          </cell>
          <cell r="B249" t="str">
            <v>BLHS</v>
          </cell>
        </row>
        <row r="250">
          <cell r="A250" t="str">
            <v>CYPRESS PASS</v>
          </cell>
          <cell r="B250" t="str">
            <v>LAWT5</v>
          </cell>
        </row>
        <row r="251">
          <cell r="A251" t="str">
            <v>DAWEI</v>
          </cell>
          <cell r="B251" t="str">
            <v>XYNX</v>
          </cell>
        </row>
        <row r="252">
          <cell r="A252" t="str">
            <v>DE LI</v>
          </cell>
          <cell r="B252" t="str">
            <v>V3VV</v>
          </cell>
        </row>
        <row r="253">
          <cell r="A253" t="str">
            <v>DE TONG</v>
          </cell>
          <cell r="B253" t="str">
            <v>XUCC8</v>
          </cell>
        </row>
        <row r="254">
          <cell r="A254" t="str">
            <v>DELFA</v>
          </cell>
          <cell r="B254" t="str">
            <v>V7HI2</v>
          </cell>
        </row>
        <row r="255">
          <cell r="A255" t="str">
            <v>DELMAS MARULA</v>
          </cell>
          <cell r="B255" t="str">
            <v>V2KJ</v>
          </cell>
        </row>
        <row r="256">
          <cell r="A256" t="str">
            <v>DELPHINUS</v>
          </cell>
          <cell r="B256" t="str">
            <v>3FOO4</v>
          </cell>
        </row>
        <row r="257">
          <cell r="A257" t="str">
            <v>DELPHINUS LEADER</v>
          </cell>
          <cell r="B257" t="str">
            <v>3FTD8</v>
          </cell>
        </row>
        <row r="258">
          <cell r="A258" t="str">
            <v>DINTEL TRADER</v>
          </cell>
          <cell r="B258" t="str">
            <v>C4MW2</v>
          </cell>
        </row>
        <row r="259">
          <cell r="A259" t="str">
            <v>DOLPHIN STRAIT</v>
          </cell>
          <cell r="B259" t="str">
            <v>V2BG7</v>
          </cell>
        </row>
        <row r="260">
          <cell r="A260" t="str">
            <v>DON CARLOS</v>
          </cell>
          <cell r="B260" t="str">
            <v>SICN</v>
          </cell>
        </row>
        <row r="261">
          <cell r="A261" t="str">
            <v>DON JUAN</v>
          </cell>
          <cell r="B261" t="str">
            <v>SGIX</v>
          </cell>
        </row>
        <row r="262">
          <cell r="A262" t="str">
            <v>DON PASQUALE</v>
          </cell>
          <cell r="B262" t="str">
            <v>SFQG</v>
          </cell>
        </row>
        <row r="263">
          <cell r="A263" t="str">
            <v>DON QUIJOTE</v>
          </cell>
          <cell r="B263" t="str">
            <v>SFQP</v>
          </cell>
        </row>
        <row r="264">
          <cell r="A264" t="str">
            <v>DONAM PIONEER</v>
          </cell>
          <cell r="B264" t="str">
            <v>DSEZ3</v>
          </cell>
        </row>
        <row r="265">
          <cell r="A265" t="str">
            <v>DONATA SCHULTE</v>
          </cell>
          <cell r="B265" t="str">
            <v>P3CF9</v>
          </cell>
        </row>
        <row r="266">
          <cell r="A266" t="str">
            <v>DONETSK</v>
          </cell>
          <cell r="B266" t="str">
            <v>UTXB</v>
          </cell>
        </row>
        <row r="267">
          <cell r="A267" t="str">
            <v>DUBAI AMBITION</v>
          </cell>
          <cell r="B267" t="str">
            <v>3EBC3</v>
          </cell>
        </row>
        <row r="268">
          <cell r="A268" t="str">
            <v>DUBAI DIAMOND</v>
          </cell>
          <cell r="B268" t="str">
            <v>J8TQ4</v>
          </cell>
        </row>
        <row r="269">
          <cell r="A269" t="str">
            <v>DUBAI TRADER</v>
          </cell>
          <cell r="B269" t="str">
            <v>J8UE6</v>
          </cell>
        </row>
        <row r="270">
          <cell r="A270" t="str">
            <v>DUBURG</v>
          </cell>
          <cell r="B270" t="str">
            <v>ELVO5</v>
          </cell>
        </row>
        <row r="271">
          <cell r="A271" t="str">
            <v>EASTERN CHALLENGER</v>
          </cell>
          <cell r="B271" t="str">
            <v>DZBO</v>
          </cell>
        </row>
        <row r="272">
          <cell r="A272" t="str">
            <v>EASTERN CHERRY</v>
          </cell>
          <cell r="B272" t="str">
            <v>H3OP</v>
          </cell>
        </row>
        <row r="273">
          <cell r="A273" t="str">
            <v>EASTERN DRAGON</v>
          </cell>
          <cell r="B273" t="str">
            <v>3FHR5</v>
          </cell>
        </row>
        <row r="274">
          <cell r="A274" t="str">
            <v>EASTERN ENDEAVOR</v>
          </cell>
          <cell r="B274" t="str">
            <v>DYDA</v>
          </cell>
        </row>
        <row r="275">
          <cell r="A275" t="str">
            <v>EASTERN EXPRESS</v>
          </cell>
          <cell r="B275" t="str">
            <v>DSNT8</v>
          </cell>
        </row>
        <row r="276">
          <cell r="A276" t="str">
            <v>EASTERN GARLAND</v>
          </cell>
          <cell r="B276" t="str">
            <v>3EJM7</v>
          </cell>
        </row>
        <row r="277">
          <cell r="A277" t="str">
            <v>EASTERN JUBILEE</v>
          </cell>
          <cell r="B277" t="str">
            <v>HOVF</v>
          </cell>
        </row>
        <row r="278">
          <cell r="A278" t="str">
            <v>EASTERN POS</v>
          </cell>
          <cell r="B278" t="str">
            <v>DSBE2</v>
          </cell>
        </row>
        <row r="279">
          <cell r="A279" t="str">
            <v>EASTERN PRINCESS</v>
          </cell>
          <cell r="B279" t="str">
            <v>H8GT</v>
          </cell>
        </row>
        <row r="280">
          <cell r="A280" t="str">
            <v>EASTERN QUEEN</v>
          </cell>
          <cell r="B280" t="str">
            <v>3FIA4</v>
          </cell>
        </row>
        <row r="281">
          <cell r="A281" t="str">
            <v>EASTERN SPIRIT</v>
          </cell>
          <cell r="B281" t="str">
            <v>H3QG</v>
          </cell>
        </row>
        <row r="282">
          <cell r="A282" t="str">
            <v>EASTERN TIGER</v>
          </cell>
          <cell r="B282" t="str">
            <v>3FYQ7</v>
          </cell>
        </row>
        <row r="283">
          <cell r="A283" t="str">
            <v>EASTERN TREASURE</v>
          </cell>
          <cell r="B283" t="str">
            <v>3FNN4</v>
          </cell>
        </row>
        <row r="284">
          <cell r="A284" t="str">
            <v>EASTERN VENUS</v>
          </cell>
          <cell r="B284" t="str">
            <v>DZBQ</v>
          </cell>
        </row>
        <row r="285">
          <cell r="A285" t="str">
            <v>EMERALD CORAL</v>
          </cell>
          <cell r="B285" t="str">
            <v>DYOD</v>
          </cell>
        </row>
        <row r="286">
          <cell r="A286" t="str">
            <v>EMERALD HALO</v>
          </cell>
          <cell r="B286" t="str">
            <v>3FUS6</v>
          </cell>
        </row>
        <row r="287">
          <cell r="A287" t="str">
            <v>EMERALD INDAH</v>
          </cell>
          <cell r="B287" t="str">
            <v>S6ID</v>
          </cell>
        </row>
        <row r="288">
          <cell r="A288" t="str">
            <v>EMERALD SEA</v>
          </cell>
          <cell r="B288" t="str">
            <v>A8DU3</v>
          </cell>
        </row>
        <row r="289">
          <cell r="A289" t="str">
            <v>EMERALD STREAM</v>
          </cell>
          <cell r="B289" t="str">
            <v>HOGV</v>
          </cell>
        </row>
        <row r="290">
          <cell r="A290" t="str">
            <v>EMINENT ACE</v>
          </cell>
          <cell r="B290" t="str">
            <v>3EAW6</v>
          </cell>
        </row>
        <row r="291">
          <cell r="A291" t="str">
            <v>EMMA MAERSK</v>
          </cell>
          <cell r="B291" t="str">
            <v>OYGR2</v>
          </cell>
        </row>
        <row r="292">
          <cell r="A292" t="str">
            <v>EMU ARROW</v>
          </cell>
          <cell r="B292" t="str">
            <v>C6OR4</v>
          </cell>
        </row>
        <row r="293">
          <cell r="A293" t="str">
            <v>ENERGY ANGEL</v>
          </cell>
          <cell r="B293" t="str">
            <v>3FRU8</v>
          </cell>
        </row>
        <row r="294">
          <cell r="A294" t="str">
            <v>ENERGY FALCON</v>
          </cell>
          <cell r="B294" t="str">
            <v>3WFM</v>
          </cell>
        </row>
        <row r="295">
          <cell r="A295" t="str">
            <v>ENERGY ORPHEUS</v>
          </cell>
          <cell r="B295" t="str">
            <v>3FBX3</v>
          </cell>
        </row>
        <row r="296">
          <cell r="A296" t="str">
            <v>ENERGY POWER</v>
          </cell>
          <cell r="B296" t="str">
            <v>MGMR6</v>
          </cell>
        </row>
        <row r="297">
          <cell r="A297" t="str">
            <v>ENERGY PROMETHEUS</v>
          </cell>
          <cell r="B297" t="str">
            <v>3FFU8</v>
          </cell>
        </row>
        <row r="298">
          <cell r="A298" t="str">
            <v>ENERGY RANGER</v>
          </cell>
          <cell r="B298" t="str">
            <v>MWZD2</v>
          </cell>
        </row>
        <row r="299">
          <cell r="A299" t="str">
            <v>ENERGY ROSE</v>
          </cell>
          <cell r="B299" t="str">
            <v>3FXE7</v>
          </cell>
        </row>
        <row r="300">
          <cell r="A300" t="str">
            <v>ENERGY TRADE</v>
          </cell>
          <cell r="B300" t="str">
            <v>3FNZ8</v>
          </cell>
        </row>
        <row r="301">
          <cell r="A301" t="str">
            <v>ESTRELLA ETERNA</v>
          </cell>
          <cell r="B301" t="str">
            <v>DUJG</v>
          </cell>
        </row>
        <row r="302">
          <cell r="A302" t="str">
            <v>ETERNAL ACE</v>
          </cell>
          <cell r="B302" t="str">
            <v>3EKG6</v>
          </cell>
        </row>
        <row r="303">
          <cell r="A303" t="str">
            <v>ETERNAL ATHENA</v>
          </cell>
          <cell r="B303" t="str">
            <v>VRYP6</v>
          </cell>
        </row>
        <row r="304">
          <cell r="A304" t="str">
            <v>ETERNAL CONFIDENCE</v>
          </cell>
          <cell r="B304" t="str">
            <v>HOJT</v>
          </cell>
        </row>
        <row r="305">
          <cell r="A305" t="str">
            <v>ETERNAL ISLAND</v>
          </cell>
          <cell r="B305" t="str">
            <v>3FZM7</v>
          </cell>
        </row>
        <row r="306">
          <cell r="A306" t="str">
            <v>ETERNAL MARINER</v>
          </cell>
          <cell r="B306" t="str">
            <v>3BHX8</v>
          </cell>
        </row>
        <row r="307">
          <cell r="A307" t="str">
            <v>ETERNAL MARINER</v>
          </cell>
          <cell r="B307" t="str">
            <v>3EHX8</v>
          </cell>
        </row>
        <row r="308">
          <cell r="A308" t="str">
            <v>ETERNAL POWER</v>
          </cell>
          <cell r="B308" t="str">
            <v>VRAF4</v>
          </cell>
        </row>
        <row r="309">
          <cell r="A309" t="str">
            <v>ETERNAL WIND</v>
          </cell>
          <cell r="B309" t="str">
            <v>3FIX7</v>
          </cell>
        </row>
        <row r="310">
          <cell r="A310" t="str">
            <v>EURO CARRIER</v>
          </cell>
          <cell r="B310" t="str">
            <v>HPTT</v>
          </cell>
        </row>
        <row r="311">
          <cell r="A311" t="str">
            <v>EURO SPIRIT</v>
          </cell>
          <cell r="B311" t="str">
            <v>ELUW8</v>
          </cell>
        </row>
        <row r="312">
          <cell r="A312" t="str">
            <v>EURO STAR</v>
          </cell>
          <cell r="B312" t="str">
            <v>V2OZ1</v>
          </cell>
        </row>
        <row r="313">
          <cell r="A313" t="str">
            <v>FESCO TRADER</v>
          </cell>
          <cell r="B313" t="str">
            <v>P3WQ9</v>
          </cell>
        </row>
        <row r="314">
          <cell r="A314" t="str">
            <v>FORMOSA CONTAINER NO.4</v>
          </cell>
          <cell r="B314" t="str">
            <v>A8LI8</v>
          </cell>
        </row>
        <row r="315">
          <cell r="A315" t="str">
            <v>FORTUNE ACE</v>
          </cell>
          <cell r="B315" t="str">
            <v>3ETP8</v>
          </cell>
        </row>
        <row r="316">
          <cell r="A316" t="str">
            <v>FORTUNE BRIGHT</v>
          </cell>
          <cell r="B316" t="str">
            <v>VRYN8</v>
          </cell>
        </row>
        <row r="317">
          <cell r="A317" t="str">
            <v>FORTUNE CLOVER</v>
          </cell>
          <cell r="B317" t="str">
            <v>VRBZ9</v>
          </cell>
        </row>
        <row r="318">
          <cell r="A318" t="str">
            <v>FORTUNE EPOCH</v>
          </cell>
          <cell r="B318" t="str">
            <v>3FAL5</v>
          </cell>
        </row>
        <row r="319">
          <cell r="A319" t="str">
            <v>FORTUNE EXPRESS</v>
          </cell>
          <cell r="B319" t="str">
            <v>3FRO7</v>
          </cell>
        </row>
        <row r="320">
          <cell r="A320" t="str">
            <v>FORTUNE GLORY</v>
          </cell>
          <cell r="B320" t="str">
            <v>VRYT2</v>
          </cell>
        </row>
        <row r="321">
          <cell r="A321" t="str">
            <v>FORTUNE OCEAN</v>
          </cell>
          <cell r="B321" t="str">
            <v>VRBK9</v>
          </cell>
        </row>
        <row r="322">
          <cell r="A322" t="str">
            <v>FORTUNE RIVER</v>
          </cell>
          <cell r="B322" t="str">
            <v>3FYN6</v>
          </cell>
        </row>
        <row r="323">
          <cell r="A323" t="str">
            <v>FORTUNE SPIRIT</v>
          </cell>
          <cell r="B323" t="str">
            <v>VRAW8</v>
          </cell>
        </row>
        <row r="324">
          <cell r="A324" t="str">
            <v>FORTUNE TRADE I</v>
          </cell>
          <cell r="B324" t="str">
            <v>3FDA8</v>
          </cell>
        </row>
        <row r="325">
          <cell r="A325" t="str">
            <v>FORTUNE WIND</v>
          </cell>
          <cell r="B325" t="str">
            <v>3FBQ4</v>
          </cell>
        </row>
        <row r="326">
          <cell r="A326" t="str">
            <v>FPMC CONTAINER 9</v>
          </cell>
          <cell r="B326" t="str">
            <v>VRFN7</v>
          </cell>
        </row>
        <row r="327">
          <cell r="A327" t="str">
            <v>FRATERNITY WISDOM</v>
          </cell>
          <cell r="B327" t="str">
            <v>3FXU9</v>
          </cell>
        </row>
        <row r="328">
          <cell r="A328" t="str">
            <v>GALAXY LEADER</v>
          </cell>
          <cell r="B328" t="str">
            <v>C6SO2</v>
          </cell>
        </row>
        <row r="329">
          <cell r="A329" t="str">
            <v>GALLANT PESCADORES</v>
          </cell>
          <cell r="B329" t="str">
            <v>3FEF8</v>
          </cell>
        </row>
        <row r="330">
          <cell r="A330" t="str">
            <v>GALLANT WAVE</v>
          </cell>
          <cell r="B330" t="str">
            <v>9VJJ</v>
          </cell>
        </row>
        <row r="331">
          <cell r="A331" t="str">
            <v>GENIUS MARINER</v>
          </cell>
          <cell r="B331" t="str">
            <v>H3MZ</v>
          </cell>
        </row>
        <row r="332">
          <cell r="A332" t="str">
            <v>GENIUS PESCADORES</v>
          </cell>
          <cell r="B332" t="str">
            <v>3FSN7</v>
          </cell>
        </row>
        <row r="333">
          <cell r="A333" t="str">
            <v>GENIUS STAR</v>
          </cell>
          <cell r="B333" t="str">
            <v>3FBN8</v>
          </cell>
        </row>
        <row r="334">
          <cell r="A334" t="str">
            <v>GENIUS STAR II</v>
          </cell>
          <cell r="B334" t="str">
            <v>3EBM6</v>
          </cell>
        </row>
        <row r="335">
          <cell r="A335" t="str">
            <v>GENMAR ENDURANCE</v>
          </cell>
          <cell r="B335" t="str">
            <v>ELOB4</v>
          </cell>
        </row>
        <row r="336">
          <cell r="A336" t="str">
            <v>GENMAR HECTOR</v>
          </cell>
          <cell r="B336" t="str">
            <v>V7CL2</v>
          </cell>
        </row>
        <row r="337">
          <cell r="A337" t="str">
            <v>GENOA BRIDGE</v>
          </cell>
          <cell r="B337" t="str">
            <v>HOMF</v>
          </cell>
        </row>
        <row r="338">
          <cell r="A338" t="str">
            <v>GLOBAL ACE</v>
          </cell>
          <cell r="B338" t="str">
            <v>3FGF6</v>
          </cell>
        </row>
        <row r="339">
          <cell r="A339" t="str">
            <v>GLOBAL ARROW</v>
          </cell>
          <cell r="B339" t="str">
            <v>3FBV7</v>
          </cell>
        </row>
        <row r="340">
          <cell r="A340" t="str">
            <v>GLOBAL DIAMOND</v>
          </cell>
          <cell r="B340" t="str">
            <v>3FZF6</v>
          </cell>
        </row>
        <row r="341">
          <cell r="A341" t="str">
            <v>GLOBAL DISCOVERY</v>
          </cell>
          <cell r="B341" t="str">
            <v>3FDQ8</v>
          </cell>
        </row>
        <row r="342">
          <cell r="A342" t="str">
            <v>GLOBAL DREAM</v>
          </cell>
          <cell r="B342" t="str">
            <v>3FHT7</v>
          </cell>
        </row>
        <row r="343">
          <cell r="A343" t="str">
            <v>GLOBAL ESCORT</v>
          </cell>
          <cell r="B343" t="str">
            <v>3FKE8</v>
          </cell>
        </row>
        <row r="344">
          <cell r="A344" t="str">
            <v>GLOBAL EXPRESS NO.2</v>
          </cell>
          <cell r="B344" t="str">
            <v>3FNH6</v>
          </cell>
        </row>
        <row r="345">
          <cell r="A345" t="str">
            <v>GLOBAL FORWARDER</v>
          </cell>
          <cell r="B345" t="str">
            <v>3FLX7</v>
          </cell>
        </row>
        <row r="346">
          <cell r="A346" t="str">
            <v>GLOBAL HARMONY</v>
          </cell>
          <cell r="B346" t="str">
            <v>3FGJ7</v>
          </cell>
        </row>
        <row r="347">
          <cell r="A347" t="str">
            <v>GLOBAL HAWK</v>
          </cell>
          <cell r="B347" t="str">
            <v>HPLI</v>
          </cell>
        </row>
        <row r="348">
          <cell r="A348" t="str">
            <v>GLOBAL HIGHWAY</v>
          </cell>
          <cell r="B348" t="str">
            <v>H3PX</v>
          </cell>
        </row>
        <row r="349">
          <cell r="A349" t="str">
            <v>GLOBAL JUNO</v>
          </cell>
          <cell r="B349" t="str">
            <v>3FVP3</v>
          </cell>
        </row>
        <row r="350">
          <cell r="A350" t="str">
            <v>GLOBAL LEADER</v>
          </cell>
          <cell r="B350" t="str">
            <v>C6SU5</v>
          </cell>
        </row>
        <row r="351">
          <cell r="A351" t="str">
            <v>GLOBAL MOKPO</v>
          </cell>
          <cell r="B351" t="str">
            <v>DSOI6</v>
          </cell>
        </row>
        <row r="352">
          <cell r="A352" t="str">
            <v>GLOBAL NEXTAGE</v>
          </cell>
          <cell r="B352" t="str">
            <v>XYLV</v>
          </cell>
        </row>
        <row r="353">
          <cell r="A353" t="str">
            <v>GLOBAL NUBIRA</v>
          </cell>
          <cell r="B353" t="str">
            <v>DSOB7</v>
          </cell>
        </row>
        <row r="354">
          <cell r="A354" t="str">
            <v>GLOBAL OCEAN</v>
          </cell>
          <cell r="B354" t="str">
            <v>3FRH7</v>
          </cell>
        </row>
        <row r="355">
          <cell r="A355" t="str">
            <v>GLOBAL SANTOSH</v>
          </cell>
          <cell r="B355" t="str">
            <v>3FYB7</v>
          </cell>
        </row>
        <row r="356">
          <cell r="A356" t="str">
            <v>GLOBAL SPIRIT</v>
          </cell>
          <cell r="B356" t="str">
            <v>ELTL3</v>
          </cell>
        </row>
        <row r="357">
          <cell r="A357" t="str">
            <v>GLOBAL TREASURE</v>
          </cell>
          <cell r="B357" t="str">
            <v>H8GX</v>
          </cell>
        </row>
        <row r="358">
          <cell r="A358" t="str">
            <v>GLORY DILIGENCE</v>
          </cell>
          <cell r="B358" t="str">
            <v>HPEC</v>
          </cell>
        </row>
        <row r="359">
          <cell r="A359" t="str">
            <v>GLORY HARVEST</v>
          </cell>
          <cell r="B359" t="str">
            <v>H3CX</v>
          </cell>
        </row>
        <row r="360">
          <cell r="A360" t="str">
            <v>GLORY LONGEVITY</v>
          </cell>
          <cell r="B360" t="str">
            <v>H3H1</v>
          </cell>
        </row>
        <row r="361">
          <cell r="A361" t="str">
            <v>GLORY LONGEVITY</v>
          </cell>
          <cell r="B361" t="str">
            <v>H3HI</v>
          </cell>
        </row>
        <row r="362">
          <cell r="A362" t="str">
            <v>GLORY STAR</v>
          </cell>
          <cell r="B362" t="str">
            <v>3EME3</v>
          </cell>
        </row>
        <row r="363">
          <cell r="A363" t="str">
            <v>GLORY SUMMIT</v>
          </cell>
          <cell r="B363" t="str">
            <v>3FEP9</v>
          </cell>
        </row>
        <row r="364">
          <cell r="A364" t="str">
            <v>GLORY WISDOM</v>
          </cell>
          <cell r="B364" t="str">
            <v>HOGX</v>
          </cell>
        </row>
        <row r="365">
          <cell r="A365" t="str">
            <v>GOA</v>
          </cell>
          <cell r="B365" t="str">
            <v>VTST</v>
          </cell>
        </row>
        <row r="366">
          <cell r="A366" t="str">
            <v>GREAT BRIGHT</v>
          </cell>
          <cell r="B366" t="str">
            <v>VRVN2</v>
          </cell>
        </row>
        <row r="367">
          <cell r="A367" t="str">
            <v>GREAT CALM</v>
          </cell>
          <cell r="B367" t="str">
            <v>VRVC2</v>
          </cell>
        </row>
        <row r="368">
          <cell r="A368" t="str">
            <v>GREAT DREAM</v>
          </cell>
          <cell r="B368" t="str">
            <v>VRAC5</v>
          </cell>
        </row>
        <row r="369">
          <cell r="A369" t="str">
            <v>GREAT EAGLE</v>
          </cell>
          <cell r="B369" t="str">
            <v>3EAK9</v>
          </cell>
        </row>
        <row r="370">
          <cell r="A370" t="str">
            <v>GREAT GAIN</v>
          </cell>
          <cell r="B370" t="str">
            <v>VRWA4</v>
          </cell>
        </row>
        <row r="371">
          <cell r="A371" t="str">
            <v>GREAT HARMONY</v>
          </cell>
          <cell r="B371" t="str">
            <v>H3JS</v>
          </cell>
        </row>
        <row r="372">
          <cell r="A372" t="str">
            <v>GREAT INTELLIGENCE</v>
          </cell>
          <cell r="B372" t="str">
            <v>VRWJ2</v>
          </cell>
        </row>
        <row r="373">
          <cell r="A373" t="str">
            <v>GREAT LEADER</v>
          </cell>
          <cell r="B373" t="str">
            <v>VRAF3</v>
          </cell>
        </row>
        <row r="374">
          <cell r="A374" t="str">
            <v>GREAT LOYALTY</v>
          </cell>
          <cell r="B374" t="str">
            <v>VRVX5</v>
          </cell>
        </row>
        <row r="375">
          <cell r="A375" t="str">
            <v>GREAT MAJESTY</v>
          </cell>
          <cell r="B375" t="str">
            <v>VRVY7</v>
          </cell>
        </row>
        <row r="376">
          <cell r="A376" t="str">
            <v>GREAT MARINE 21</v>
          </cell>
          <cell r="B376" t="str">
            <v>XUEG3</v>
          </cell>
        </row>
        <row r="377">
          <cell r="A377" t="str">
            <v>GREAT MOTION</v>
          </cell>
          <cell r="B377" t="str">
            <v>VRWA5</v>
          </cell>
        </row>
        <row r="378">
          <cell r="A378" t="str">
            <v>GREAT RIVER</v>
          </cell>
          <cell r="B378" t="str">
            <v>VRAO7</v>
          </cell>
        </row>
        <row r="379">
          <cell r="A379" t="str">
            <v>GREAT SCENERY</v>
          </cell>
          <cell r="B379" t="str">
            <v>VRXO9</v>
          </cell>
        </row>
        <row r="380">
          <cell r="A380" t="str">
            <v>GREAT SUNRISE</v>
          </cell>
          <cell r="B380" t="str">
            <v>3FAT9</v>
          </cell>
        </row>
        <row r="381">
          <cell r="A381" t="str">
            <v>HAI CHENG</v>
          </cell>
          <cell r="B381" t="str">
            <v>XUBK8</v>
          </cell>
        </row>
        <row r="382">
          <cell r="A382" t="str">
            <v>HAI FENG LIAN FA</v>
          </cell>
          <cell r="B382" t="str">
            <v>BTDX</v>
          </cell>
        </row>
        <row r="383">
          <cell r="A383" t="str">
            <v>HAI FENG LIAN JIE</v>
          </cell>
          <cell r="B383" t="str">
            <v>BCVA</v>
          </cell>
        </row>
        <row r="384">
          <cell r="A384" t="str">
            <v>HAI FENG SHAN</v>
          </cell>
          <cell r="B384" t="str">
            <v>VRZG9</v>
          </cell>
        </row>
        <row r="385">
          <cell r="A385" t="str">
            <v>HAI FU</v>
          </cell>
          <cell r="B385" t="str">
            <v>J8B2201</v>
          </cell>
        </row>
        <row r="386">
          <cell r="A386" t="str">
            <v>HAI HE</v>
          </cell>
          <cell r="B386" t="str">
            <v>J8B2327</v>
          </cell>
        </row>
        <row r="387">
          <cell r="A387" t="str">
            <v>HAI JUNG</v>
          </cell>
          <cell r="B387" t="str">
            <v>XUFP8</v>
          </cell>
        </row>
        <row r="388">
          <cell r="A388" t="str">
            <v>HAI LONG</v>
          </cell>
          <cell r="B388" t="str">
            <v>HOKM</v>
          </cell>
        </row>
        <row r="389">
          <cell r="A389" t="str">
            <v>HAI NING</v>
          </cell>
          <cell r="B389" t="str">
            <v>3EDV9</v>
          </cell>
        </row>
        <row r="390">
          <cell r="A390" t="str">
            <v>HAI PENG</v>
          </cell>
          <cell r="B390" t="str">
            <v>V3FB3</v>
          </cell>
        </row>
        <row r="391">
          <cell r="A391" t="str">
            <v>HAI QUAN</v>
          </cell>
          <cell r="B391" t="str">
            <v>XUJW7</v>
          </cell>
        </row>
        <row r="392">
          <cell r="A392" t="str">
            <v>HAI RUN</v>
          </cell>
          <cell r="B392" t="str">
            <v>V3WQ6</v>
          </cell>
        </row>
        <row r="393">
          <cell r="A393" t="str">
            <v>HAI SHENG LONG</v>
          </cell>
          <cell r="B393" t="str">
            <v>BWIY</v>
          </cell>
        </row>
        <row r="394">
          <cell r="A394" t="str">
            <v>HAI SHENG LONG</v>
          </cell>
          <cell r="B394" t="str">
            <v>VRBP7</v>
          </cell>
        </row>
        <row r="395">
          <cell r="A395" t="str">
            <v>HAI SHUN</v>
          </cell>
          <cell r="B395" t="str">
            <v>XUHX3</v>
          </cell>
        </row>
        <row r="396">
          <cell r="A396" t="str">
            <v>HALCYON</v>
          </cell>
          <cell r="B396" t="str">
            <v>C6WB4</v>
          </cell>
        </row>
        <row r="397">
          <cell r="A397" t="str">
            <v>HAN JIANG</v>
          </cell>
          <cell r="B397" t="str">
            <v>VRXX4</v>
          </cell>
        </row>
        <row r="398">
          <cell r="A398" t="str">
            <v>HAN JIANG HE</v>
          </cell>
          <cell r="B398" t="str">
            <v>BOBI</v>
          </cell>
        </row>
        <row r="399">
          <cell r="A399" t="str">
            <v>HAN NAM</v>
          </cell>
          <cell r="B399" t="str">
            <v>3FYD7</v>
          </cell>
        </row>
        <row r="400">
          <cell r="A400" t="str">
            <v>HAN PO</v>
          </cell>
          <cell r="B400" t="str">
            <v>DSOQ8</v>
          </cell>
        </row>
        <row r="401">
          <cell r="A401" t="str">
            <v>HAN SE</v>
          </cell>
          <cell r="B401" t="str">
            <v>3FFN7</v>
          </cell>
        </row>
        <row r="402">
          <cell r="A402" t="str">
            <v>HAN SHUI HE</v>
          </cell>
          <cell r="B402" t="str">
            <v>BOBK</v>
          </cell>
        </row>
        <row r="403">
          <cell r="A403" t="str">
            <v>HAN SPLENDOR</v>
          </cell>
          <cell r="B403" t="str">
            <v>DSFZ6</v>
          </cell>
        </row>
        <row r="404">
          <cell r="A404" t="str">
            <v>HAN TAO HE</v>
          </cell>
          <cell r="B404" t="str">
            <v>BOBL</v>
          </cell>
        </row>
        <row r="405">
          <cell r="A405" t="str">
            <v>HANDY TRADER</v>
          </cell>
          <cell r="B405" t="str">
            <v>3EKD4</v>
          </cell>
        </row>
        <row r="406">
          <cell r="A406" t="str">
            <v>HANEBURG</v>
          </cell>
          <cell r="B406" t="str">
            <v>V2AF9</v>
          </cell>
        </row>
        <row r="407">
          <cell r="A407" t="str">
            <v>HANG SHUN NO.1</v>
          </cell>
          <cell r="B407" t="str">
            <v>H8NN</v>
          </cell>
        </row>
        <row r="408">
          <cell r="A408" t="str">
            <v>HANG SHUN NO.2</v>
          </cell>
          <cell r="B408" t="str">
            <v>H8NP</v>
          </cell>
        </row>
        <row r="409">
          <cell r="A409" t="str">
            <v>HANGLIM QUEEN</v>
          </cell>
          <cell r="B409" t="str">
            <v>DSNR8</v>
          </cell>
        </row>
        <row r="410">
          <cell r="A410" t="str">
            <v>HANSE ENERGY</v>
          </cell>
          <cell r="B410" t="str">
            <v>V2FM4</v>
          </cell>
        </row>
        <row r="411">
          <cell r="A411" t="str">
            <v>HAPPY BUCCANEER</v>
          </cell>
          <cell r="B411" t="str">
            <v>PEND</v>
          </cell>
        </row>
        <row r="412">
          <cell r="A412" t="str">
            <v>HAPPY CLOUD</v>
          </cell>
          <cell r="B412" t="str">
            <v>VRYM6</v>
          </cell>
        </row>
        <row r="413">
          <cell r="A413" t="str">
            <v>HAPPY FELLOW</v>
          </cell>
          <cell r="B413" t="str">
            <v>LARF5</v>
          </cell>
        </row>
        <row r="414">
          <cell r="A414" t="str">
            <v>HAPPY ISLAND</v>
          </cell>
          <cell r="B414" t="str">
            <v>3FXY4</v>
          </cell>
        </row>
        <row r="415">
          <cell r="A415" t="str">
            <v>HAPPY RIVER</v>
          </cell>
          <cell r="B415" t="str">
            <v>PCAW</v>
          </cell>
        </row>
        <row r="416">
          <cell r="A416" t="str">
            <v>HAPPY STAR</v>
          </cell>
          <cell r="B416" t="str">
            <v>DSEM5</v>
          </cell>
        </row>
        <row r="417">
          <cell r="A417" t="str">
            <v>HARAMACHI MARU</v>
          </cell>
          <cell r="B417" t="str">
            <v>JBML</v>
          </cell>
        </row>
        <row r="418">
          <cell r="A418" t="str">
            <v>HARDWAR</v>
          </cell>
          <cell r="B418" t="str">
            <v>VVJV</v>
          </cell>
        </row>
        <row r="419">
          <cell r="A419" t="str">
            <v>HAREFIELD</v>
          </cell>
          <cell r="B419" t="str">
            <v>C6JE2</v>
          </cell>
        </row>
        <row r="420">
          <cell r="A420" t="str">
            <v>HARMONY</v>
          </cell>
          <cell r="B420" t="str">
            <v>XUJM3</v>
          </cell>
        </row>
        <row r="421">
          <cell r="A421" t="str">
            <v>HARMONY ACE</v>
          </cell>
          <cell r="B421" t="str">
            <v>H3QA</v>
          </cell>
        </row>
        <row r="422">
          <cell r="A422" t="str">
            <v>HARRIER</v>
          </cell>
          <cell r="B422" t="str">
            <v>C6WS6</v>
          </cell>
        </row>
        <row r="423">
          <cell r="A423" t="str">
            <v>HELENE</v>
          </cell>
          <cell r="B423" t="str">
            <v>V2BK5</v>
          </cell>
        </row>
        <row r="424">
          <cell r="A424" t="str">
            <v>HELIOS TRIUMPH</v>
          </cell>
          <cell r="B424" t="str">
            <v>3EFG9</v>
          </cell>
        </row>
        <row r="425">
          <cell r="A425" t="str">
            <v>HELLEN</v>
          </cell>
          <cell r="B425" t="str">
            <v>V3YR3</v>
          </cell>
        </row>
        <row r="426">
          <cell r="A426" t="str">
            <v>HELLENIC SEA</v>
          </cell>
          <cell r="B426" t="str">
            <v>9HFY7</v>
          </cell>
        </row>
        <row r="427">
          <cell r="A427" t="str">
            <v>HENG DE</v>
          </cell>
          <cell r="B427" t="str">
            <v>3EKD7</v>
          </cell>
        </row>
        <row r="428">
          <cell r="A428" t="str">
            <v>HENG LI</v>
          </cell>
          <cell r="B428" t="str">
            <v>VRXC9</v>
          </cell>
        </row>
        <row r="429">
          <cell r="A429" t="str">
            <v>HENG YU</v>
          </cell>
          <cell r="B429" t="str">
            <v>BTUV</v>
          </cell>
        </row>
        <row r="430">
          <cell r="A430" t="str">
            <v>HENRY HUDSON BRIDGE</v>
          </cell>
          <cell r="B430" t="str">
            <v>JKLS</v>
          </cell>
        </row>
        <row r="431">
          <cell r="A431" t="str">
            <v>HERMES</v>
          </cell>
          <cell r="B431" t="str">
            <v>3FIO8</v>
          </cell>
        </row>
        <row r="432">
          <cell r="A432" t="str">
            <v>HERMES ISLAND</v>
          </cell>
          <cell r="B432" t="str">
            <v>H3DU</v>
          </cell>
        </row>
        <row r="433">
          <cell r="A433" t="str">
            <v>HEROIC ACE</v>
          </cell>
          <cell r="B433" t="str">
            <v>HPFM</v>
          </cell>
        </row>
        <row r="434">
          <cell r="A434" t="str">
            <v>HERUN</v>
          </cell>
          <cell r="B434" t="str">
            <v>3ECA3</v>
          </cell>
        </row>
        <row r="435">
          <cell r="A435" t="str">
            <v>HESTIANA</v>
          </cell>
          <cell r="B435" t="str">
            <v>3EAW4</v>
          </cell>
        </row>
        <row r="436">
          <cell r="A436" t="str">
            <v>HONG HAI</v>
          </cell>
          <cell r="B436" t="str">
            <v>XUBU8</v>
          </cell>
        </row>
        <row r="437">
          <cell r="A437" t="str">
            <v>HONG JIANG</v>
          </cell>
          <cell r="B437" t="str">
            <v>XUHP3</v>
          </cell>
        </row>
        <row r="438">
          <cell r="A438" t="str">
            <v>HONG TAI</v>
          </cell>
          <cell r="B438" t="str">
            <v>V3SJ5</v>
          </cell>
        </row>
        <row r="439">
          <cell r="A439" t="str">
            <v>HONG TAI HUA 667</v>
          </cell>
          <cell r="B439" t="str">
            <v>V3DX</v>
          </cell>
        </row>
        <row r="440">
          <cell r="A440" t="str">
            <v>HONG XIANG</v>
          </cell>
          <cell r="B440" t="str">
            <v>HPGO</v>
          </cell>
        </row>
        <row r="441">
          <cell r="A441" t="str">
            <v>HONGSHENG</v>
          </cell>
          <cell r="B441" t="str">
            <v>V3CK</v>
          </cell>
        </row>
        <row r="442">
          <cell r="A442" t="str">
            <v>HUDSON STRAIT</v>
          </cell>
          <cell r="B442" t="str">
            <v>V7JV6</v>
          </cell>
        </row>
        <row r="443">
          <cell r="A443" t="str">
            <v>HUI AN</v>
          </cell>
          <cell r="B443" t="str">
            <v>3FFS7</v>
          </cell>
        </row>
        <row r="444">
          <cell r="A444" t="str">
            <v>HUI BO QUAN</v>
          </cell>
          <cell r="B444" t="str">
            <v>BBUB</v>
          </cell>
        </row>
        <row r="445">
          <cell r="A445" t="str">
            <v>HUI HE</v>
          </cell>
          <cell r="B445" t="str">
            <v>3EED8</v>
          </cell>
        </row>
        <row r="446">
          <cell r="A446" t="str">
            <v>HUME HIGHWAY</v>
          </cell>
          <cell r="B446" t="str">
            <v>3EJO6</v>
          </cell>
        </row>
        <row r="447">
          <cell r="A447" t="str">
            <v>HWALEE</v>
          </cell>
          <cell r="B447" t="str">
            <v>H3FB</v>
          </cell>
        </row>
        <row r="448">
          <cell r="A448" t="str">
            <v>HWANG YOUNG</v>
          </cell>
          <cell r="B448" t="str">
            <v>DSFD</v>
          </cell>
        </row>
        <row r="449">
          <cell r="A449" t="str">
            <v>HYDRA</v>
          </cell>
          <cell r="B449" t="str">
            <v>H8SG</v>
          </cell>
        </row>
        <row r="450">
          <cell r="A450" t="str">
            <v>HYPERION</v>
          </cell>
          <cell r="B450" t="str">
            <v>C6WS5</v>
          </cell>
        </row>
        <row r="451">
          <cell r="A451" t="str">
            <v>HYSUN</v>
          </cell>
          <cell r="B451" t="str">
            <v>J8B3191</v>
          </cell>
        </row>
        <row r="452">
          <cell r="A452" t="str">
            <v>HYUN AM</v>
          </cell>
          <cell r="B452" t="str">
            <v>DSDX8</v>
          </cell>
        </row>
        <row r="453">
          <cell r="A453" t="str">
            <v>HYUNDAI ADVANCE</v>
          </cell>
          <cell r="B453" t="str">
            <v>3FTS7</v>
          </cell>
        </row>
        <row r="454">
          <cell r="A454" t="str">
            <v>HYUNDAI HARMONY</v>
          </cell>
          <cell r="B454" t="str">
            <v>HOLC</v>
          </cell>
        </row>
        <row r="455">
          <cell r="A455" t="str">
            <v>ICE MOON</v>
          </cell>
          <cell r="B455" t="str">
            <v>V2EN3</v>
          </cell>
        </row>
        <row r="456">
          <cell r="A456" t="str">
            <v>ICE STAR</v>
          </cell>
          <cell r="B456" t="str">
            <v>V2EF5</v>
          </cell>
        </row>
        <row r="457">
          <cell r="A457" t="str">
            <v>INDEPENDENT SPIRIT</v>
          </cell>
          <cell r="B457" t="str">
            <v>A8FU6</v>
          </cell>
        </row>
        <row r="458">
          <cell r="A458" t="str">
            <v>INESSA</v>
          </cell>
          <cell r="B458" t="str">
            <v>XUTG3</v>
          </cell>
        </row>
        <row r="459">
          <cell r="A459" t="str">
            <v>INFINITY</v>
          </cell>
          <cell r="B459" t="str">
            <v>C6IA3</v>
          </cell>
        </row>
        <row r="460">
          <cell r="A460" t="str">
            <v>IRIS</v>
          </cell>
          <cell r="B460" t="str">
            <v>3FVS8</v>
          </cell>
        </row>
        <row r="461">
          <cell r="A461" t="str">
            <v>IRIS ACE</v>
          </cell>
          <cell r="B461" t="str">
            <v>3EAD9</v>
          </cell>
        </row>
        <row r="462">
          <cell r="A462" t="str">
            <v>IRIS FRONTIER</v>
          </cell>
          <cell r="B462" t="str">
            <v>3FQL7</v>
          </cell>
        </row>
        <row r="463">
          <cell r="A463" t="str">
            <v>IRIS GAS</v>
          </cell>
          <cell r="B463" t="str">
            <v>3FIV5</v>
          </cell>
        </row>
        <row r="464">
          <cell r="A464" t="str">
            <v>ISIDOR BARAKHOV</v>
          </cell>
          <cell r="B464" t="str">
            <v>UHKD</v>
          </cell>
        </row>
        <row r="465">
          <cell r="A465" t="str">
            <v>ISLAND OASIS</v>
          </cell>
          <cell r="B465" t="str">
            <v>3FTP9</v>
          </cell>
        </row>
        <row r="466">
          <cell r="A466" t="str">
            <v>ISLET ACE</v>
          </cell>
          <cell r="B466" t="str">
            <v>3FNN7</v>
          </cell>
        </row>
        <row r="467">
          <cell r="A467" t="str">
            <v>ISMINAKI</v>
          </cell>
          <cell r="B467" t="str">
            <v>H8YV</v>
          </cell>
        </row>
        <row r="468">
          <cell r="A468" t="str">
            <v>ISOLDE</v>
          </cell>
          <cell r="B468" t="str">
            <v>SLKB</v>
          </cell>
        </row>
        <row r="469">
          <cell r="A469" t="str">
            <v>ITAL GARLAND</v>
          </cell>
          <cell r="B469" t="str">
            <v>IBIO</v>
          </cell>
        </row>
        <row r="470">
          <cell r="A470" t="str">
            <v>ITAL UNIVERSO</v>
          </cell>
          <cell r="B470" t="str">
            <v>IBSP</v>
          </cell>
        </row>
        <row r="471">
          <cell r="A471" t="str">
            <v>IVAN POLZUNOV</v>
          </cell>
          <cell r="B471" t="str">
            <v>UIPC</v>
          </cell>
        </row>
        <row r="472">
          <cell r="A472" t="str">
            <v>IVER EXPLORER</v>
          </cell>
          <cell r="B472" t="str">
            <v>V7CB7</v>
          </cell>
        </row>
        <row r="473">
          <cell r="A473" t="str">
            <v>IVORY ACE</v>
          </cell>
          <cell r="B473" t="str">
            <v>3FOT5</v>
          </cell>
        </row>
        <row r="474">
          <cell r="A474" t="str">
            <v>IVORY ARROW</v>
          </cell>
          <cell r="B474" t="str">
            <v>C6TM4</v>
          </cell>
        </row>
        <row r="475">
          <cell r="A475" t="str">
            <v>IVORY GIRL</v>
          </cell>
          <cell r="B475" t="str">
            <v>YJQQ9</v>
          </cell>
        </row>
        <row r="476">
          <cell r="A476" t="str">
            <v>IVORY STAR</v>
          </cell>
          <cell r="B476" t="str">
            <v>P3QJ9</v>
          </cell>
        </row>
        <row r="477">
          <cell r="A477" t="str">
            <v>IWAKI</v>
          </cell>
          <cell r="B477" t="str">
            <v>3FQR7</v>
          </cell>
        </row>
        <row r="478">
          <cell r="A478" t="str">
            <v>IZOLA</v>
          </cell>
          <cell r="B478" t="str">
            <v>V7GA5</v>
          </cell>
        </row>
        <row r="479">
          <cell r="A479" t="str">
            <v>IZU</v>
          </cell>
          <cell r="B479" t="str">
            <v>3FZJ6</v>
          </cell>
        </row>
        <row r="480">
          <cell r="A480" t="str">
            <v>J.FRIEND</v>
          </cell>
          <cell r="B480" t="str">
            <v>J8VP7</v>
          </cell>
        </row>
        <row r="481">
          <cell r="A481" t="str">
            <v>J.GLORY</v>
          </cell>
          <cell r="B481" t="str">
            <v>J8KE5</v>
          </cell>
        </row>
        <row r="482">
          <cell r="A482" t="str">
            <v>J.GRACE</v>
          </cell>
          <cell r="B482" t="str">
            <v>J8B2391</v>
          </cell>
        </row>
        <row r="483">
          <cell r="A483" t="str">
            <v>J.KING</v>
          </cell>
          <cell r="B483" t="str">
            <v>VRAJ6</v>
          </cell>
        </row>
        <row r="484">
          <cell r="A484" t="str">
            <v>J.MARION SUN</v>
          </cell>
          <cell r="B484" t="str">
            <v>S6EI</v>
          </cell>
        </row>
        <row r="485">
          <cell r="A485" t="str">
            <v>J.OCEAN</v>
          </cell>
          <cell r="B485" t="str">
            <v>J8XR5</v>
          </cell>
        </row>
        <row r="486">
          <cell r="A486" t="str">
            <v>J.PIONEER</v>
          </cell>
          <cell r="B486" t="str">
            <v>J8JX9</v>
          </cell>
        </row>
        <row r="487">
          <cell r="A487" t="str">
            <v>J.REAL</v>
          </cell>
          <cell r="B487" t="str">
            <v>VRYK7</v>
          </cell>
        </row>
        <row r="488">
          <cell r="A488" t="str">
            <v>J.SHINE</v>
          </cell>
          <cell r="B488" t="str">
            <v>VRZT2</v>
          </cell>
        </row>
        <row r="489">
          <cell r="A489" t="str">
            <v>J.SPRING</v>
          </cell>
          <cell r="B489" t="str">
            <v>J8B2460</v>
          </cell>
        </row>
        <row r="490">
          <cell r="A490" t="str">
            <v>JI FENG</v>
          </cell>
          <cell r="B490" t="str">
            <v>VRZH9</v>
          </cell>
        </row>
        <row r="491">
          <cell r="A491" t="str">
            <v>JI MEI DA</v>
          </cell>
          <cell r="B491" t="str">
            <v>H3RX</v>
          </cell>
        </row>
        <row r="492">
          <cell r="A492" t="str">
            <v>JI QING MEN</v>
          </cell>
          <cell r="B492" t="str">
            <v>J8B3018</v>
          </cell>
        </row>
        <row r="493">
          <cell r="A493" t="str">
            <v>JI XIANG KOU</v>
          </cell>
          <cell r="B493" t="str">
            <v>3EAD</v>
          </cell>
        </row>
        <row r="494">
          <cell r="A494" t="str">
            <v>JI XIANG QUAN</v>
          </cell>
          <cell r="B494" t="str">
            <v>BBRP</v>
          </cell>
        </row>
        <row r="495">
          <cell r="A495" t="str">
            <v>JI XIANG SHAN</v>
          </cell>
          <cell r="B495" t="str">
            <v>VRXJ6</v>
          </cell>
        </row>
        <row r="496">
          <cell r="A496" t="str">
            <v>JI XIANG XING</v>
          </cell>
          <cell r="B496" t="str">
            <v>H8IP</v>
          </cell>
        </row>
        <row r="497">
          <cell r="A497" t="str">
            <v>JI YUAN</v>
          </cell>
          <cell r="B497" t="str">
            <v>ELUH5</v>
          </cell>
        </row>
        <row r="498">
          <cell r="A498" t="str">
            <v>JIA FENG</v>
          </cell>
          <cell r="B498" t="str">
            <v>V3BV2</v>
          </cell>
        </row>
        <row r="499">
          <cell r="A499" t="str">
            <v>JIA HE</v>
          </cell>
          <cell r="B499" t="str">
            <v>V3NP5</v>
          </cell>
        </row>
        <row r="500">
          <cell r="A500" t="str">
            <v>JIA SHUN SHAN</v>
          </cell>
          <cell r="B500" t="str">
            <v>BRUQ</v>
          </cell>
        </row>
        <row r="501">
          <cell r="A501" t="str">
            <v>JIAN HUA</v>
          </cell>
          <cell r="B501" t="str">
            <v>VRWQ5</v>
          </cell>
        </row>
        <row r="502">
          <cell r="A502" t="str">
            <v>JIAXIANG</v>
          </cell>
          <cell r="B502" t="str">
            <v>H8KL</v>
          </cell>
        </row>
        <row r="503">
          <cell r="A503" t="str">
            <v>JIE YUN 19</v>
          </cell>
          <cell r="B503" t="str">
            <v>3EDL9</v>
          </cell>
        </row>
        <row r="504">
          <cell r="A504" t="str">
            <v>JIFA BOHAI</v>
          </cell>
          <cell r="B504" t="str">
            <v>BAMS</v>
          </cell>
        </row>
        <row r="505">
          <cell r="A505" t="str">
            <v>JIN ACE</v>
          </cell>
          <cell r="B505" t="str">
            <v>3ECB8</v>
          </cell>
        </row>
        <row r="506">
          <cell r="A506" t="str">
            <v>JIN BI</v>
          </cell>
          <cell r="B506" t="str">
            <v>3EFY9</v>
          </cell>
        </row>
        <row r="507">
          <cell r="A507" t="str">
            <v>JIN CHEN</v>
          </cell>
          <cell r="B507" t="str">
            <v>V3BG2</v>
          </cell>
        </row>
        <row r="508">
          <cell r="A508" t="str">
            <v>JIN CHENG ZHOU 28</v>
          </cell>
          <cell r="B508" t="str">
            <v>3EDW9</v>
          </cell>
        </row>
        <row r="509">
          <cell r="A509" t="str">
            <v>JIN CHUAN MEN</v>
          </cell>
          <cell r="B509" t="str">
            <v>J8B2670</v>
          </cell>
        </row>
        <row r="510">
          <cell r="A510" t="str">
            <v>JIN DA</v>
          </cell>
          <cell r="B510" t="str">
            <v>VRAM7</v>
          </cell>
        </row>
        <row r="511">
          <cell r="A511" t="str">
            <v>JIN DA 27</v>
          </cell>
          <cell r="B511" t="str">
            <v>V3HQ</v>
          </cell>
        </row>
        <row r="512">
          <cell r="A512" t="str">
            <v>JIN HAE 1</v>
          </cell>
          <cell r="B512" t="str">
            <v>DSFR2</v>
          </cell>
        </row>
        <row r="513">
          <cell r="A513" t="str">
            <v>JIN HAE 7</v>
          </cell>
          <cell r="B513" t="str">
            <v>DTAA8</v>
          </cell>
        </row>
        <row r="514">
          <cell r="A514" t="str">
            <v>JIN HAI</v>
          </cell>
          <cell r="B514" t="str">
            <v>XUVU7</v>
          </cell>
        </row>
        <row r="515">
          <cell r="A515" t="str">
            <v>JIN HAI LIAN</v>
          </cell>
          <cell r="B515" t="str">
            <v>HOTQ</v>
          </cell>
        </row>
        <row r="516">
          <cell r="A516" t="str">
            <v>JIN HU</v>
          </cell>
          <cell r="B516" t="str">
            <v>3ECK7</v>
          </cell>
        </row>
        <row r="517">
          <cell r="A517" t="str">
            <v>JIN HUA</v>
          </cell>
          <cell r="B517" t="str">
            <v>3EUR3</v>
          </cell>
        </row>
        <row r="518">
          <cell r="A518" t="str">
            <v>JIN HUA 5</v>
          </cell>
          <cell r="B518" t="str">
            <v>V3JN3</v>
          </cell>
        </row>
        <row r="519">
          <cell r="A519" t="str">
            <v>JIN HUA 98</v>
          </cell>
          <cell r="B519" t="str">
            <v>V3AI3</v>
          </cell>
        </row>
        <row r="520">
          <cell r="A520" t="str">
            <v>JIN HUI</v>
          </cell>
          <cell r="B520" t="str">
            <v>VRWM8</v>
          </cell>
        </row>
        <row r="521">
          <cell r="A521" t="str">
            <v>JIN JU</v>
          </cell>
          <cell r="B521" t="str">
            <v>BFGD</v>
          </cell>
        </row>
        <row r="522">
          <cell r="A522" t="str">
            <v>JIN LI</v>
          </cell>
          <cell r="B522" t="str">
            <v>HOLA</v>
          </cell>
        </row>
        <row r="523">
          <cell r="A523" t="str">
            <v>JIN MAN HAI</v>
          </cell>
          <cell r="B523" t="str">
            <v>J8SO7</v>
          </cell>
        </row>
        <row r="524">
          <cell r="A524" t="str">
            <v>JIN MAN HE</v>
          </cell>
          <cell r="B524" t="str">
            <v>J8QW2</v>
          </cell>
        </row>
        <row r="525">
          <cell r="A525" t="str">
            <v>JIN MAN HU</v>
          </cell>
          <cell r="B525" t="str">
            <v>BUFV</v>
          </cell>
        </row>
        <row r="526">
          <cell r="A526" t="str">
            <v>JIN MAN JIANG</v>
          </cell>
          <cell r="B526" t="str">
            <v>BUFU</v>
          </cell>
        </row>
        <row r="527">
          <cell r="A527" t="str">
            <v>JIN MAN YANG</v>
          </cell>
          <cell r="B527" t="str">
            <v>J8SO9</v>
          </cell>
        </row>
        <row r="528">
          <cell r="A528" t="str">
            <v>JIN MAN YU</v>
          </cell>
          <cell r="B528" t="str">
            <v>J8SO8</v>
          </cell>
        </row>
        <row r="529">
          <cell r="A529" t="str">
            <v>JIN MAO</v>
          </cell>
          <cell r="B529" t="str">
            <v>XUBH9</v>
          </cell>
        </row>
        <row r="530">
          <cell r="A530" t="str">
            <v>JIN NIU ZUO</v>
          </cell>
          <cell r="B530" t="str">
            <v>BPFQ</v>
          </cell>
        </row>
        <row r="531">
          <cell r="A531" t="str">
            <v>JIN RONG</v>
          </cell>
          <cell r="B531" t="str">
            <v>J8QL3</v>
          </cell>
        </row>
        <row r="532">
          <cell r="A532" t="str">
            <v>JIN RUN</v>
          </cell>
          <cell r="B532" t="str">
            <v>3EFS7</v>
          </cell>
        </row>
        <row r="533">
          <cell r="A533" t="str">
            <v>JIN SHENG</v>
          </cell>
          <cell r="B533" t="str">
            <v>J8QP8</v>
          </cell>
        </row>
        <row r="534">
          <cell r="A534" t="str">
            <v>JIN SONG</v>
          </cell>
          <cell r="B534" t="str">
            <v>HOCH</v>
          </cell>
        </row>
        <row r="535">
          <cell r="A535" t="str">
            <v>JIN TENG</v>
          </cell>
          <cell r="B535" t="str">
            <v>VRAM8</v>
          </cell>
        </row>
        <row r="536">
          <cell r="A536" t="str">
            <v>JIN WAY</v>
          </cell>
          <cell r="B536" t="str">
            <v>HO4123</v>
          </cell>
        </row>
        <row r="537">
          <cell r="A537" t="str">
            <v>JIN XIANG</v>
          </cell>
          <cell r="B537" t="str">
            <v>HO2729</v>
          </cell>
        </row>
        <row r="538">
          <cell r="A538" t="str">
            <v>JIN YANG</v>
          </cell>
          <cell r="B538" t="str">
            <v>XUAZ3</v>
          </cell>
        </row>
        <row r="539">
          <cell r="A539" t="str">
            <v>JIN YUAN</v>
          </cell>
          <cell r="B539" t="str">
            <v>3EFE8</v>
          </cell>
        </row>
        <row r="540">
          <cell r="A540" t="str">
            <v>JINGPOHE</v>
          </cell>
          <cell r="B540" t="str">
            <v>3FSO7</v>
          </cell>
        </row>
        <row r="541">
          <cell r="A541" t="str">
            <v>JINGU MARU</v>
          </cell>
          <cell r="B541" t="str">
            <v>JPPT</v>
          </cell>
        </row>
        <row r="542">
          <cell r="A542" t="str">
            <v>JINHE</v>
          </cell>
          <cell r="B542" t="str">
            <v>3FQX7</v>
          </cell>
        </row>
        <row r="543">
          <cell r="A543" t="str">
            <v>JOSCO STAR</v>
          </cell>
          <cell r="B543" t="str">
            <v>VRBS3</v>
          </cell>
        </row>
        <row r="544">
          <cell r="A544" t="str">
            <v>JOSCO VIEW</v>
          </cell>
          <cell r="B544" t="str">
            <v>VRBZ8</v>
          </cell>
        </row>
        <row r="545">
          <cell r="A545" t="str">
            <v>KARTINI</v>
          </cell>
          <cell r="B545" t="str">
            <v>HOWI</v>
          </cell>
        </row>
        <row r="546">
          <cell r="A546" t="str">
            <v>KEUM YOUNG</v>
          </cell>
          <cell r="B546" t="str">
            <v>D8YX</v>
          </cell>
        </row>
        <row r="547">
          <cell r="A547" t="str">
            <v>KOREAN EXPRESS</v>
          </cell>
          <cell r="B547" t="str">
            <v>D9WQ</v>
          </cell>
        </row>
        <row r="548">
          <cell r="A548" t="str">
            <v>KUO CHANG</v>
          </cell>
          <cell r="B548" t="str">
            <v>VREM2</v>
          </cell>
        </row>
        <row r="549">
          <cell r="A549" t="str">
            <v>KUO CHIA</v>
          </cell>
          <cell r="B549" t="str">
            <v>BNBE</v>
          </cell>
        </row>
        <row r="550">
          <cell r="A550" t="str">
            <v>KUO FU</v>
          </cell>
          <cell r="B550" t="str">
            <v>9VRH</v>
          </cell>
        </row>
        <row r="551">
          <cell r="A551" t="str">
            <v>KUO HSIUNG</v>
          </cell>
          <cell r="B551" t="str">
            <v>3FIV3</v>
          </cell>
        </row>
        <row r="552">
          <cell r="A552" t="str">
            <v>KUO HUNG</v>
          </cell>
          <cell r="B552" t="str">
            <v>3FRS7</v>
          </cell>
        </row>
        <row r="553">
          <cell r="A553" t="str">
            <v>KUO LIH</v>
          </cell>
          <cell r="B553" t="str">
            <v>DYLJ</v>
          </cell>
        </row>
        <row r="554">
          <cell r="A554" t="str">
            <v>KUO LUNG</v>
          </cell>
          <cell r="B554" t="str">
            <v>3FCT8</v>
          </cell>
        </row>
        <row r="555">
          <cell r="A555" t="str">
            <v>KUO TAI</v>
          </cell>
          <cell r="B555" t="str">
            <v>3FFK5</v>
          </cell>
        </row>
        <row r="556">
          <cell r="A556" t="str">
            <v>KUO WEI</v>
          </cell>
          <cell r="B556" t="str">
            <v>BNBK</v>
          </cell>
        </row>
        <row r="557">
          <cell r="A557" t="str">
            <v>KUO YU</v>
          </cell>
          <cell r="B557" t="str">
            <v>3FTK3</v>
          </cell>
        </row>
        <row r="558">
          <cell r="A558" t="str">
            <v>KUO YU</v>
          </cell>
          <cell r="B558" t="str">
            <v>VRDW9</v>
          </cell>
        </row>
        <row r="559">
          <cell r="A559" t="str">
            <v>K-WATER</v>
          </cell>
          <cell r="B559" t="str">
            <v>V2CN6</v>
          </cell>
        </row>
        <row r="560">
          <cell r="A560" t="str">
            <v>LANTAU BRIDGE</v>
          </cell>
          <cell r="B560" t="str">
            <v>V2DI7</v>
          </cell>
        </row>
        <row r="561">
          <cell r="A561" t="str">
            <v>LEO AUTHORITY</v>
          </cell>
          <cell r="B561" t="str">
            <v>3FWQ7</v>
          </cell>
        </row>
        <row r="562">
          <cell r="A562" t="str">
            <v>LILAC ACE</v>
          </cell>
          <cell r="B562" t="str">
            <v>3FDL4</v>
          </cell>
        </row>
        <row r="563">
          <cell r="A563" t="str">
            <v>LIN HAI SHAN</v>
          </cell>
          <cell r="B563" t="str">
            <v>3EDK8</v>
          </cell>
        </row>
        <row r="564">
          <cell r="A564" t="str">
            <v>LIN YANG</v>
          </cell>
          <cell r="B564" t="str">
            <v>3EHS8</v>
          </cell>
        </row>
        <row r="565">
          <cell r="A565" t="str">
            <v>LIN YUAN</v>
          </cell>
          <cell r="B565" t="str">
            <v>BRVL</v>
          </cell>
        </row>
        <row r="566">
          <cell r="A566" t="str">
            <v>LINGE TRADER</v>
          </cell>
          <cell r="B566" t="str">
            <v>PHGE</v>
          </cell>
        </row>
        <row r="567">
          <cell r="A567" t="str">
            <v>LONG HE</v>
          </cell>
          <cell r="B567" t="str">
            <v>BOLV</v>
          </cell>
        </row>
        <row r="568">
          <cell r="A568" t="str">
            <v>LONG HUA</v>
          </cell>
          <cell r="B568" t="str">
            <v>3FSW6</v>
          </cell>
        </row>
        <row r="569">
          <cell r="A569" t="str">
            <v>LONG RICHNESS</v>
          </cell>
          <cell r="B569" t="str">
            <v>V3AV</v>
          </cell>
        </row>
        <row r="570">
          <cell r="A570" t="str">
            <v>LONG TIAN</v>
          </cell>
          <cell r="B570" t="str">
            <v>BASG</v>
          </cell>
        </row>
        <row r="571">
          <cell r="A571" t="str">
            <v>LONG WANG</v>
          </cell>
          <cell r="B571" t="str">
            <v>XULD7</v>
          </cell>
        </row>
        <row r="572">
          <cell r="A572" t="str">
            <v>LONG XIN</v>
          </cell>
          <cell r="B572" t="str">
            <v>9LYA01</v>
          </cell>
        </row>
        <row r="573">
          <cell r="A573" t="str">
            <v>LONG XING</v>
          </cell>
          <cell r="B573" t="str">
            <v>XUHW7</v>
          </cell>
        </row>
        <row r="574">
          <cell r="A574" t="str">
            <v>LUCKY CLOUD</v>
          </cell>
          <cell r="B574" t="str">
            <v>HOHU</v>
          </cell>
        </row>
        <row r="575">
          <cell r="A575" t="str">
            <v>LUCKY EMBLEM</v>
          </cell>
          <cell r="B575" t="str">
            <v>3FMA5</v>
          </cell>
        </row>
        <row r="576">
          <cell r="A576" t="str">
            <v>LUCKY OCEAN</v>
          </cell>
          <cell r="B576" t="str">
            <v>3EGW9</v>
          </cell>
        </row>
        <row r="577">
          <cell r="A577" t="str">
            <v>LUCKY PIONEER</v>
          </cell>
          <cell r="B577" t="str">
            <v>3FYM7</v>
          </cell>
        </row>
        <row r="578">
          <cell r="A578" t="str">
            <v>LUCKY REACH</v>
          </cell>
          <cell r="B578" t="str">
            <v>JVLY3</v>
          </cell>
        </row>
        <row r="579">
          <cell r="A579" t="str">
            <v>LUCKY STELLA</v>
          </cell>
          <cell r="B579" t="str">
            <v>HOQD</v>
          </cell>
        </row>
        <row r="580">
          <cell r="A580" t="str">
            <v>LUCKY TRADER</v>
          </cell>
          <cell r="B580" t="str">
            <v>3EPN4</v>
          </cell>
        </row>
        <row r="581">
          <cell r="A581" t="str">
            <v>LUCKY WINNER</v>
          </cell>
          <cell r="B581" t="str">
            <v>3EFQ8</v>
          </cell>
        </row>
        <row r="582">
          <cell r="A582" t="str">
            <v>LUNA AZUL</v>
          </cell>
          <cell r="B582" t="str">
            <v>3FAD7</v>
          </cell>
        </row>
        <row r="583">
          <cell r="A583" t="str">
            <v>LUNA BLUE</v>
          </cell>
          <cell r="B583" t="str">
            <v>3EDP6</v>
          </cell>
        </row>
        <row r="584">
          <cell r="A584" t="str">
            <v>LUNAR STAR</v>
          </cell>
          <cell r="B584" t="str">
            <v>3EUY9</v>
          </cell>
        </row>
        <row r="585">
          <cell r="A585" t="str">
            <v>MACTAN BRIDGE</v>
          </cell>
          <cell r="B585" t="str">
            <v>H9LD</v>
          </cell>
        </row>
        <row r="586">
          <cell r="A586" t="str">
            <v>MAPLE ACE II</v>
          </cell>
          <cell r="B586" t="str">
            <v>ELPQ9</v>
          </cell>
        </row>
        <row r="587">
          <cell r="A587" t="str">
            <v>MAPLE CREEK</v>
          </cell>
          <cell r="B587" t="str">
            <v>H8TQ</v>
          </cell>
        </row>
        <row r="588">
          <cell r="A588" t="str">
            <v>MAPLE EXPRESS</v>
          </cell>
          <cell r="B588" t="str">
            <v>HOPI</v>
          </cell>
        </row>
        <row r="589">
          <cell r="A589" t="str">
            <v>MAPLE GALAXY</v>
          </cell>
          <cell r="B589" t="str">
            <v>3FXO8</v>
          </cell>
        </row>
        <row r="590">
          <cell r="A590" t="str">
            <v>MAPLE LEAF 25</v>
          </cell>
          <cell r="B590" t="str">
            <v>VRBD8</v>
          </cell>
        </row>
        <row r="591">
          <cell r="A591" t="str">
            <v>MAR DIOS</v>
          </cell>
          <cell r="B591" t="str">
            <v>3FAH8</v>
          </cell>
        </row>
        <row r="592">
          <cell r="A592" t="str">
            <v>MARCLIFF</v>
          </cell>
          <cell r="B592" t="str">
            <v>V2CH5</v>
          </cell>
        </row>
        <row r="593">
          <cell r="A593" t="str">
            <v>MARE ADRIATICUM</v>
          </cell>
          <cell r="B593" t="str">
            <v>V2AJ9</v>
          </cell>
        </row>
        <row r="594">
          <cell r="A594" t="str">
            <v>MARE BALTICUM</v>
          </cell>
          <cell r="B594" t="str">
            <v>V2AX2</v>
          </cell>
        </row>
        <row r="595">
          <cell r="A595" t="str">
            <v>MARE DORICUM</v>
          </cell>
          <cell r="B595" t="str">
            <v>V2AM6</v>
          </cell>
        </row>
        <row r="596">
          <cell r="A596" t="str">
            <v>MARE HIBERNUM</v>
          </cell>
          <cell r="B596" t="str">
            <v>V2AR4</v>
          </cell>
        </row>
        <row r="597">
          <cell r="A597" t="str">
            <v>MATSUKO</v>
          </cell>
          <cell r="B597" t="str">
            <v>3FAB9</v>
          </cell>
        </row>
        <row r="598">
          <cell r="A598" t="str">
            <v>MATSUURA</v>
          </cell>
          <cell r="B598" t="str">
            <v>ZCPJ</v>
          </cell>
        </row>
        <row r="599">
          <cell r="A599" t="str">
            <v>MAVERICK III</v>
          </cell>
          <cell r="B599" t="str">
            <v>HO4495</v>
          </cell>
        </row>
        <row r="600">
          <cell r="A600" t="str">
            <v>MAX OLDENDORFF</v>
          </cell>
          <cell r="B600" t="str">
            <v>A8FY9</v>
          </cell>
        </row>
        <row r="601">
          <cell r="A601" t="str">
            <v>MAX PLANCK</v>
          </cell>
          <cell r="B601" t="str">
            <v>ELZY8</v>
          </cell>
        </row>
        <row r="602">
          <cell r="A602" t="str">
            <v>MEDBOTHNIA</v>
          </cell>
          <cell r="B602" t="str">
            <v>5BDS2</v>
          </cell>
        </row>
        <row r="603">
          <cell r="A603" t="str">
            <v>MILD LIN</v>
          </cell>
          <cell r="B603" t="str">
            <v>3FDW6</v>
          </cell>
        </row>
        <row r="604">
          <cell r="A604" t="str">
            <v>MILD STAR</v>
          </cell>
          <cell r="B604" t="str">
            <v>3FGX3</v>
          </cell>
        </row>
        <row r="605">
          <cell r="A605" t="str">
            <v>MILESTONE</v>
          </cell>
          <cell r="B605" t="str">
            <v>VRYF3</v>
          </cell>
        </row>
        <row r="606">
          <cell r="A606" t="str">
            <v>MIN HE</v>
          </cell>
          <cell r="B606" t="str">
            <v>BOAD</v>
          </cell>
        </row>
        <row r="607">
          <cell r="A607" t="str">
            <v>MIN SHUN</v>
          </cell>
          <cell r="B607" t="str">
            <v>J8B2328</v>
          </cell>
        </row>
        <row r="608">
          <cell r="A608" t="str">
            <v>MINA OLDENDORFF</v>
          </cell>
          <cell r="B608" t="str">
            <v>DYCQ</v>
          </cell>
        </row>
        <row r="609">
          <cell r="A609" t="str">
            <v>MINDORO</v>
          </cell>
          <cell r="B609" t="str">
            <v>H8HI</v>
          </cell>
        </row>
        <row r="610">
          <cell r="A610" t="str">
            <v>MING CHUN</v>
          </cell>
          <cell r="B610" t="str">
            <v>S6FX8</v>
          </cell>
        </row>
        <row r="611">
          <cell r="A611" t="str">
            <v>MING GUANG</v>
          </cell>
          <cell r="B611" t="str">
            <v>XUJQ3</v>
          </cell>
        </row>
        <row r="612">
          <cell r="A612" t="str">
            <v>MING RI</v>
          </cell>
          <cell r="B612" t="str">
            <v>BATE</v>
          </cell>
        </row>
        <row r="613">
          <cell r="A613" t="str">
            <v>MING YANG</v>
          </cell>
          <cell r="B613" t="str">
            <v>HORH</v>
          </cell>
        </row>
        <row r="614">
          <cell r="A614" t="str">
            <v>MING YANG</v>
          </cell>
          <cell r="B614" t="str">
            <v>J8B2066</v>
          </cell>
        </row>
        <row r="615">
          <cell r="A615" t="str">
            <v>MING YUE</v>
          </cell>
          <cell r="B615" t="str">
            <v>BATD</v>
          </cell>
        </row>
        <row r="616">
          <cell r="A616" t="str">
            <v>MING YUE</v>
          </cell>
          <cell r="B616" t="str">
            <v>XUCN8</v>
          </cell>
        </row>
        <row r="617">
          <cell r="A617" t="str">
            <v>MING ZHOU 12</v>
          </cell>
          <cell r="B617" t="str">
            <v>J8QK9</v>
          </cell>
        </row>
        <row r="618">
          <cell r="A618" t="str">
            <v>MING ZHOU 8</v>
          </cell>
          <cell r="B618" t="str">
            <v>BLAH</v>
          </cell>
        </row>
        <row r="619">
          <cell r="A619" t="str">
            <v>MINGZHOU 22</v>
          </cell>
          <cell r="B619" t="str">
            <v>J8B2815</v>
          </cell>
        </row>
        <row r="620">
          <cell r="A620" t="str">
            <v>MOL GRACE</v>
          </cell>
          <cell r="B620" t="str">
            <v>3FMU8</v>
          </cell>
        </row>
        <row r="621">
          <cell r="A621" t="str">
            <v>NASICO NAVIGATOR</v>
          </cell>
          <cell r="B621" t="str">
            <v>XVKO</v>
          </cell>
        </row>
        <row r="622">
          <cell r="A622" t="str">
            <v>NEW MING ZHOU 12</v>
          </cell>
          <cell r="B622" t="str">
            <v>VRLS2</v>
          </cell>
        </row>
        <row r="623">
          <cell r="A623" t="str">
            <v>NEW MING ZHOU 16</v>
          </cell>
          <cell r="B623" t="str">
            <v>VRLS3</v>
          </cell>
        </row>
        <row r="624">
          <cell r="A624" t="str">
            <v>OCEAN ADVENTURE</v>
          </cell>
          <cell r="B624" t="str">
            <v>3EAI5</v>
          </cell>
        </row>
        <row r="625">
          <cell r="A625" t="str">
            <v>OCEAN ALLIANCE</v>
          </cell>
          <cell r="B625" t="str">
            <v>H8WU</v>
          </cell>
        </row>
        <row r="626">
          <cell r="A626" t="str">
            <v>OCEAN ARGUS</v>
          </cell>
          <cell r="B626" t="str">
            <v>3FZI6</v>
          </cell>
        </row>
        <row r="627">
          <cell r="A627" t="str">
            <v>OCEAN AUSPICES</v>
          </cell>
          <cell r="B627" t="str">
            <v>VRY12</v>
          </cell>
        </row>
        <row r="628">
          <cell r="A628" t="str">
            <v>OCEAN AUSPICES</v>
          </cell>
          <cell r="B628" t="str">
            <v>VRYI2</v>
          </cell>
        </row>
        <row r="629">
          <cell r="A629" t="str">
            <v>OCEAN BARON</v>
          </cell>
          <cell r="B629" t="str">
            <v>HOMN</v>
          </cell>
        </row>
        <row r="630">
          <cell r="A630" t="str">
            <v>OCEAN BEAUTY</v>
          </cell>
          <cell r="B630" t="str">
            <v>DYKJ</v>
          </cell>
        </row>
        <row r="631">
          <cell r="A631" t="str">
            <v>OCEAN BEYOND</v>
          </cell>
          <cell r="B631" t="str">
            <v>JVHF2</v>
          </cell>
        </row>
        <row r="632">
          <cell r="A632" t="str">
            <v>OCEAN BLUE</v>
          </cell>
          <cell r="B632" t="str">
            <v>3FEQ4</v>
          </cell>
        </row>
        <row r="633">
          <cell r="A633" t="str">
            <v>OCEAN BRAVE</v>
          </cell>
          <cell r="B633" t="str">
            <v>XYMT</v>
          </cell>
        </row>
        <row r="634">
          <cell r="A634" t="str">
            <v>OCEAN BRIDGE</v>
          </cell>
          <cell r="B634" t="str">
            <v>3FDI8</v>
          </cell>
        </row>
        <row r="635">
          <cell r="A635" t="str">
            <v>OCEAN CHIE</v>
          </cell>
          <cell r="B635" t="str">
            <v>HPNR</v>
          </cell>
        </row>
        <row r="636">
          <cell r="A636" t="str">
            <v>OCEAN CONCORD</v>
          </cell>
          <cell r="B636" t="str">
            <v>VRAA5</v>
          </cell>
        </row>
        <row r="637">
          <cell r="A637" t="str">
            <v>OCEAN CORAL</v>
          </cell>
          <cell r="B637" t="str">
            <v>DYHQ</v>
          </cell>
        </row>
        <row r="638">
          <cell r="A638" t="str">
            <v>OCEAN CRANE</v>
          </cell>
          <cell r="B638" t="str">
            <v>3FTW8</v>
          </cell>
        </row>
        <row r="639">
          <cell r="A639" t="str">
            <v>OCEAN CRYSTAL</v>
          </cell>
          <cell r="B639" t="str">
            <v>DSNG5</v>
          </cell>
        </row>
        <row r="640">
          <cell r="A640" t="str">
            <v>OCEAN DAISY</v>
          </cell>
          <cell r="B640" t="str">
            <v>V7JG4</v>
          </cell>
        </row>
        <row r="641">
          <cell r="A641" t="str">
            <v>OCEAN DOMINANCE</v>
          </cell>
          <cell r="B641" t="str">
            <v>VRBM7</v>
          </cell>
        </row>
        <row r="642">
          <cell r="A642" t="str">
            <v>OCEAN DORADO</v>
          </cell>
          <cell r="B642" t="str">
            <v>3ECS3</v>
          </cell>
        </row>
        <row r="643">
          <cell r="A643" t="str">
            <v>OCEAN DUKE</v>
          </cell>
          <cell r="B643" t="str">
            <v>DSNM3</v>
          </cell>
        </row>
        <row r="644">
          <cell r="A644" t="str">
            <v>OCEAN ELLIE</v>
          </cell>
          <cell r="B644" t="str">
            <v>P3AM7</v>
          </cell>
        </row>
        <row r="645">
          <cell r="A645" t="str">
            <v>OCEAN ELLIE</v>
          </cell>
          <cell r="B645" t="str">
            <v>V7JE6</v>
          </cell>
        </row>
        <row r="646">
          <cell r="A646" t="str">
            <v>OCEAN EXPORTER</v>
          </cell>
          <cell r="B646" t="str">
            <v>VRXJ4</v>
          </cell>
        </row>
        <row r="647">
          <cell r="A647" t="str">
            <v>OCEAN EXPRESS</v>
          </cell>
          <cell r="B647" t="str">
            <v>3FZG6</v>
          </cell>
        </row>
        <row r="648">
          <cell r="A648" t="str">
            <v>OCEAN FAMOUS</v>
          </cell>
          <cell r="B648" t="str">
            <v>HPJZ</v>
          </cell>
        </row>
        <row r="649">
          <cell r="A649" t="str">
            <v>OCEAN FAVOUR</v>
          </cell>
          <cell r="B649" t="str">
            <v>VRWM5</v>
          </cell>
        </row>
        <row r="650">
          <cell r="A650" t="str">
            <v>OCEAN FLEET 1</v>
          </cell>
          <cell r="B650" t="str">
            <v>4LEA</v>
          </cell>
        </row>
        <row r="651">
          <cell r="A651" t="str">
            <v>OCEAN FLOURISH</v>
          </cell>
          <cell r="B651" t="str">
            <v>3EBA3</v>
          </cell>
        </row>
        <row r="652">
          <cell r="A652" t="str">
            <v>OCEAN GEM</v>
          </cell>
          <cell r="B652" t="str">
            <v>V3EE3</v>
          </cell>
        </row>
        <row r="653">
          <cell r="A653" t="str">
            <v>OCEAN GLORY</v>
          </cell>
          <cell r="B653" t="str">
            <v>DSNY6</v>
          </cell>
        </row>
        <row r="654">
          <cell r="A654" t="str">
            <v>OCEAN GRACE</v>
          </cell>
          <cell r="B654" t="str">
            <v>S6EP9</v>
          </cell>
        </row>
        <row r="655">
          <cell r="A655" t="str">
            <v>OCEAN HAWTHORN</v>
          </cell>
          <cell r="B655" t="str">
            <v>3FEZ9</v>
          </cell>
        </row>
        <row r="656">
          <cell r="A656" t="str">
            <v>OCEAN HIGHWAY</v>
          </cell>
          <cell r="B656" t="str">
            <v>H3IE</v>
          </cell>
        </row>
        <row r="657">
          <cell r="A657" t="str">
            <v>OCEAN JADE</v>
          </cell>
          <cell r="B657" t="str">
            <v>HOLR</v>
          </cell>
        </row>
        <row r="658">
          <cell r="A658" t="str">
            <v>OCEAN KING</v>
          </cell>
          <cell r="B658" t="str">
            <v>H9PL</v>
          </cell>
        </row>
        <row r="659">
          <cell r="A659" t="str">
            <v>OCEAN LEADER</v>
          </cell>
          <cell r="B659" t="str">
            <v>DSOJ8</v>
          </cell>
        </row>
        <row r="660">
          <cell r="A660" t="str">
            <v>OCEAN LORD</v>
          </cell>
          <cell r="B660" t="str">
            <v>3EBU2</v>
          </cell>
        </row>
        <row r="661">
          <cell r="A661" t="str">
            <v>OCEAN LOTUS</v>
          </cell>
          <cell r="B661" t="str">
            <v>H8SU</v>
          </cell>
        </row>
        <row r="662">
          <cell r="A662" t="str">
            <v>OCEAN MATE</v>
          </cell>
          <cell r="B662" t="str">
            <v>DSBH9</v>
          </cell>
        </row>
        <row r="663">
          <cell r="A663" t="str">
            <v>OCEAN NEPTUNE</v>
          </cell>
          <cell r="B663" t="str">
            <v>S6CB7</v>
          </cell>
        </row>
        <row r="664">
          <cell r="A664" t="str">
            <v>OCEAN NOBLE</v>
          </cell>
          <cell r="B664" t="str">
            <v>HPEV</v>
          </cell>
        </row>
        <row r="665">
          <cell r="A665" t="str">
            <v>OCEAN PARADISE</v>
          </cell>
          <cell r="B665" t="str">
            <v>3FQL6</v>
          </cell>
        </row>
        <row r="666">
          <cell r="A666" t="str">
            <v>OCEAN PHOENIX</v>
          </cell>
          <cell r="B666" t="str">
            <v>V7JL2</v>
          </cell>
        </row>
        <row r="667">
          <cell r="A667" t="str">
            <v>OCEAN PRELATE</v>
          </cell>
          <cell r="B667" t="str">
            <v>MJDD7</v>
          </cell>
        </row>
        <row r="668">
          <cell r="A668" t="str">
            <v>OCEAN PREMIER</v>
          </cell>
          <cell r="B668" t="str">
            <v>VRWW9</v>
          </cell>
        </row>
        <row r="669">
          <cell r="A669" t="str">
            <v>OCEAN PRIDE</v>
          </cell>
          <cell r="B669" t="str">
            <v>VRWM4</v>
          </cell>
        </row>
        <row r="670">
          <cell r="A670" t="str">
            <v>OCEAN QUEEN</v>
          </cell>
          <cell r="B670" t="str">
            <v>HPVL</v>
          </cell>
        </row>
        <row r="671">
          <cell r="A671" t="str">
            <v>OCEAN QUICKER</v>
          </cell>
          <cell r="B671" t="str">
            <v>H8UU</v>
          </cell>
        </row>
        <row r="672">
          <cell r="A672" t="str">
            <v>OCEAN REYNA</v>
          </cell>
          <cell r="B672" t="str">
            <v>3EMA8</v>
          </cell>
        </row>
        <row r="673">
          <cell r="A673" t="str">
            <v>OCEAN SPIRIT</v>
          </cell>
          <cell r="B673" t="str">
            <v>ELKI8</v>
          </cell>
        </row>
        <row r="674">
          <cell r="A674" t="str">
            <v>OCEAN STAR</v>
          </cell>
          <cell r="B674" t="str">
            <v>XUUL9</v>
          </cell>
        </row>
        <row r="675">
          <cell r="A675" t="str">
            <v>OCEAN STARLET</v>
          </cell>
          <cell r="B675" t="str">
            <v>J8B3139</v>
          </cell>
        </row>
        <row r="676">
          <cell r="A676" t="str">
            <v>OCEAN STELLAR</v>
          </cell>
          <cell r="B676" t="str">
            <v>S6EP2</v>
          </cell>
        </row>
        <row r="677">
          <cell r="A677" t="str">
            <v>OCEAN SUNRISE</v>
          </cell>
          <cell r="B677" t="str">
            <v>3FNE9</v>
          </cell>
        </row>
        <row r="678">
          <cell r="A678" t="str">
            <v>OCEAN TRADER</v>
          </cell>
          <cell r="B678" t="str">
            <v>D8SN</v>
          </cell>
        </row>
        <row r="679">
          <cell r="A679" t="str">
            <v>OCEAN TRINITY</v>
          </cell>
          <cell r="B679" t="str">
            <v>3EEU</v>
          </cell>
        </row>
        <row r="680">
          <cell r="A680" t="str">
            <v>OCEAN VIRGO</v>
          </cell>
          <cell r="B680" t="str">
            <v>3EDU4</v>
          </cell>
        </row>
        <row r="681">
          <cell r="A681" t="str">
            <v>OCEAN WIND</v>
          </cell>
          <cell r="B681" t="str">
            <v>YJUR5</v>
          </cell>
        </row>
        <row r="682">
          <cell r="A682" t="str">
            <v>OSG ADMIRAL</v>
          </cell>
          <cell r="B682" t="str">
            <v>VRXH5</v>
          </cell>
        </row>
        <row r="683">
          <cell r="A683" t="str">
            <v>OSG ALPHA</v>
          </cell>
          <cell r="B683" t="str">
            <v>VRAD2</v>
          </cell>
        </row>
        <row r="684">
          <cell r="A684" t="str">
            <v>OSG BEAUTEC</v>
          </cell>
          <cell r="B684" t="str">
            <v>VRBO4</v>
          </cell>
        </row>
        <row r="685">
          <cell r="A685" t="str">
            <v>PADMA</v>
          </cell>
          <cell r="B685" t="str">
            <v>C6NI5</v>
          </cell>
        </row>
        <row r="686">
          <cell r="A686" t="str">
            <v>PAN HE</v>
          </cell>
          <cell r="B686" t="str">
            <v>BOLY</v>
          </cell>
        </row>
        <row r="687">
          <cell r="A687" t="str">
            <v>PAN PAC SPIRIT</v>
          </cell>
          <cell r="B687" t="str">
            <v>3FAQ9</v>
          </cell>
        </row>
        <row r="688">
          <cell r="A688" t="str">
            <v>PAN RIVER</v>
          </cell>
          <cell r="B688" t="str">
            <v>3EBU</v>
          </cell>
        </row>
        <row r="689">
          <cell r="A689" t="str">
            <v>PAN STAR</v>
          </cell>
          <cell r="B689" t="str">
            <v>DSDE6</v>
          </cell>
        </row>
        <row r="690">
          <cell r="A690" t="str">
            <v>PAN VOYAGER</v>
          </cell>
          <cell r="B690" t="str">
            <v>DSDC7</v>
          </cell>
        </row>
        <row r="691">
          <cell r="A691" t="str">
            <v>PANDORA</v>
          </cell>
          <cell r="B691" t="str">
            <v>P3VU9</v>
          </cell>
        </row>
        <row r="692">
          <cell r="A692" t="str">
            <v>PANDURATA</v>
          </cell>
          <cell r="B692" t="str">
            <v>3FJM7</v>
          </cell>
        </row>
        <row r="693">
          <cell r="A693" t="str">
            <v>PANSTAR DREAM</v>
          </cell>
          <cell r="B693" t="str">
            <v>DSFU2</v>
          </cell>
        </row>
        <row r="694">
          <cell r="A694" t="str">
            <v>PANTANASSA</v>
          </cell>
          <cell r="B694" t="str">
            <v>J8B2033</v>
          </cell>
        </row>
        <row r="695">
          <cell r="A695" t="str">
            <v>PAPHOS</v>
          </cell>
          <cell r="B695" t="str">
            <v>V2BI9</v>
          </cell>
        </row>
        <row r="696">
          <cell r="A696" t="str">
            <v>PARADISE ACE</v>
          </cell>
          <cell r="B696" t="str">
            <v>H9CL</v>
          </cell>
        </row>
        <row r="697">
          <cell r="A697" t="str">
            <v>PAULA</v>
          </cell>
          <cell r="B697" t="str">
            <v>V2LK</v>
          </cell>
        </row>
        <row r="698">
          <cell r="A698" t="str">
            <v>PAULINA</v>
          </cell>
          <cell r="B698" t="str">
            <v>3ERS5</v>
          </cell>
        </row>
        <row r="699">
          <cell r="A699" t="str">
            <v>PAULINE</v>
          </cell>
          <cell r="B699" t="str">
            <v>V2BU5</v>
          </cell>
        </row>
        <row r="700">
          <cell r="A700" t="str">
            <v>PEACE LAKE</v>
          </cell>
          <cell r="B700" t="str">
            <v>3FTW5</v>
          </cell>
        </row>
        <row r="701">
          <cell r="A701" t="str">
            <v>PEACE VANTAGE</v>
          </cell>
          <cell r="B701" t="str">
            <v>XUHZ9</v>
          </cell>
        </row>
        <row r="702">
          <cell r="A702" t="str">
            <v>PEACE WAVE</v>
          </cell>
          <cell r="B702" t="str">
            <v>3FJD3</v>
          </cell>
        </row>
        <row r="703">
          <cell r="A703" t="str">
            <v>PEARL ACE</v>
          </cell>
          <cell r="B703" t="str">
            <v>HOOT</v>
          </cell>
        </row>
        <row r="704">
          <cell r="A704" t="str">
            <v>PEARL ISLAND</v>
          </cell>
          <cell r="B704" t="str">
            <v>3FQQ7</v>
          </cell>
        </row>
        <row r="705">
          <cell r="A705" t="str">
            <v>PEARL MASTER</v>
          </cell>
          <cell r="B705" t="str">
            <v>XUJT3</v>
          </cell>
        </row>
        <row r="706">
          <cell r="A706" t="str">
            <v>PEONIA</v>
          </cell>
          <cell r="B706" t="str">
            <v>IBXF</v>
          </cell>
        </row>
        <row r="707">
          <cell r="A707" t="str">
            <v>PERMAI VI</v>
          </cell>
          <cell r="B707" t="str">
            <v>3FAE4</v>
          </cell>
        </row>
        <row r="708">
          <cell r="A708" t="str">
            <v>PERSEUS LEADER</v>
          </cell>
          <cell r="B708" t="str">
            <v>3FBO9</v>
          </cell>
        </row>
        <row r="709">
          <cell r="A709" t="str">
            <v>PERTH BRIDGE</v>
          </cell>
          <cell r="B709" t="str">
            <v>H3OI</v>
          </cell>
        </row>
        <row r="710">
          <cell r="A710" t="str">
            <v>PHUKET BRIDGE</v>
          </cell>
          <cell r="B710" t="str">
            <v>H9PP</v>
          </cell>
        </row>
        <row r="711">
          <cell r="A711" t="str">
            <v>PIONEER</v>
          </cell>
          <cell r="B711" t="str">
            <v>P3VN9</v>
          </cell>
        </row>
        <row r="712">
          <cell r="A712" t="str">
            <v>PIONEER FIRST</v>
          </cell>
          <cell r="B712" t="str">
            <v>HPYC</v>
          </cell>
        </row>
        <row r="713">
          <cell r="A713" t="str">
            <v>PIONEER LEADER</v>
          </cell>
          <cell r="B713" t="str">
            <v>3EFH7</v>
          </cell>
        </row>
        <row r="714">
          <cell r="A714" t="str">
            <v>PIONEER RUNNER</v>
          </cell>
          <cell r="B714" t="str">
            <v>3EVD5</v>
          </cell>
        </row>
        <row r="715">
          <cell r="A715" t="str">
            <v>PIONEER SECOND</v>
          </cell>
          <cell r="B715" t="str">
            <v>H3JT</v>
          </cell>
        </row>
        <row r="716">
          <cell r="A716" t="str">
            <v>PIONEER STAR</v>
          </cell>
          <cell r="B716" t="str">
            <v>9HEW8</v>
          </cell>
        </row>
        <row r="717">
          <cell r="A717" t="str">
            <v>PIONEER STAR</v>
          </cell>
          <cell r="B717" t="str">
            <v>H8OT</v>
          </cell>
        </row>
        <row r="718">
          <cell r="A718" t="str">
            <v>PIONEER SUNSHINE</v>
          </cell>
          <cell r="B718" t="str">
            <v>HPZQ</v>
          </cell>
        </row>
        <row r="719">
          <cell r="A719" t="str">
            <v>PIONEER THIRD</v>
          </cell>
          <cell r="B719" t="str">
            <v>H8OZ</v>
          </cell>
        </row>
        <row r="720">
          <cell r="A720" t="str">
            <v>PIONER CHUKOTKI</v>
          </cell>
          <cell r="B720" t="str">
            <v>UHLA</v>
          </cell>
        </row>
        <row r="721">
          <cell r="A721" t="str">
            <v>PIONER KAMCHATKI</v>
          </cell>
          <cell r="B721" t="str">
            <v>XUDA3</v>
          </cell>
        </row>
        <row r="722">
          <cell r="A722" t="str">
            <v>PRETTY BILLOW</v>
          </cell>
          <cell r="B722" t="str">
            <v>3FXV5</v>
          </cell>
        </row>
        <row r="723">
          <cell r="A723" t="str">
            <v>PRETTY OCEAN</v>
          </cell>
          <cell r="B723" t="str">
            <v>3FSS5</v>
          </cell>
        </row>
        <row r="724">
          <cell r="A724" t="str">
            <v>PRETTY SEA</v>
          </cell>
          <cell r="B724" t="str">
            <v>3FDP3</v>
          </cell>
        </row>
        <row r="725">
          <cell r="A725" t="str">
            <v>PRIMORSKLESPROM</v>
          </cell>
          <cell r="B725" t="str">
            <v>UAEL</v>
          </cell>
        </row>
        <row r="726">
          <cell r="A726" t="str">
            <v>PRIMORYE</v>
          </cell>
          <cell r="B726" t="str">
            <v>XUCV9</v>
          </cell>
        </row>
        <row r="727">
          <cell r="A727" t="str">
            <v>PRIMORYE MARU</v>
          </cell>
          <cell r="B727" t="str">
            <v>9VCQ</v>
          </cell>
        </row>
        <row r="728">
          <cell r="A728" t="str">
            <v>PRIMROSE</v>
          </cell>
          <cell r="B728" t="str">
            <v>HOED</v>
          </cell>
        </row>
        <row r="729">
          <cell r="A729" t="str">
            <v>PRINCE OF STREAMS</v>
          </cell>
          <cell r="B729" t="str">
            <v>PJHX</v>
          </cell>
        </row>
        <row r="730">
          <cell r="A730" t="str">
            <v>PROSRICH</v>
          </cell>
          <cell r="B730" t="str">
            <v>J8TH8</v>
          </cell>
        </row>
        <row r="731">
          <cell r="A731" t="str">
            <v>PROTEFS</v>
          </cell>
          <cell r="B731" t="str">
            <v>C6TT6</v>
          </cell>
        </row>
        <row r="732">
          <cell r="A732" t="str">
            <v>PROVIDENCE BAY</v>
          </cell>
          <cell r="B732" t="str">
            <v>MSTM6</v>
          </cell>
        </row>
        <row r="733">
          <cell r="A733" t="str">
            <v>PROVIDENIYA</v>
          </cell>
          <cell r="B733" t="str">
            <v>UIMW</v>
          </cell>
        </row>
        <row r="734">
          <cell r="A734" t="str">
            <v>PRUVA</v>
          </cell>
          <cell r="B734" t="str">
            <v>TCWP</v>
          </cell>
        </row>
        <row r="735">
          <cell r="A735" t="str">
            <v>PU HARMONY</v>
          </cell>
          <cell r="B735" t="str">
            <v>S6PT</v>
          </cell>
        </row>
        <row r="736">
          <cell r="A736" t="str">
            <v>PUDONG SENATOR</v>
          </cell>
          <cell r="B736" t="str">
            <v>DQVI</v>
          </cell>
        </row>
        <row r="737">
          <cell r="A737" t="str">
            <v>PUFFIN ARROW</v>
          </cell>
          <cell r="B737" t="str">
            <v>C6HQ7</v>
          </cell>
        </row>
        <row r="738">
          <cell r="A738" t="str">
            <v>PUGWASH SENATOR</v>
          </cell>
          <cell r="B738" t="str">
            <v>DQVL</v>
          </cell>
        </row>
        <row r="739">
          <cell r="A739" t="str">
            <v>PUNJAB SENATOR</v>
          </cell>
          <cell r="B739" t="str">
            <v>DQVK</v>
          </cell>
        </row>
        <row r="740">
          <cell r="A740" t="str">
            <v>PUSAN SENATOR</v>
          </cell>
          <cell r="B740" t="str">
            <v>DQVG</v>
          </cell>
        </row>
        <row r="741">
          <cell r="A741" t="str">
            <v>QI HANG</v>
          </cell>
          <cell r="B741" t="str">
            <v>3EEJ3</v>
          </cell>
        </row>
        <row r="742">
          <cell r="A742" t="str">
            <v>QIAN LI SHAN 5</v>
          </cell>
          <cell r="B742" t="str">
            <v>T2GZ2</v>
          </cell>
        </row>
        <row r="743">
          <cell r="A743" t="str">
            <v>QIAO HAN</v>
          </cell>
          <cell r="B743" t="str">
            <v>XUJY9</v>
          </cell>
        </row>
        <row r="744">
          <cell r="A744" t="str">
            <v>QIAO YIN</v>
          </cell>
          <cell r="B744" t="str">
            <v>HPYV</v>
          </cell>
        </row>
        <row r="745">
          <cell r="A745" t="str">
            <v>QIN TAI 6</v>
          </cell>
          <cell r="B745" t="str">
            <v>3FQM8</v>
          </cell>
        </row>
        <row r="746">
          <cell r="A746" t="str">
            <v>QING AN</v>
          </cell>
          <cell r="B746" t="str">
            <v>V3YE2</v>
          </cell>
        </row>
        <row r="747">
          <cell r="A747" t="str">
            <v>QING JI</v>
          </cell>
          <cell r="B747" t="str">
            <v>3EFI8</v>
          </cell>
        </row>
        <row r="748">
          <cell r="A748" t="str">
            <v>QING YANG</v>
          </cell>
          <cell r="B748" t="str">
            <v>J8B2669</v>
          </cell>
        </row>
        <row r="749">
          <cell r="A749" t="str">
            <v>QING YUN HE</v>
          </cell>
          <cell r="B749" t="str">
            <v>BOMW</v>
          </cell>
        </row>
        <row r="750">
          <cell r="A750" t="str">
            <v>QIYUNHE</v>
          </cell>
          <cell r="B750" t="str">
            <v>H3TP</v>
          </cell>
        </row>
        <row r="751">
          <cell r="A751" t="str">
            <v>QUAN CHENG</v>
          </cell>
          <cell r="B751" t="str">
            <v>BBUG</v>
          </cell>
        </row>
        <row r="752">
          <cell r="A752" t="str">
            <v>QUAN TONG</v>
          </cell>
          <cell r="B752" t="str">
            <v>XUBC3</v>
          </cell>
        </row>
        <row r="753">
          <cell r="A753" t="str">
            <v>QUDS</v>
          </cell>
          <cell r="B753" t="str">
            <v>HZQI</v>
          </cell>
        </row>
        <row r="754">
          <cell r="A754" t="str">
            <v>QUEEN 1</v>
          </cell>
          <cell r="B754" t="str">
            <v>XUWE7</v>
          </cell>
        </row>
        <row r="755">
          <cell r="A755" t="str">
            <v>QUEEN ACE</v>
          </cell>
          <cell r="B755" t="str">
            <v>3FRI5</v>
          </cell>
        </row>
        <row r="756">
          <cell r="A756" t="str">
            <v>QUEEN ASIA</v>
          </cell>
          <cell r="B756" t="str">
            <v>3FTB5</v>
          </cell>
        </row>
        <row r="757">
          <cell r="A757" t="str">
            <v>QUEEN FLOWER</v>
          </cell>
          <cell r="B757" t="str">
            <v>H3CC</v>
          </cell>
        </row>
        <row r="758">
          <cell r="A758" t="str">
            <v>QUEEN LILY</v>
          </cell>
          <cell r="B758" t="str">
            <v>VRAK9</v>
          </cell>
        </row>
        <row r="759">
          <cell r="A759" t="str">
            <v>QUEEN PHENIX</v>
          </cell>
          <cell r="B759" t="str">
            <v>3FPI6</v>
          </cell>
        </row>
        <row r="760">
          <cell r="A760" t="str">
            <v>QUEEN STELLA</v>
          </cell>
          <cell r="B760" t="str">
            <v>3FPB7</v>
          </cell>
        </row>
        <row r="761">
          <cell r="A761" t="str">
            <v>QURTUBA</v>
          </cell>
          <cell r="B761" t="str">
            <v>HZZW</v>
          </cell>
        </row>
        <row r="762">
          <cell r="A762" t="str">
            <v>RBD BOREA</v>
          </cell>
          <cell r="B762" t="str">
            <v>C4WY2</v>
          </cell>
        </row>
        <row r="763">
          <cell r="A763" t="str">
            <v>REDINA</v>
          </cell>
          <cell r="B763" t="str">
            <v>C6RT6</v>
          </cell>
        </row>
        <row r="764">
          <cell r="A764" t="str">
            <v>REFLECTION</v>
          </cell>
          <cell r="B764" t="str">
            <v>C6TI5</v>
          </cell>
        </row>
        <row r="765">
          <cell r="A765" t="str">
            <v>REGINA CRYSTAL</v>
          </cell>
          <cell r="B765" t="str">
            <v>3EEW6</v>
          </cell>
        </row>
        <row r="766">
          <cell r="A766" t="str">
            <v>REGINA MAERSK</v>
          </cell>
          <cell r="B766" t="str">
            <v>OZIN2</v>
          </cell>
        </row>
        <row r="767">
          <cell r="A767" t="str">
            <v>REGINA OLDENDORFF</v>
          </cell>
          <cell r="B767" t="str">
            <v>A8IW3</v>
          </cell>
        </row>
        <row r="768">
          <cell r="A768" t="str">
            <v>REGINA SAPPHIRE</v>
          </cell>
          <cell r="B768" t="str">
            <v>3EFF9</v>
          </cell>
        </row>
        <row r="769">
          <cell r="A769" t="str">
            <v>REINA ROSA</v>
          </cell>
          <cell r="B769" t="str">
            <v>DXZE</v>
          </cell>
        </row>
        <row r="770">
          <cell r="A770" t="str">
            <v>RELIANCE</v>
          </cell>
          <cell r="B770" t="str">
            <v>C6QT6</v>
          </cell>
        </row>
        <row r="771">
          <cell r="A771" t="str">
            <v>RESOLUTION</v>
          </cell>
          <cell r="B771" t="str">
            <v>C6QO7</v>
          </cell>
        </row>
        <row r="772">
          <cell r="A772" t="str">
            <v>RESURGENCE</v>
          </cell>
          <cell r="B772" t="str">
            <v>C6SJ9</v>
          </cell>
        </row>
        <row r="773">
          <cell r="A773" t="str">
            <v>RETALINK III</v>
          </cell>
          <cell r="B773" t="str">
            <v>9VYH</v>
          </cell>
        </row>
        <row r="774">
          <cell r="A774" t="str">
            <v>RHEINGAS</v>
          </cell>
          <cell r="B774" t="str">
            <v>ELVM7</v>
          </cell>
        </row>
        <row r="775">
          <cell r="A775" t="str">
            <v>RHONEBORG</v>
          </cell>
          <cell r="B775" t="str">
            <v>PEDS</v>
          </cell>
        </row>
        <row r="776">
          <cell r="A776" t="str">
            <v>RONG FENG</v>
          </cell>
          <cell r="B776" t="str">
            <v>XURR8</v>
          </cell>
        </row>
        <row r="777">
          <cell r="A777" t="str">
            <v>RONG PING</v>
          </cell>
          <cell r="B777" t="str">
            <v>XUZL9</v>
          </cell>
        </row>
        <row r="778">
          <cell r="A778" t="str">
            <v>RORO SIAM</v>
          </cell>
          <cell r="B778" t="str">
            <v>9VRQ</v>
          </cell>
        </row>
        <row r="779">
          <cell r="A779" t="str">
            <v>ROSITA</v>
          </cell>
          <cell r="B779" t="str">
            <v>LACB6</v>
          </cell>
        </row>
        <row r="780">
          <cell r="A780" t="str">
            <v>ROTTERDAM BRIDGE</v>
          </cell>
          <cell r="B780" t="str">
            <v>H9RM</v>
          </cell>
        </row>
        <row r="781">
          <cell r="A781" t="str">
            <v>ROYAL ACCORD</v>
          </cell>
          <cell r="B781" t="str">
            <v>3FCQ7</v>
          </cell>
        </row>
        <row r="782">
          <cell r="A782" t="str">
            <v>ROYAL CHEMI</v>
          </cell>
          <cell r="B782" t="str">
            <v>V3JK2</v>
          </cell>
        </row>
        <row r="783">
          <cell r="A783" t="str">
            <v>ROYAL CHORALE</v>
          </cell>
          <cell r="B783" t="str">
            <v>3EEW5</v>
          </cell>
        </row>
        <row r="784">
          <cell r="A784" t="str">
            <v>ROYAL TOPAZ</v>
          </cell>
          <cell r="B784" t="str">
            <v>DSEJ3</v>
          </cell>
        </row>
        <row r="785">
          <cell r="A785" t="str">
            <v>ROYAL WAVE</v>
          </cell>
          <cell r="B785" t="str">
            <v>S6LM</v>
          </cell>
        </row>
        <row r="786">
          <cell r="A786" t="str">
            <v>RU YI QUAN</v>
          </cell>
          <cell r="B786" t="str">
            <v>BBRO</v>
          </cell>
        </row>
        <row r="787">
          <cell r="A787" t="str">
            <v>RUBIN ARTEMIS</v>
          </cell>
          <cell r="B787" t="str">
            <v>3FAH7</v>
          </cell>
        </row>
        <row r="788">
          <cell r="A788" t="str">
            <v>RUBIN CAMELLIA</v>
          </cell>
          <cell r="B788" t="str">
            <v>3FER5</v>
          </cell>
        </row>
        <row r="789">
          <cell r="A789" t="str">
            <v>RUBIN PEARL</v>
          </cell>
          <cell r="B789" t="str">
            <v>YJQA8</v>
          </cell>
        </row>
        <row r="790">
          <cell r="A790" t="str">
            <v>RUBIN PEONY</v>
          </cell>
          <cell r="B790" t="str">
            <v>3FXO7</v>
          </cell>
        </row>
        <row r="791">
          <cell r="A791" t="str">
            <v>RUBIN PIONEER</v>
          </cell>
          <cell r="B791" t="str">
            <v>P3YL7</v>
          </cell>
        </row>
        <row r="792">
          <cell r="A792" t="str">
            <v>RUBIN POWER</v>
          </cell>
          <cell r="B792" t="str">
            <v>3FNG6</v>
          </cell>
        </row>
        <row r="793">
          <cell r="A793" t="str">
            <v>RUBIN ROSEBAY</v>
          </cell>
          <cell r="B793" t="str">
            <v>3FPW4</v>
          </cell>
        </row>
        <row r="794">
          <cell r="A794" t="str">
            <v>RUBIN STELLA</v>
          </cell>
          <cell r="B794" t="str">
            <v>3FAP5</v>
          </cell>
        </row>
        <row r="795">
          <cell r="A795" t="str">
            <v>RUBY RAY</v>
          </cell>
          <cell r="B795" t="str">
            <v>ELMH5</v>
          </cell>
        </row>
        <row r="796">
          <cell r="A796" t="str">
            <v>RUBY STREAM</v>
          </cell>
          <cell r="B796" t="str">
            <v>3EBB9</v>
          </cell>
        </row>
        <row r="797">
          <cell r="A797" t="str">
            <v>RUI HE</v>
          </cell>
          <cell r="B797" t="str">
            <v>3ECH5</v>
          </cell>
        </row>
        <row r="798">
          <cell r="A798" t="str">
            <v>RUI JIN</v>
          </cell>
          <cell r="B798" t="str">
            <v>3EAH2</v>
          </cell>
        </row>
        <row r="799">
          <cell r="A799" t="str">
            <v>RUI MEI</v>
          </cell>
          <cell r="B799" t="str">
            <v>HO4161</v>
          </cell>
        </row>
        <row r="800">
          <cell r="A800" t="str">
            <v>RUI YUN HE</v>
          </cell>
          <cell r="B800" t="str">
            <v>A8IK5</v>
          </cell>
        </row>
        <row r="801">
          <cell r="A801" t="str">
            <v>RUN JIU 1</v>
          </cell>
          <cell r="B801" t="str">
            <v>T2KP2</v>
          </cell>
        </row>
        <row r="802">
          <cell r="A802" t="str">
            <v>RUN LONG</v>
          </cell>
          <cell r="B802" t="str">
            <v>V3DI3</v>
          </cell>
        </row>
        <row r="803">
          <cell r="A803" t="str">
            <v>RUNCHANG NO.8</v>
          </cell>
          <cell r="B803" t="str">
            <v>V3UH9</v>
          </cell>
        </row>
        <row r="804">
          <cell r="A804" t="str">
            <v>RUS</v>
          </cell>
          <cell r="B804" t="str">
            <v>UBXE</v>
          </cell>
        </row>
        <row r="805">
          <cell r="A805" t="str">
            <v>RYOGA</v>
          </cell>
          <cell r="B805" t="str">
            <v>3FBN7</v>
          </cell>
        </row>
        <row r="806">
          <cell r="A806" t="str">
            <v>RYU YOH</v>
          </cell>
          <cell r="B806" t="str">
            <v>3EAS9</v>
          </cell>
        </row>
        <row r="807">
          <cell r="A807" t="str">
            <v>RYUHO MARU</v>
          </cell>
          <cell r="B807" t="str">
            <v>JNHQ</v>
          </cell>
        </row>
        <row r="808">
          <cell r="A808" t="str">
            <v>RYUJIN</v>
          </cell>
          <cell r="B808" t="str">
            <v>3FSU3</v>
          </cell>
        </row>
        <row r="809">
          <cell r="A809" t="str">
            <v>S&amp;B NO.9</v>
          </cell>
          <cell r="B809" t="str">
            <v>DSNQ3</v>
          </cell>
        </row>
        <row r="810">
          <cell r="A810" t="str">
            <v>S.PACIFIC</v>
          </cell>
          <cell r="B810" t="str">
            <v>V7GB2</v>
          </cell>
        </row>
        <row r="811">
          <cell r="A811" t="str">
            <v>SABRINA I</v>
          </cell>
          <cell r="B811" t="str">
            <v>HPZW</v>
          </cell>
        </row>
        <row r="812">
          <cell r="A812" t="str">
            <v>SADRIDDIN AYNI</v>
          </cell>
          <cell r="B812" t="str">
            <v>UDQW</v>
          </cell>
        </row>
        <row r="813">
          <cell r="A813" t="str">
            <v>SAGAING</v>
          </cell>
          <cell r="B813" t="str">
            <v>XYNS</v>
          </cell>
        </row>
        <row r="814">
          <cell r="A814" t="str">
            <v>SAGAMIKO</v>
          </cell>
          <cell r="B814" t="str">
            <v>V3AI</v>
          </cell>
        </row>
        <row r="815">
          <cell r="A815" t="str">
            <v>SAGAR MANTHAN</v>
          </cell>
          <cell r="B815" t="str">
            <v>YHYO</v>
          </cell>
        </row>
        <row r="816">
          <cell r="A816" t="str">
            <v>SAGITTARIUS LEADER</v>
          </cell>
          <cell r="B816" t="str">
            <v>3EAB7</v>
          </cell>
        </row>
        <row r="817">
          <cell r="A817" t="str">
            <v>SAHAR</v>
          </cell>
          <cell r="B817" t="str">
            <v>9HCV8</v>
          </cell>
        </row>
        <row r="818">
          <cell r="A818" t="str">
            <v>SAIGON BRIDGE</v>
          </cell>
          <cell r="B818" t="str">
            <v>3EPF8</v>
          </cell>
        </row>
        <row r="819">
          <cell r="A819" t="str">
            <v>SAKURA</v>
          </cell>
          <cell r="B819" t="str">
            <v>3EKC5</v>
          </cell>
        </row>
        <row r="820">
          <cell r="A820" t="str">
            <v>SALVAGE CHALLENGER</v>
          </cell>
          <cell r="B820" t="str">
            <v>J8KV7</v>
          </cell>
        </row>
        <row r="821">
          <cell r="A821" t="str">
            <v>SALVAGE CHAMPION</v>
          </cell>
          <cell r="B821" t="str">
            <v>J8B2604</v>
          </cell>
        </row>
        <row r="822">
          <cell r="A822" t="str">
            <v>SALVAGE GIANT</v>
          </cell>
          <cell r="B822" t="str">
            <v>J8IM2</v>
          </cell>
        </row>
        <row r="823">
          <cell r="A823" t="str">
            <v>SALZACH</v>
          </cell>
          <cell r="B823" t="str">
            <v>OEMS</v>
          </cell>
        </row>
        <row r="824">
          <cell r="A824" t="str">
            <v>SALZGITTER</v>
          </cell>
          <cell r="B824" t="str">
            <v>3FAN6</v>
          </cell>
        </row>
        <row r="825">
          <cell r="A825" t="str">
            <v>SAMARGA</v>
          </cell>
          <cell r="B825" t="str">
            <v>UFJX</v>
          </cell>
        </row>
        <row r="826">
          <cell r="A826" t="str">
            <v>SAMMI SUPERSTARS</v>
          </cell>
          <cell r="B826" t="str">
            <v>D9JP</v>
          </cell>
        </row>
        <row r="827">
          <cell r="A827" t="str">
            <v>SAMPAQUITA</v>
          </cell>
          <cell r="B827" t="str">
            <v>3EQZ7</v>
          </cell>
        </row>
        <row r="828">
          <cell r="A828" t="str">
            <v>SAN FERNANDO</v>
          </cell>
          <cell r="B828" t="str">
            <v>3EAA6</v>
          </cell>
        </row>
        <row r="829">
          <cell r="A829" t="str">
            <v>SAN FONG</v>
          </cell>
          <cell r="B829" t="str">
            <v>3FOU7</v>
          </cell>
        </row>
        <row r="830">
          <cell r="A830" t="str">
            <v>SAN MATEO</v>
          </cell>
          <cell r="B830" t="str">
            <v>3FLR5</v>
          </cell>
        </row>
        <row r="831">
          <cell r="A831" t="str">
            <v>SAN WAI</v>
          </cell>
          <cell r="B831" t="str">
            <v>HOPR</v>
          </cell>
        </row>
        <row r="832">
          <cell r="A832" t="str">
            <v>SANAGA</v>
          </cell>
          <cell r="B832" t="str">
            <v>A8CD4</v>
          </cell>
        </row>
        <row r="833">
          <cell r="A833" t="str">
            <v>SANDRA BLANCA</v>
          </cell>
          <cell r="B833" t="str">
            <v>VQEV9</v>
          </cell>
        </row>
        <row r="834">
          <cell r="A834" t="str">
            <v>SANG THAI EAGLE</v>
          </cell>
          <cell r="B834" t="str">
            <v>HSDG2</v>
          </cell>
        </row>
        <row r="835">
          <cell r="A835" t="str">
            <v>SANGI MARU</v>
          </cell>
          <cell r="B835" t="str">
            <v>3FGL8</v>
          </cell>
        </row>
        <row r="836">
          <cell r="A836" t="str">
            <v>SANYA</v>
          </cell>
          <cell r="B836" t="str">
            <v>9V7726</v>
          </cell>
        </row>
        <row r="837">
          <cell r="A837" t="str">
            <v>SAPPHIRE HIGHWAY</v>
          </cell>
          <cell r="B837" t="str">
            <v>3FJV4</v>
          </cell>
        </row>
        <row r="838">
          <cell r="A838" t="str">
            <v>SARA</v>
          </cell>
          <cell r="B838" t="str">
            <v>V2BP5</v>
          </cell>
        </row>
        <row r="839">
          <cell r="A839" t="str">
            <v>SARANYA NAREE</v>
          </cell>
          <cell r="B839" t="str">
            <v>HSDY2</v>
          </cell>
        </row>
        <row r="840">
          <cell r="A840" t="str">
            <v>SAWASDEE LAEMCHABANG</v>
          </cell>
          <cell r="B840" t="str">
            <v>DSRJ6</v>
          </cell>
        </row>
        <row r="841">
          <cell r="A841" t="str">
            <v>SEAPRIDE I</v>
          </cell>
          <cell r="B841" t="str">
            <v>9HAL6</v>
          </cell>
        </row>
        <row r="842">
          <cell r="A842" t="str">
            <v>SEED LEAF</v>
          </cell>
          <cell r="B842" t="str">
            <v>3ENS8</v>
          </cell>
        </row>
        <row r="843">
          <cell r="A843" t="str">
            <v>SEIJIN</v>
          </cell>
          <cell r="B843" t="str">
            <v>3ELS6</v>
          </cell>
        </row>
        <row r="844">
          <cell r="A844" t="str">
            <v>SEIL SUN</v>
          </cell>
          <cell r="B844" t="str">
            <v>DSFZ9</v>
          </cell>
        </row>
        <row r="845">
          <cell r="A845" t="str">
            <v>SENTOSA</v>
          </cell>
          <cell r="B845" t="str">
            <v>3FGY6</v>
          </cell>
        </row>
        <row r="846">
          <cell r="A846" t="str">
            <v>SEONGHO ACE</v>
          </cell>
          <cell r="B846" t="str">
            <v>DSOL8</v>
          </cell>
        </row>
        <row r="847">
          <cell r="A847" t="str">
            <v>SEONGHO MERCURY</v>
          </cell>
          <cell r="B847" t="str">
            <v>DSOU9</v>
          </cell>
        </row>
        <row r="848">
          <cell r="A848" t="str">
            <v>SEONGHO VENUS</v>
          </cell>
          <cell r="B848" t="str">
            <v>DSOR2</v>
          </cell>
        </row>
        <row r="849">
          <cell r="A849" t="str">
            <v>SEOUL PIONEER</v>
          </cell>
          <cell r="B849" t="str">
            <v>DSGO</v>
          </cell>
        </row>
        <row r="850">
          <cell r="A850" t="str">
            <v>SERENE STAR</v>
          </cell>
          <cell r="B850" t="str">
            <v>9VNF</v>
          </cell>
        </row>
        <row r="851">
          <cell r="A851" t="str">
            <v>SERGEY DANILOV</v>
          </cell>
          <cell r="B851" t="str">
            <v>3EEP8</v>
          </cell>
        </row>
        <row r="852">
          <cell r="A852" t="str">
            <v>SETO IRIS</v>
          </cell>
          <cell r="B852" t="str">
            <v>P3LG3</v>
          </cell>
        </row>
        <row r="853">
          <cell r="A853" t="str">
            <v>SETSU MARU</v>
          </cell>
          <cell r="B853" t="str">
            <v>JM4153</v>
          </cell>
        </row>
        <row r="854">
          <cell r="A854" t="str">
            <v>SETTSU</v>
          </cell>
          <cell r="B854" t="str">
            <v>3FTD7</v>
          </cell>
        </row>
        <row r="855">
          <cell r="A855" t="str">
            <v>SETUBAL</v>
          </cell>
          <cell r="B855" t="str">
            <v>HPHI</v>
          </cell>
        </row>
        <row r="856">
          <cell r="A856" t="str">
            <v>SETYAWATI</v>
          </cell>
          <cell r="B856" t="str">
            <v>VRVY3</v>
          </cell>
        </row>
        <row r="857">
          <cell r="A857" t="str">
            <v>SEVASTAKI</v>
          </cell>
          <cell r="B857" t="str">
            <v>ELNV2</v>
          </cell>
        </row>
        <row r="858">
          <cell r="A858" t="str">
            <v>SEVEN PHOENIX</v>
          </cell>
          <cell r="B858" t="str">
            <v>3EDI7</v>
          </cell>
        </row>
        <row r="859">
          <cell r="A859" t="str">
            <v>SHAN CHENG 1</v>
          </cell>
          <cell r="B859" t="str">
            <v>3EEH9</v>
          </cell>
        </row>
        <row r="860">
          <cell r="A860" t="str">
            <v>SHANG CHENG</v>
          </cell>
          <cell r="B860" t="str">
            <v>BOBD</v>
          </cell>
        </row>
        <row r="861">
          <cell r="A861" t="str">
            <v>SHANGHAI BRIDGE</v>
          </cell>
          <cell r="B861" t="str">
            <v>HOJA</v>
          </cell>
        </row>
        <row r="862">
          <cell r="A862" t="str">
            <v>SHANGHAI HIGHWAY</v>
          </cell>
          <cell r="B862" t="str">
            <v>3ECE2</v>
          </cell>
        </row>
        <row r="863">
          <cell r="A863" t="str">
            <v>SHANGHAI SUPER EXPRESS</v>
          </cell>
          <cell r="B863" t="str">
            <v>HPOD</v>
          </cell>
        </row>
        <row r="864">
          <cell r="A864" t="str">
            <v>SHARROW BAY</v>
          </cell>
          <cell r="B864" t="str">
            <v>3FHS8</v>
          </cell>
        </row>
        <row r="865">
          <cell r="A865" t="str">
            <v>SHEARWATER</v>
          </cell>
          <cell r="B865" t="str">
            <v>3ECT5</v>
          </cell>
        </row>
        <row r="866">
          <cell r="A866" t="str">
            <v>SHELLY</v>
          </cell>
          <cell r="B866" t="str">
            <v>3FQJ4</v>
          </cell>
        </row>
        <row r="867">
          <cell r="A867" t="str">
            <v>SHEN HUA NO.1</v>
          </cell>
          <cell r="B867" t="str">
            <v>T2MV2</v>
          </cell>
        </row>
        <row r="868">
          <cell r="A868" t="str">
            <v>SHENG CHANG</v>
          </cell>
          <cell r="B868" t="str">
            <v>V3UQ8</v>
          </cell>
        </row>
        <row r="869">
          <cell r="A869" t="str">
            <v>SHENG DA 2</v>
          </cell>
          <cell r="B869" t="str">
            <v>J8XB7</v>
          </cell>
        </row>
        <row r="870">
          <cell r="A870" t="str">
            <v>SHENG HUA</v>
          </cell>
          <cell r="B870" t="str">
            <v>BBDO</v>
          </cell>
        </row>
        <row r="871">
          <cell r="A871" t="str">
            <v>SHENG HUI</v>
          </cell>
          <cell r="B871" t="str">
            <v>HO4100</v>
          </cell>
        </row>
        <row r="872">
          <cell r="A872" t="str">
            <v>SHENG JIA 2</v>
          </cell>
          <cell r="B872" t="str">
            <v>XUJJ3</v>
          </cell>
        </row>
        <row r="873">
          <cell r="A873" t="str">
            <v>SHENG JING SHAN</v>
          </cell>
          <cell r="B873" t="str">
            <v>V3LU</v>
          </cell>
        </row>
        <row r="874">
          <cell r="A874" t="str">
            <v>SHENG YUAN</v>
          </cell>
          <cell r="B874" t="str">
            <v>V3BU</v>
          </cell>
        </row>
        <row r="875">
          <cell r="A875" t="str">
            <v>SHI TONG</v>
          </cell>
          <cell r="B875" t="str">
            <v>HPNO</v>
          </cell>
        </row>
        <row r="876">
          <cell r="A876" t="str">
            <v>SHIASU MARU</v>
          </cell>
          <cell r="B876" t="str">
            <v>JG4933</v>
          </cell>
        </row>
        <row r="877">
          <cell r="A877" t="str">
            <v>SHICHIGAHAMA MARU</v>
          </cell>
          <cell r="B877" t="str">
            <v>P3YR7</v>
          </cell>
        </row>
        <row r="878">
          <cell r="A878" t="str">
            <v>SHILKA</v>
          </cell>
          <cell r="B878" t="str">
            <v>XUSP3</v>
          </cell>
        </row>
        <row r="879">
          <cell r="A879" t="str">
            <v>SHIMA</v>
          </cell>
          <cell r="B879" t="str">
            <v>3FEZ7</v>
          </cell>
        </row>
        <row r="880">
          <cell r="A880" t="str">
            <v>SHIMANAMI</v>
          </cell>
          <cell r="B880" t="str">
            <v>3FNK9</v>
          </cell>
        </row>
        <row r="881">
          <cell r="A881" t="str">
            <v>SHIN CHUETSU</v>
          </cell>
          <cell r="B881" t="str">
            <v>3FPI8</v>
          </cell>
        </row>
        <row r="882">
          <cell r="A882" t="str">
            <v>SHIN CHUN</v>
          </cell>
          <cell r="B882" t="str">
            <v>S6FX6</v>
          </cell>
        </row>
        <row r="883">
          <cell r="A883" t="str">
            <v>SHIN HO CHUN NO.102</v>
          </cell>
          <cell r="B883" t="str">
            <v>H8LF</v>
          </cell>
        </row>
        <row r="884">
          <cell r="A884" t="str">
            <v>SHIN KWANG</v>
          </cell>
          <cell r="B884" t="str">
            <v>DSFA8</v>
          </cell>
        </row>
        <row r="885">
          <cell r="A885" t="str">
            <v>SHIN KYOKUHO MARU</v>
          </cell>
          <cell r="B885" t="str">
            <v>JD2017</v>
          </cell>
        </row>
        <row r="886">
          <cell r="A886" t="str">
            <v>SHIN SENDAI</v>
          </cell>
          <cell r="B886" t="str">
            <v>3EQV6</v>
          </cell>
        </row>
        <row r="887">
          <cell r="A887" t="str">
            <v>SHIN TONAMI</v>
          </cell>
          <cell r="B887" t="str">
            <v>3FBF7</v>
          </cell>
        </row>
        <row r="888">
          <cell r="A888" t="str">
            <v>SHIN YO</v>
          </cell>
          <cell r="B888" t="str">
            <v>3EEU5</v>
          </cell>
        </row>
        <row r="889">
          <cell r="A889" t="str">
            <v>SHINANO REEFER</v>
          </cell>
          <cell r="B889" t="str">
            <v>3FNR3</v>
          </cell>
        </row>
        <row r="890">
          <cell r="A890" t="str">
            <v>SHINBIRO</v>
          </cell>
          <cell r="B890" t="str">
            <v>V3RX2</v>
          </cell>
        </row>
        <row r="891">
          <cell r="A891" t="str">
            <v>SHIN-EI</v>
          </cell>
          <cell r="B891" t="str">
            <v>3FYG4</v>
          </cell>
        </row>
        <row r="892">
          <cell r="A892" t="str">
            <v>SHUN CHENG</v>
          </cell>
          <cell r="B892" t="str">
            <v>BBUL</v>
          </cell>
        </row>
        <row r="893">
          <cell r="A893" t="str">
            <v>SHUN TAI NO.1</v>
          </cell>
          <cell r="B893" t="str">
            <v>XUMN3</v>
          </cell>
        </row>
        <row r="894">
          <cell r="A894" t="str">
            <v>SHUN WINNER</v>
          </cell>
          <cell r="B894" t="str">
            <v>H9SK</v>
          </cell>
        </row>
        <row r="895">
          <cell r="A895" t="str">
            <v>SHUN YANG</v>
          </cell>
          <cell r="B895" t="str">
            <v>H3EY</v>
          </cell>
        </row>
        <row r="896">
          <cell r="A896" t="str">
            <v>SHUNHO MARU</v>
          </cell>
          <cell r="B896" t="str">
            <v>JMXQ</v>
          </cell>
        </row>
        <row r="897">
          <cell r="A897" t="str">
            <v>SHUNLIAN9</v>
          </cell>
          <cell r="B897" t="str">
            <v>XUEC3</v>
          </cell>
        </row>
        <row r="898">
          <cell r="A898" t="str">
            <v>SILVER ACE</v>
          </cell>
          <cell r="B898" t="str">
            <v>V3VV9</v>
          </cell>
        </row>
        <row r="899">
          <cell r="A899" t="str">
            <v>SILVER HOPE</v>
          </cell>
          <cell r="B899" t="str">
            <v>XUEY9</v>
          </cell>
        </row>
        <row r="900">
          <cell r="A900" t="str">
            <v>SILVER OCEAN</v>
          </cell>
          <cell r="B900" t="str">
            <v>C6RJ3</v>
          </cell>
        </row>
        <row r="901">
          <cell r="A901" t="str">
            <v>SILVER OCEAN</v>
          </cell>
          <cell r="B901" t="str">
            <v>V3GA3</v>
          </cell>
        </row>
        <row r="902">
          <cell r="A902" t="str">
            <v>SILVER POST</v>
          </cell>
          <cell r="B902" t="str">
            <v>DSFC3</v>
          </cell>
        </row>
        <row r="903">
          <cell r="A903" t="str">
            <v>SILVER ZHANG</v>
          </cell>
          <cell r="B903" t="str">
            <v>VRWZ4</v>
          </cell>
        </row>
        <row r="904">
          <cell r="A904" t="str">
            <v>SILVICULTURE</v>
          </cell>
          <cell r="B904" t="str">
            <v>DYGR</v>
          </cell>
        </row>
        <row r="905">
          <cell r="A905" t="str">
            <v>SIMA PRIDE</v>
          </cell>
          <cell r="B905" t="str">
            <v>S6AF9</v>
          </cell>
        </row>
        <row r="906">
          <cell r="A906" t="str">
            <v>SINOTRANS NAGOYA</v>
          </cell>
          <cell r="B906" t="str">
            <v>C6UJ4</v>
          </cell>
        </row>
        <row r="907">
          <cell r="A907" t="str">
            <v>SINOTRANS QINGDAO</v>
          </cell>
          <cell r="B907" t="str">
            <v>A8GK9</v>
          </cell>
        </row>
        <row r="908">
          <cell r="A908" t="str">
            <v>SINOTRANS TIANJIN</v>
          </cell>
          <cell r="B908" t="str">
            <v>A8GL2</v>
          </cell>
        </row>
        <row r="909">
          <cell r="A909" t="str">
            <v>SINOTRANS TOKYO</v>
          </cell>
          <cell r="B909" t="str">
            <v>C4AQ2</v>
          </cell>
        </row>
        <row r="910">
          <cell r="A910" t="str">
            <v>SINOTRANS YOKOHAMA</v>
          </cell>
          <cell r="B910" t="str">
            <v>C4DW2</v>
          </cell>
        </row>
        <row r="911">
          <cell r="A911" t="str">
            <v>SIRIUS HIGHWAY</v>
          </cell>
          <cell r="B911" t="str">
            <v>3ELV3</v>
          </cell>
        </row>
        <row r="912">
          <cell r="A912" t="str">
            <v>SIRIUS LEADER</v>
          </cell>
          <cell r="B912" t="str">
            <v>H3KF</v>
          </cell>
        </row>
        <row r="913">
          <cell r="A913" t="str">
            <v>SIRORAT NAREE</v>
          </cell>
          <cell r="B913" t="str">
            <v>HSDP</v>
          </cell>
        </row>
        <row r="914">
          <cell r="A914" t="str">
            <v>SITC BUSAN</v>
          </cell>
          <cell r="B914" t="str">
            <v>VRLQ7</v>
          </cell>
        </row>
        <row r="915">
          <cell r="A915" t="str">
            <v>SITC DALIAN</v>
          </cell>
          <cell r="B915" t="str">
            <v>VRLI2</v>
          </cell>
        </row>
        <row r="916">
          <cell r="A916" t="str">
            <v>SITC FANGCHENG</v>
          </cell>
          <cell r="B916" t="str">
            <v>VRLG3</v>
          </cell>
        </row>
        <row r="917">
          <cell r="A917" t="str">
            <v>SITC HAIPHONG</v>
          </cell>
          <cell r="B917" t="str">
            <v>VRJQ8</v>
          </cell>
        </row>
        <row r="918">
          <cell r="A918" t="str">
            <v>SITC HAKATA</v>
          </cell>
          <cell r="B918" t="str">
            <v>VRLN2</v>
          </cell>
        </row>
        <row r="919">
          <cell r="A919" t="str">
            <v>SITC HOCHIMINH</v>
          </cell>
          <cell r="B919" t="str">
            <v>VRLI3</v>
          </cell>
        </row>
        <row r="920">
          <cell r="A920" t="str">
            <v>SITC HONGKONG</v>
          </cell>
          <cell r="B920" t="str">
            <v>3EKM7</v>
          </cell>
        </row>
        <row r="921">
          <cell r="A921" t="str">
            <v>SITC INCHON</v>
          </cell>
          <cell r="B921" t="str">
            <v>VRIJ5</v>
          </cell>
        </row>
        <row r="922">
          <cell r="A922" t="str">
            <v>SITC KAOHSIUNG</v>
          </cell>
          <cell r="B922" t="str">
            <v>VRTE8</v>
          </cell>
        </row>
        <row r="923">
          <cell r="A923" t="str">
            <v>SITC KEELUNG</v>
          </cell>
          <cell r="B923" t="str">
            <v>VRGF9</v>
          </cell>
        </row>
        <row r="924">
          <cell r="A924" t="str">
            <v>SITC KOBE</v>
          </cell>
          <cell r="B924" t="str">
            <v>H3PB</v>
          </cell>
        </row>
        <row r="925">
          <cell r="A925" t="str">
            <v>SITC KWANGYANG</v>
          </cell>
          <cell r="B925" t="str">
            <v>VRJQ9</v>
          </cell>
        </row>
        <row r="926">
          <cell r="A926" t="str">
            <v>SITC LAEM CHABANG</v>
          </cell>
          <cell r="B926" t="str">
            <v>VRMB7</v>
          </cell>
        </row>
        <row r="927">
          <cell r="A927" t="str">
            <v>SITC LIANYUNGANG</v>
          </cell>
          <cell r="B927" t="str">
            <v>VRKS6</v>
          </cell>
        </row>
        <row r="928">
          <cell r="A928" t="str">
            <v>SITC MOJI</v>
          </cell>
          <cell r="B928" t="str">
            <v>VRKS5</v>
          </cell>
        </row>
        <row r="929">
          <cell r="A929" t="str">
            <v>SITC NAGOYA</v>
          </cell>
          <cell r="B929" t="str">
            <v>3EGD6</v>
          </cell>
        </row>
        <row r="930">
          <cell r="A930" t="str">
            <v>SITC NINGBO</v>
          </cell>
          <cell r="B930" t="str">
            <v>VRFF3</v>
          </cell>
        </row>
        <row r="931">
          <cell r="A931" t="str">
            <v>SITC OSAKA</v>
          </cell>
          <cell r="B931" t="str">
            <v>VRLD6</v>
          </cell>
        </row>
        <row r="932">
          <cell r="A932" t="str">
            <v>SITC PYEONGTAEK</v>
          </cell>
          <cell r="B932" t="str">
            <v>VRGG2</v>
          </cell>
        </row>
        <row r="933">
          <cell r="A933" t="str">
            <v>SITC QINGDAO</v>
          </cell>
          <cell r="B933" t="str">
            <v>VRLI4</v>
          </cell>
        </row>
        <row r="934">
          <cell r="A934" t="str">
            <v>SITC SHANGHAI</v>
          </cell>
          <cell r="B934" t="str">
            <v>HOHZ</v>
          </cell>
        </row>
        <row r="935">
          <cell r="A935" t="str">
            <v>SITC SHENZHEN</v>
          </cell>
          <cell r="B935" t="str">
            <v>VRKS7</v>
          </cell>
        </row>
        <row r="936">
          <cell r="A936" t="str">
            <v>SITC SHIMIZU</v>
          </cell>
          <cell r="B936" t="str">
            <v>VRLG2</v>
          </cell>
        </row>
        <row r="937">
          <cell r="A937" t="str">
            <v>SITC TIANJIN</v>
          </cell>
          <cell r="B937" t="str">
            <v>3EGN</v>
          </cell>
        </row>
        <row r="938">
          <cell r="A938" t="str">
            <v>SITC TOKYO</v>
          </cell>
          <cell r="B938" t="str">
            <v>HONH</v>
          </cell>
        </row>
        <row r="939">
          <cell r="A939" t="str">
            <v>SITC XIAMEN</v>
          </cell>
          <cell r="B939" t="str">
            <v>VRTE9</v>
          </cell>
        </row>
        <row r="940">
          <cell r="A940" t="str">
            <v>SITC YANTAI</v>
          </cell>
          <cell r="B940" t="str">
            <v>VRLI5</v>
          </cell>
        </row>
        <row r="941">
          <cell r="A941" t="str">
            <v>SITC YOKKAICHI</v>
          </cell>
          <cell r="B941" t="str">
            <v>VRLI6</v>
          </cell>
        </row>
        <row r="942">
          <cell r="A942" t="str">
            <v>SITC YOKOHAMA</v>
          </cell>
          <cell r="B942" t="str">
            <v>H8YB</v>
          </cell>
        </row>
        <row r="943">
          <cell r="A943" t="str">
            <v>SKY ACE</v>
          </cell>
          <cell r="B943" t="str">
            <v>3FAM7</v>
          </cell>
        </row>
        <row r="944">
          <cell r="A944" t="str">
            <v>SKY ANGEL</v>
          </cell>
          <cell r="B944" t="str">
            <v>H3UW</v>
          </cell>
        </row>
        <row r="945">
          <cell r="A945" t="str">
            <v>SKY BLUE</v>
          </cell>
          <cell r="B945" t="str">
            <v>DSNJ3</v>
          </cell>
        </row>
        <row r="946">
          <cell r="A946" t="str">
            <v>SKY BRIGHT</v>
          </cell>
          <cell r="B946" t="str">
            <v>LANL5</v>
          </cell>
        </row>
        <row r="947">
          <cell r="A947" t="str">
            <v>SKY DUKE</v>
          </cell>
          <cell r="B947" t="str">
            <v>DSNV4</v>
          </cell>
        </row>
        <row r="948">
          <cell r="A948" t="str">
            <v>SKY EVOLUTION</v>
          </cell>
          <cell r="B948" t="str">
            <v>DSQU6</v>
          </cell>
        </row>
        <row r="949">
          <cell r="A949" t="str">
            <v>SKY EXPRESS</v>
          </cell>
          <cell r="B949" t="str">
            <v>3EEC6</v>
          </cell>
        </row>
        <row r="950">
          <cell r="A950" t="str">
            <v>SKY FORTUNE</v>
          </cell>
          <cell r="B950" t="str">
            <v>ELVD9</v>
          </cell>
        </row>
        <row r="951">
          <cell r="A951" t="str">
            <v>SKY HOPE</v>
          </cell>
          <cell r="B951" t="str">
            <v>3EDN6</v>
          </cell>
        </row>
        <row r="952">
          <cell r="A952" t="str">
            <v>SKY LIGHT</v>
          </cell>
          <cell r="B952" t="str">
            <v>LANK5</v>
          </cell>
        </row>
        <row r="953">
          <cell r="A953" t="str">
            <v>SKY LOVE</v>
          </cell>
          <cell r="B953" t="str">
            <v>3FOI7</v>
          </cell>
        </row>
        <row r="954">
          <cell r="A954" t="str">
            <v>SKY OCEAN</v>
          </cell>
          <cell r="B954" t="str">
            <v>XUMJ3</v>
          </cell>
        </row>
        <row r="955">
          <cell r="A955" t="str">
            <v>SKY PEACE</v>
          </cell>
          <cell r="B955" t="str">
            <v>DSFU3</v>
          </cell>
        </row>
        <row r="956">
          <cell r="A956" t="str">
            <v>SKY PHOENIX</v>
          </cell>
          <cell r="B956" t="str">
            <v>HOJK</v>
          </cell>
        </row>
        <row r="957">
          <cell r="A957" t="str">
            <v>SKY PRIDE</v>
          </cell>
          <cell r="B957" t="str">
            <v>DSOH9</v>
          </cell>
        </row>
        <row r="958">
          <cell r="A958" t="str">
            <v>SKY TREASURE</v>
          </cell>
          <cell r="B958" t="str">
            <v>LANM5</v>
          </cell>
        </row>
        <row r="959">
          <cell r="A959" t="str">
            <v>SKYTEC</v>
          </cell>
          <cell r="B959" t="str">
            <v>VRYF2</v>
          </cell>
        </row>
        <row r="960">
          <cell r="A960" t="str">
            <v>SMOOTH CHALLENGER</v>
          </cell>
          <cell r="B960" t="str">
            <v>XUBC8</v>
          </cell>
        </row>
        <row r="961">
          <cell r="A961" t="str">
            <v>SOGA</v>
          </cell>
          <cell r="B961" t="str">
            <v>3FDR8</v>
          </cell>
        </row>
        <row r="962">
          <cell r="A962" t="str">
            <v>SOLAR ASIA</v>
          </cell>
          <cell r="B962" t="str">
            <v>ELVI3</v>
          </cell>
        </row>
        <row r="963">
          <cell r="A963" t="str">
            <v>SOMA MARU</v>
          </cell>
          <cell r="B963" t="str">
            <v>JBLV</v>
          </cell>
        </row>
        <row r="964">
          <cell r="A964" t="str">
            <v>SONG CHENG</v>
          </cell>
          <cell r="B964" t="str">
            <v>BOZL</v>
          </cell>
        </row>
        <row r="965">
          <cell r="A965" t="str">
            <v>SOON YANG</v>
          </cell>
          <cell r="B965" t="str">
            <v>DSOO8</v>
          </cell>
        </row>
        <row r="966">
          <cell r="A966" t="str">
            <v>SPRING ACCORD</v>
          </cell>
          <cell r="B966" t="str">
            <v>3FAK9</v>
          </cell>
        </row>
        <row r="967">
          <cell r="A967" t="str">
            <v>SPRING AUSTER</v>
          </cell>
          <cell r="B967" t="str">
            <v>H8SB</v>
          </cell>
        </row>
        <row r="968">
          <cell r="A968" t="str">
            <v>SPRING BREEZE</v>
          </cell>
          <cell r="B968" t="str">
            <v>3FWK6</v>
          </cell>
        </row>
        <row r="969">
          <cell r="A969" t="str">
            <v>SPRING CEFIRO</v>
          </cell>
          <cell r="B969" t="str">
            <v>HO4163</v>
          </cell>
        </row>
        <row r="970">
          <cell r="A970" t="str">
            <v>SPRING FALCON</v>
          </cell>
          <cell r="B970" t="str">
            <v>H9LG</v>
          </cell>
        </row>
        <row r="971">
          <cell r="A971" t="str">
            <v>SPRING FORTUNE</v>
          </cell>
          <cell r="B971" t="str">
            <v>3FFF9</v>
          </cell>
        </row>
        <row r="972">
          <cell r="A972" t="str">
            <v>SPRING HUMMER</v>
          </cell>
          <cell r="B972" t="str">
            <v>VRAJ7</v>
          </cell>
        </row>
        <row r="973">
          <cell r="A973" t="str">
            <v>SPRING LAKER</v>
          </cell>
          <cell r="B973" t="str">
            <v>3FRR6</v>
          </cell>
        </row>
        <row r="974">
          <cell r="A974" t="str">
            <v>SPRING NOTE</v>
          </cell>
          <cell r="B974" t="str">
            <v>HOXG</v>
          </cell>
        </row>
        <row r="975">
          <cell r="A975" t="str">
            <v>SPRING OCEAN</v>
          </cell>
          <cell r="B975" t="str">
            <v>3EDA3</v>
          </cell>
        </row>
        <row r="976">
          <cell r="A976" t="str">
            <v>SPRING TRADER</v>
          </cell>
          <cell r="B976" t="str">
            <v>XYMV</v>
          </cell>
        </row>
        <row r="977">
          <cell r="A977" t="str">
            <v>SPRING VIRGO</v>
          </cell>
          <cell r="B977" t="str">
            <v>3FOW7</v>
          </cell>
        </row>
        <row r="978">
          <cell r="A978" t="str">
            <v>SPRING WAVE</v>
          </cell>
          <cell r="B978" t="str">
            <v>9VXB</v>
          </cell>
        </row>
        <row r="979">
          <cell r="A979" t="str">
            <v>SPRING ZEPHYR</v>
          </cell>
          <cell r="B979" t="str">
            <v>3FZA8</v>
          </cell>
        </row>
        <row r="980">
          <cell r="A980" t="str">
            <v>ST BRILLIANCE</v>
          </cell>
          <cell r="B980" t="str">
            <v>J8B3520</v>
          </cell>
        </row>
        <row r="981">
          <cell r="A981" t="str">
            <v>ST FIDELITY</v>
          </cell>
          <cell r="B981" t="str">
            <v>UGAD</v>
          </cell>
        </row>
        <row r="982">
          <cell r="A982" t="str">
            <v>ST FORWARD</v>
          </cell>
          <cell r="B982" t="str">
            <v>J8B3472</v>
          </cell>
        </row>
        <row r="983">
          <cell r="A983" t="str">
            <v>ST OLYMP</v>
          </cell>
          <cell r="B983" t="str">
            <v>UESM</v>
          </cell>
        </row>
        <row r="984">
          <cell r="A984" t="str">
            <v>ST SPIRIT</v>
          </cell>
          <cell r="B984" t="str">
            <v>J8B3202</v>
          </cell>
        </row>
        <row r="985">
          <cell r="A985" t="str">
            <v>ST STAR</v>
          </cell>
          <cell r="B985" t="str">
            <v>J8B3465</v>
          </cell>
        </row>
        <row r="986">
          <cell r="A986" t="str">
            <v>ST. ANGELO</v>
          </cell>
          <cell r="B986" t="str">
            <v>HPYP</v>
          </cell>
        </row>
        <row r="987">
          <cell r="A987" t="str">
            <v>ST. LUCIA</v>
          </cell>
          <cell r="B987" t="str">
            <v>C6LF8</v>
          </cell>
        </row>
        <row r="988">
          <cell r="A988" t="str">
            <v>ST.PETRI</v>
          </cell>
          <cell r="B988" t="str">
            <v>A8JA5</v>
          </cell>
        </row>
        <row r="989">
          <cell r="A989" t="str">
            <v>ST.WIND</v>
          </cell>
          <cell r="B989" t="str">
            <v>UBYT</v>
          </cell>
        </row>
        <row r="990">
          <cell r="A990" t="str">
            <v>STAR</v>
          </cell>
          <cell r="B990" t="str">
            <v>9HZP6</v>
          </cell>
        </row>
        <row r="991">
          <cell r="A991" t="str">
            <v>STAR ATLANTIC</v>
          </cell>
          <cell r="B991" t="str">
            <v>LAYG5</v>
          </cell>
        </row>
        <row r="992">
          <cell r="A992" t="str">
            <v>STAR CARRIER</v>
          </cell>
          <cell r="B992" t="str">
            <v>DSOA6</v>
          </cell>
        </row>
        <row r="993">
          <cell r="A993" t="str">
            <v>STAR CHASER</v>
          </cell>
          <cell r="B993" t="str">
            <v>3FPV7</v>
          </cell>
        </row>
        <row r="994">
          <cell r="A994" t="str">
            <v>STAR DAVANGER</v>
          </cell>
          <cell r="B994" t="str">
            <v>S6PA</v>
          </cell>
        </row>
        <row r="995">
          <cell r="A995" t="str">
            <v>STAR DIEPPE</v>
          </cell>
          <cell r="B995" t="str">
            <v>LEQZ3</v>
          </cell>
        </row>
        <row r="996">
          <cell r="A996" t="str">
            <v>STAR DJERVANGER</v>
          </cell>
          <cell r="B996" t="str">
            <v>S6PB</v>
          </cell>
        </row>
        <row r="997">
          <cell r="A997" t="str">
            <v>STAR DOVER</v>
          </cell>
          <cell r="B997" t="str">
            <v>LAEP4</v>
          </cell>
        </row>
        <row r="998">
          <cell r="A998" t="str">
            <v>STAR EVANGER</v>
          </cell>
          <cell r="B998" t="str">
            <v>LACV4</v>
          </cell>
        </row>
        <row r="999">
          <cell r="A999" t="str">
            <v>STAR EXPRESS</v>
          </cell>
          <cell r="B999" t="str">
            <v>3EDK9</v>
          </cell>
        </row>
        <row r="1000">
          <cell r="A1000" t="str">
            <v>STAR FLOWER</v>
          </cell>
          <cell r="B1000" t="str">
            <v>3FVQ9</v>
          </cell>
        </row>
        <row r="1001">
          <cell r="A1001" t="str">
            <v>STAR GEIRANGER</v>
          </cell>
          <cell r="B1001" t="str">
            <v>LAKQ5</v>
          </cell>
        </row>
        <row r="1002">
          <cell r="A1002" t="str">
            <v>STAR GRINDANGER</v>
          </cell>
          <cell r="B1002" t="str">
            <v>LAKR5</v>
          </cell>
        </row>
        <row r="1003">
          <cell r="A1003" t="str">
            <v>STAR HARDANGER</v>
          </cell>
          <cell r="B1003" t="str">
            <v>9VAW6</v>
          </cell>
        </row>
        <row r="1004">
          <cell r="A1004" t="str">
            <v>STAR HOSANGER</v>
          </cell>
          <cell r="B1004" t="str">
            <v>9VAW8</v>
          </cell>
        </row>
        <row r="1005">
          <cell r="A1005" t="str">
            <v>STAR ISLAND</v>
          </cell>
          <cell r="B1005" t="str">
            <v>3FCN5</v>
          </cell>
        </row>
        <row r="1006">
          <cell r="A1006" t="str">
            <v>STAR JUPITER</v>
          </cell>
          <cell r="B1006" t="str">
            <v>V2OE8</v>
          </cell>
        </row>
        <row r="1007">
          <cell r="A1007" t="str">
            <v>STAR MARINER</v>
          </cell>
          <cell r="B1007" t="str">
            <v>DSOE5</v>
          </cell>
        </row>
        <row r="1008">
          <cell r="A1008" t="str">
            <v>STAR OF EMIRATES</v>
          </cell>
          <cell r="B1008" t="str">
            <v>P3UF9</v>
          </cell>
        </row>
        <row r="1009">
          <cell r="A1009" t="str">
            <v>STAR OPTIMANA</v>
          </cell>
          <cell r="B1009" t="str">
            <v>9VAR2</v>
          </cell>
        </row>
        <row r="1010">
          <cell r="A1010" t="str">
            <v>STAR UNIX</v>
          </cell>
          <cell r="B1010" t="str">
            <v>DSPI3</v>
          </cell>
        </row>
        <row r="1011">
          <cell r="A1011" t="str">
            <v>STAR VICTORY</v>
          </cell>
          <cell r="B1011" t="str">
            <v>DYFU</v>
          </cell>
        </row>
        <row r="1012">
          <cell r="A1012" t="str">
            <v>STEFANIA L.</v>
          </cell>
          <cell r="B1012" t="str">
            <v>3FXZ9</v>
          </cell>
        </row>
        <row r="1013">
          <cell r="A1013" t="str">
            <v>STELLA ANGEL</v>
          </cell>
          <cell r="B1013" t="str">
            <v>3FVP4</v>
          </cell>
        </row>
        <row r="1014">
          <cell r="A1014" t="str">
            <v>STELLA BEAUTY</v>
          </cell>
          <cell r="B1014" t="str">
            <v>3FDB5</v>
          </cell>
        </row>
        <row r="1015">
          <cell r="A1015" t="str">
            <v>STELLA COSMOS</v>
          </cell>
          <cell r="B1015" t="str">
            <v>HOPL</v>
          </cell>
        </row>
        <row r="1016">
          <cell r="A1016" t="str">
            <v>STELLAR ACE</v>
          </cell>
          <cell r="B1016" t="str">
            <v>3EEC3</v>
          </cell>
        </row>
        <row r="1017">
          <cell r="A1017" t="str">
            <v>STELLAR BAY</v>
          </cell>
          <cell r="B1017" t="str">
            <v>DSNY4</v>
          </cell>
        </row>
        <row r="1018">
          <cell r="A1018" t="str">
            <v>STEPAN GEYTS</v>
          </cell>
          <cell r="B1018" t="str">
            <v>UIUM</v>
          </cell>
        </row>
        <row r="1019">
          <cell r="A1019" t="str">
            <v>STEPANIDA</v>
          </cell>
          <cell r="B1019" t="str">
            <v>9HVI3</v>
          </cell>
        </row>
        <row r="1020">
          <cell r="A1020" t="str">
            <v>SU YUE</v>
          </cell>
          <cell r="B1020" t="str">
            <v>3FQK6</v>
          </cell>
        </row>
        <row r="1021">
          <cell r="A1021" t="str">
            <v>SU ZHOU HAO</v>
          </cell>
          <cell r="B1021" t="str">
            <v>BOAM</v>
          </cell>
        </row>
        <row r="1022">
          <cell r="A1022" t="str">
            <v>SUAM</v>
          </cell>
          <cell r="B1022" t="str">
            <v>DSDQ8</v>
          </cell>
        </row>
        <row r="1023">
          <cell r="A1023" t="str">
            <v>SUEZ CANAL BRIDGE</v>
          </cell>
          <cell r="B1023" t="str">
            <v>HODM</v>
          </cell>
        </row>
        <row r="1024">
          <cell r="A1024" t="str">
            <v>SUIJIN</v>
          </cell>
          <cell r="B1024" t="str">
            <v>3EZM5</v>
          </cell>
        </row>
        <row r="1025">
          <cell r="A1025" t="str">
            <v>SUJITRA NAREE</v>
          </cell>
          <cell r="B1025" t="str">
            <v>HSED2</v>
          </cell>
        </row>
        <row r="1026">
          <cell r="A1026" t="str">
            <v>SULPHUR ESPOIR</v>
          </cell>
          <cell r="B1026" t="str">
            <v>P3TS6</v>
          </cell>
        </row>
        <row r="1027">
          <cell r="A1027" t="str">
            <v>SULPHUR GLORY</v>
          </cell>
          <cell r="B1027" t="str">
            <v>H9GE</v>
          </cell>
        </row>
        <row r="1028">
          <cell r="A1028" t="str">
            <v>SUMA</v>
          </cell>
          <cell r="B1028" t="str">
            <v>9VOE</v>
          </cell>
        </row>
        <row r="1029">
          <cell r="A1029" t="str">
            <v>SUMIRE</v>
          </cell>
          <cell r="B1029" t="str">
            <v>3FTA7</v>
          </cell>
        </row>
        <row r="1030">
          <cell r="A1030" t="str">
            <v>SUMMER CORAL</v>
          </cell>
          <cell r="B1030" t="str">
            <v>H3KY</v>
          </cell>
        </row>
        <row r="1031">
          <cell r="A1031" t="str">
            <v>SUMMER FORTUNE</v>
          </cell>
          <cell r="B1031" t="str">
            <v>3FQA7</v>
          </cell>
        </row>
        <row r="1032">
          <cell r="A1032" t="str">
            <v>SUNBELT DIXIE</v>
          </cell>
          <cell r="B1032" t="str">
            <v>D5BU</v>
          </cell>
        </row>
        <row r="1033">
          <cell r="A1033" t="str">
            <v>SUNBELT SPIRIT</v>
          </cell>
          <cell r="B1033" t="str">
            <v>V7DK4</v>
          </cell>
        </row>
        <row r="1034">
          <cell r="A1034" t="str">
            <v>SUNGACH</v>
          </cell>
          <cell r="B1034" t="str">
            <v>UBQF</v>
          </cell>
        </row>
        <row r="1035">
          <cell r="A1035" t="str">
            <v>SUNHILL</v>
          </cell>
          <cell r="B1035" t="str">
            <v>3ERM9</v>
          </cell>
        </row>
        <row r="1036">
          <cell r="A1036" t="str">
            <v>SUNROAD YATSUKA</v>
          </cell>
          <cell r="B1036" t="str">
            <v>3EAB</v>
          </cell>
        </row>
        <row r="1037">
          <cell r="A1037" t="str">
            <v>SUNSET BAY</v>
          </cell>
          <cell r="B1037" t="str">
            <v>A8JC7</v>
          </cell>
        </row>
        <row r="1038">
          <cell r="A1038" t="str">
            <v>SUNSHINE GLORY</v>
          </cell>
          <cell r="B1038" t="str">
            <v>DSNJ2</v>
          </cell>
        </row>
        <row r="1039">
          <cell r="A1039" t="str">
            <v>SUNTEC</v>
          </cell>
          <cell r="B1039" t="str">
            <v>VRXY2</v>
          </cell>
        </row>
        <row r="1040">
          <cell r="A1040" t="str">
            <v>SUNWAY</v>
          </cell>
          <cell r="B1040" t="str">
            <v>3EQM8</v>
          </cell>
        </row>
        <row r="1041">
          <cell r="A1041" t="str">
            <v>SYLVETTE</v>
          </cell>
          <cell r="B1041" t="str">
            <v>V2OX6</v>
          </cell>
        </row>
        <row r="1042">
          <cell r="A1042" t="str">
            <v>SYMS CHANGJIANG</v>
          </cell>
          <cell r="B1042" t="str">
            <v>C4BD2</v>
          </cell>
        </row>
        <row r="1043">
          <cell r="A1043" t="str">
            <v>SYMS HENGSHAN</v>
          </cell>
          <cell r="B1043" t="str">
            <v>V2OZ8</v>
          </cell>
        </row>
        <row r="1044">
          <cell r="A1044" t="str">
            <v>SYMS HUANGHE</v>
          </cell>
          <cell r="B1044" t="str">
            <v>C4CE2</v>
          </cell>
        </row>
        <row r="1045">
          <cell r="A1045" t="str">
            <v>SYMS HUASHAN</v>
          </cell>
          <cell r="B1045" t="str">
            <v>V2OY4</v>
          </cell>
        </row>
        <row r="1046">
          <cell r="A1046" t="str">
            <v>SYMS PEONIA</v>
          </cell>
          <cell r="B1046" t="str">
            <v>ZDGN4</v>
          </cell>
        </row>
        <row r="1047">
          <cell r="A1047" t="str">
            <v>SYMS SONGSHAN</v>
          </cell>
          <cell r="B1047" t="str">
            <v>V2BG5</v>
          </cell>
        </row>
        <row r="1048">
          <cell r="A1048" t="str">
            <v>SYMS TAISHAN</v>
          </cell>
          <cell r="B1048" t="str">
            <v>V2OT3</v>
          </cell>
        </row>
        <row r="1049">
          <cell r="A1049" t="str">
            <v>SYMS ZHUJIANG</v>
          </cell>
          <cell r="B1049" t="str">
            <v>C4DK2</v>
          </cell>
        </row>
        <row r="1050">
          <cell r="A1050" t="str">
            <v>T YOUNG</v>
          </cell>
          <cell r="B1050" t="str">
            <v>VRZU8</v>
          </cell>
        </row>
        <row r="1051">
          <cell r="A1051" t="str">
            <v>T.M. HARMONY</v>
          </cell>
          <cell r="B1051" t="str">
            <v>S6NL</v>
          </cell>
        </row>
        <row r="1052">
          <cell r="A1052" t="str">
            <v>TACHIBANA</v>
          </cell>
          <cell r="B1052" t="str">
            <v>H3LN</v>
          </cell>
        </row>
        <row r="1053">
          <cell r="A1053" t="str">
            <v>TAGUS</v>
          </cell>
          <cell r="B1053" t="str">
            <v>LAZA2</v>
          </cell>
        </row>
        <row r="1054">
          <cell r="A1054" t="str">
            <v>TAHAROA EXPRESS</v>
          </cell>
          <cell r="B1054" t="str">
            <v>3EHG8</v>
          </cell>
        </row>
        <row r="1055">
          <cell r="A1055" t="str">
            <v>TAI CHUANG</v>
          </cell>
          <cell r="B1055" t="str">
            <v>H3WI</v>
          </cell>
        </row>
        <row r="1056">
          <cell r="A1056" t="str">
            <v>TAI DE SHENG</v>
          </cell>
          <cell r="B1056" t="str">
            <v>HOLH</v>
          </cell>
        </row>
        <row r="1057">
          <cell r="A1057" t="str">
            <v>TAI HAI</v>
          </cell>
          <cell r="B1057" t="str">
            <v>BCGD</v>
          </cell>
        </row>
        <row r="1058">
          <cell r="A1058" t="str">
            <v>TAI HAPPINESS</v>
          </cell>
          <cell r="B1058" t="str">
            <v>H9FD</v>
          </cell>
        </row>
        <row r="1059">
          <cell r="A1059" t="str">
            <v>TAI HE</v>
          </cell>
          <cell r="B1059" t="str">
            <v>3ESQ8</v>
          </cell>
        </row>
        <row r="1060">
          <cell r="A1060" t="str">
            <v>TAI HE HAI</v>
          </cell>
          <cell r="B1060" t="str">
            <v>H8YO</v>
          </cell>
        </row>
        <row r="1061">
          <cell r="A1061" t="str">
            <v>TAI RONG 16</v>
          </cell>
          <cell r="B1061" t="str">
            <v>XUKZ3</v>
          </cell>
        </row>
        <row r="1062">
          <cell r="A1062" t="str">
            <v>TAI RONG 18</v>
          </cell>
          <cell r="B1062" t="str">
            <v>XUKH9</v>
          </cell>
        </row>
        <row r="1063">
          <cell r="A1063" t="str">
            <v>TAI SHUN</v>
          </cell>
          <cell r="B1063" t="str">
            <v>VRXF6</v>
          </cell>
        </row>
        <row r="1064">
          <cell r="A1064" t="str">
            <v>TAI XIANG 2</v>
          </cell>
          <cell r="B1064" t="str">
            <v>XUJZ7</v>
          </cell>
        </row>
        <row r="1065">
          <cell r="A1065" t="str">
            <v>TAIBAH</v>
          </cell>
          <cell r="B1065" t="str">
            <v>HZQJ</v>
          </cell>
        </row>
        <row r="1066">
          <cell r="A1066" t="str">
            <v>TAIHO MARU</v>
          </cell>
          <cell r="B1066" t="str">
            <v>3FMP6</v>
          </cell>
        </row>
        <row r="1067">
          <cell r="A1067" t="str">
            <v>TAIKO</v>
          </cell>
          <cell r="B1067" t="str">
            <v>LAQT4</v>
          </cell>
        </row>
        <row r="1068">
          <cell r="A1068" t="str">
            <v>TAIKOON</v>
          </cell>
          <cell r="B1068" t="str">
            <v>3EAH7</v>
          </cell>
        </row>
        <row r="1069">
          <cell r="A1069" t="str">
            <v>TAIMEI</v>
          </cell>
          <cell r="B1069" t="str">
            <v>HP7759</v>
          </cell>
        </row>
        <row r="1070">
          <cell r="A1070" t="str">
            <v>TAIO COSMOS</v>
          </cell>
          <cell r="B1070" t="str">
            <v>ELMA6</v>
          </cell>
        </row>
        <row r="1071">
          <cell r="A1071" t="str">
            <v>TAIO FRONTIER</v>
          </cell>
          <cell r="B1071" t="str">
            <v>3EZF5</v>
          </cell>
        </row>
        <row r="1072">
          <cell r="A1072" t="str">
            <v>TAIO RAINBOW</v>
          </cell>
          <cell r="B1072" t="str">
            <v>ELMA4</v>
          </cell>
        </row>
        <row r="1073">
          <cell r="A1073" t="str">
            <v>TAIS</v>
          </cell>
          <cell r="B1073" t="str">
            <v>XUSS3</v>
          </cell>
        </row>
        <row r="1074">
          <cell r="A1074" t="str">
            <v>TAISEI NO.98</v>
          </cell>
          <cell r="B1074" t="str">
            <v>3FIQ5</v>
          </cell>
        </row>
        <row r="1075">
          <cell r="A1075" t="str">
            <v>TAISHUN</v>
          </cell>
          <cell r="B1075" t="str">
            <v>C6OZ4</v>
          </cell>
        </row>
        <row r="1076">
          <cell r="A1076" t="str">
            <v>TAIYO</v>
          </cell>
          <cell r="B1076" t="str">
            <v>3EEU4</v>
          </cell>
        </row>
        <row r="1077">
          <cell r="A1077" t="str">
            <v>TAIYOH II</v>
          </cell>
          <cell r="B1077" t="str">
            <v>9VRN</v>
          </cell>
        </row>
        <row r="1078">
          <cell r="A1078" t="str">
            <v>TAIYOUNG ROSA</v>
          </cell>
          <cell r="B1078" t="str">
            <v>DSFX8</v>
          </cell>
        </row>
        <row r="1079">
          <cell r="A1079" t="str">
            <v>TAIYOUNG SKY</v>
          </cell>
          <cell r="B1079" t="str">
            <v>DSNQ7</v>
          </cell>
        </row>
        <row r="1080">
          <cell r="A1080" t="str">
            <v>TAIYOUNG STAR</v>
          </cell>
          <cell r="B1080" t="str">
            <v>DSON6</v>
          </cell>
        </row>
        <row r="1081">
          <cell r="A1081" t="str">
            <v>TAIYOUNG SUN</v>
          </cell>
          <cell r="B1081" t="str">
            <v>DSNN5</v>
          </cell>
        </row>
        <row r="1082">
          <cell r="A1082" t="str">
            <v>TAJIMA</v>
          </cell>
          <cell r="B1082" t="str">
            <v>3FNU6</v>
          </cell>
        </row>
        <row r="1083">
          <cell r="A1083" t="str">
            <v>TAKARA</v>
          </cell>
          <cell r="B1083" t="str">
            <v>LAZN4</v>
          </cell>
        </row>
        <row r="1084">
          <cell r="A1084" t="str">
            <v>TAKASAGO</v>
          </cell>
          <cell r="B1084" t="str">
            <v>LACR5</v>
          </cell>
        </row>
        <row r="1085">
          <cell r="A1085" t="str">
            <v>TAKEKO</v>
          </cell>
          <cell r="B1085" t="str">
            <v>3FFH9</v>
          </cell>
        </row>
        <row r="1086">
          <cell r="A1086" t="str">
            <v>TALABOT</v>
          </cell>
          <cell r="B1086" t="str">
            <v>9V6487</v>
          </cell>
        </row>
        <row r="1087">
          <cell r="A1087" t="str">
            <v>TALIA</v>
          </cell>
          <cell r="B1087" t="str">
            <v>C6VJ6</v>
          </cell>
        </row>
        <row r="1088">
          <cell r="A1088" t="str">
            <v>TALISMAN</v>
          </cell>
          <cell r="B1088" t="str">
            <v>LAOW5</v>
          </cell>
        </row>
        <row r="1089">
          <cell r="A1089" t="str">
            <v>TAMA HOPE</v>
          </cell>
          <cell r="B1089" t="str">
            <v>C6MB8</v>
          </cell>
        </row>
        <row r="1090">
          <cell r="A1090" t="str">
            <v>TAMARA</v>
          </cell>
          <cell r="B1090" t="str">
            <v>JVGS2</v>
          </cell>
        </row>
        <row r="1091">
          <cell r="A1091" t="str">
            <v>TAMERLANE</v>
          </cell>
          <cell r="B1091" t="str">
            <v>LAQU5</v>
          </cell>
        </row>
        <row r="1092">
          <cell r="A1092" t="str">
            <v>TAMESIS</v>
          </cell>
          <cell r="B1092" t="str">
            <v>LAOL5</v>
          </cell>
        </row>
        <row r="1093">
          <cell r="A1093" t="str">
            <v>TAMNDA</v>
          </cell>
          <cell r="B1093" t="str">
            <v>3FYR2</v>
          </cell>
        </row>
        <row r="1094">
          <cell r="A1094" t="str">
            <v>TAMPA</v>
          </cell>
          <cell r="B1094" t="str">
            <v>LMWO3</v>
          </cell>
        </row>
        <row r="1095">
          <cell r="A1095" t="str">
            <v>TAMPERE</v>
          </cell>
          <cell r="B1095" t="str">
            <v>9V6484</v>
          </cell>
        </row>
        <row r="1096">
          <cell r="A1096" t="str">
            <v>TANCRED</v>
          </cell>
          <cell r="B1096" t="str">
            <v>LALX4</v>
          </cell>
        </row>
        <row r="1097">
          <cell r="A1097" t="str">
            <v>TANEA</v>
          </cell>
          <cell r="B1097" t="str">
            <v>MGUN8</v>
          </cell>
        </row>
        <row r="1098">
          <cell r="A1098" t="str">
            <v>TANGO GLORY</v>
          </cell>
          <cell r="B1098" t="str">
            <v>H9LR</v>
          </cell>
        </row>
        <row r="1099">
          <cell r="A1099" t="str">
            <v>TANJUNG PRIOK</v>
          </cell>
          <cell r="B1099" t="str">
            <v>3ETD6</v>
          </cell>
        </row>
        <row r="1100">
          <cell r="A1100" t="str">
            <v>TANYA KARPINSKAYA</v>
          </cell>
          <cell r="B1100" t="str">
            <v>UBKZ</v>
          </cell>
        </row>
        <row r="1101">
          <cell r="A1101" t="str">
            <v>TAO YUAN</v>
          </cell>
          <cell r="B1101" t="str">
            <v>3FYI8</v>
          </cell>
        </row>
        <row r="1102">
          <cell r="A1102" t="str">
            <v>TAPIOLA</v>
          </cell>
          <cell r="B1102" t="str">
            <v>9V6486</v>
          </cell>
        </row>
        <row r="1103">
          <cell r="A1103" t="str">
            <v>TARAGO</v>
          </cell>
          <cell r="B1103" t="str">
            <v>LAPN5</v>
          </cell>
        </row>
        <row r="1104">
          <cell r="A1104" t="str">
            <v>TARONGA</v>
          </cell>
          <cell r="B1104" t="str">
            <v>LACU5</v>
          </cell>
        </row>
        <row r="1105">
          <cell r="A1105" t="str">
            <v>TARPON CLIPPER</v>
          </cell>
          <cell r="B1105" t="str">
            <v>P3NY7</v>
          </cell>
        </row>
        <row r="1106">
          <cell r="A1106" t="str">
            <v>TATE J</v>
          </cell>
          <cell r="B1106" t="str">
            <v>ZCFK2</v>
          </cell>
        </row>
        <row r="1107">
          <cell r="A1107" t="str">
            <v>TATIANA SCHULTE</v>
          </cell>
          <cell r="B1107" t="str">
            <v>P3ZW9</v>
          </cell>
        </row>
        <row r="1108">
          <cell r="A1108" t="str">
            <v>TAURANGA STAR</v>
          </cell>
          <cell r="B1108" t="str">
            <v>ZCBD9</v>
          </cell>
        </row>
        <row r="1109">
          <cell r="A1109" t="str">
            <v>TAURUS</v>
          </cell>
          <cell r="B1109" t="str">
            <v>H9BJ</v>
          </cell>
        </row>
        <row r="1110">
          <cell r="A1110" t="str">
            <v>TEAL ARROW</v>
          </cell>
          <cell r="B1110" t="str">
            <v>C6KB8</v>
          </cell>
        </row>
        <row r="1111">
          <cell r="A1111" t="str">
            <v>TEAM ACE</v>
          </cell>
          <cell r="B1111" t="str">
            <v>9VGW2</v>
          </cell>
        </row>
        <row r="1112">
          <cell r="A1112" t="str">
            <v>TEAM ANEMONIA</v>
          </cell>
          <cell r="B1112" t="str">
            <v>P3SH5</v>
          </cell>
        </row>
        <row r="1113">
          <cell r="A1113" t="str">
            <v>TEAM JUPITER</v>
          </cell>
          <cell r="B1113" t="str">
            <v>A8JA6</v>
          </cell>
        </row>
        <row r="1114">
          <cell r="A1114" t="str">
            <v>TEKLIBKA</v>
          </cell>
          <cell r="B1114" t="str">
            <v>J8XL8</v>
          </cell>
        </row>
        <row r="1115">
          <cell r="A1115" t="str">
            <v>TENAGA DUA</v>
          </cell>
          <cell r="B1115" t="str">
            <v>9MSM</v>
          </cell>
        </row>
        <row r="1116">
          <cell r="A1116" t="str">
            <v>TENAGA LIMA</v>
          </cell>
          <cell r="B1116" t="str">
            <v>9MTS</v>
          </cell>
        </row>
        <row r="1117">
          <cell r="A1117" t="str">
            <v>TENG YUN HE</v>
          </cell>
          <cell r="B1117" t="str">
            <v>BOTV</v>
          </cell>
        </row>
        <row r="1118">
          <cell r="A1118" t="str">
            <v>TENHO MARU</v>
          </cell>
          <cell r="B1118" t="str">
            <v>3FVW9</v>
          </cell>
        </row>
        <row r="1119">
          <cell r="A1119" t="str">
            <v>TENRYU</v>
          </cell>
          <cell r="B1119" t="str">
            <v>ELWW7</v>
          </cell>
        </row>
        <row r="1120">
          <cell r="A1120" t="str">
            <v>TENSHA MARU NO.1</v>
          </cell>
          <cell r="B1120" t="str">
            <v>3FMB7</v>
          </cell>
        </row>
        <row r="1121">
          <cell r="A1121" t="str">
            <v>TENSHU MARU</v>
          </cell>
          <cell r="B1121" t="str">
            <v>H9NA</v>
          </cell>
        </row>
        <row r="1122">
          <cell r="A1122" t="str">
            <v>TENYO</v>
          </cell>
          <cell r="B1122" t="str">
            <v>HOVG</v>
          </cell>
        </row>
        <row r="1123">
          <cell r="A1123" t="str">
            <v>TERNEI</v>
          </cell>
          <cell r="B1123" t="str">
            <v>UHBA</v>
          </cell>
        </row>
        <row r="1124">
          <cell r="A1124" t="str">
            <v>TERNEY</v>
          </cell>
          <cell r="B1124" t="str">
            <v>UFAK</v>
          </cell>
        </row>
        <row r="1125">
          <cell r="A1125" t="str">
            <v>TERRIER</v>
          </cell>
          <cell r="B1125" t="str">
            <v>LAKA4</v>
          </cell>
        </row>
        <row r="1126">
          <cell r="A1126" t="str">
            <v>TEXAS</v>
          </cell>
          <cell r="B1126" t="str">
            <v>LMWR3</v>
          </cell>
        </row>
        <row r="1127">
          <cell r="A1127" t="str">
            <v>TEXAS HIGHWAY</v>
          </cell>
          <cell r="B1127" t="str">
            <v>JMVY</v>
          </cell>
        </row>
        <row r="1128">
          <cell r="A1128" t="str">
            <v>THAI ROSE</v>
          </cell>
          <cell r="B1128" t="str">
            <v>HSGJ2</v>
          </cell>
        </row>
        <row r="1129">
          <cell r="A1129" t="str">
            <v>THAILINE 2</v>
          </cell>
          <cell r="B1129" t="str">
            <v>9WDY3</v>
          </cell>
        </row>
        <row r="1130">
          <cell r="A1130" t="str">
            <v>THAILINE 3</v>
          </cell>
          <cell r="B1130" t="str">
            <v>9WFE9</v>
          </cell>
        </row>
        <row r="1131">
          <cell r="A1131" t="str">
            <v>THAILINE 5</v>
          </cell>
          <cell r="B1131" t="str">
            <v>9WFF5</v>
          </cell>
        </row>
        <row r="1132">
          <cell r="A1132" t="str">
            <v>THAILINE 6</v>
          </cell>
          <cell r="B1132" t="str">
            <v>9WFN6</v>
          </cell>
        </row>
        <row r="1133">
          <cell r="A1133" t="str">
            <v>THAILINE 8</v>
          </cell>
          <cell r="B1133" t="str">
            <v>9WFY8</v>
          </cell>
        </row>
        <row r="1134">
          <cell r="A1134" t="str">
            <v>THAILINE 9</v>
          </cell>
          <cell r="B1134" t="str">
            <v>9WGP9</v>
          </cell>
        </row>
        <row r="1135">
          <cell r="A1135" t="str">
            <v>THALASSA</v>
          </cell>
          <cell r="B1135" t="str">
            <v>VRZM7</v>
          </cell>
        </row>
        <row r="1136">
          <cell r="A1136" t="str">
            <v>THAMISA NAREE</v>
          </cell>
          <cell r="B1136" t="str">
            <v>HSCW</v>
          </cell>
        </row>
        <row r="1137">
          <cell r="A1137" t="str">
            <v>THANH BA</v>
          </cell>
          <cell r="B1137" t="str">
            <v>3WHC</v>
          </cell>
        </row>
        <row r="1138">
          <cell r="A1138" t="str">
            <v>THANH THUY</v>
          </cell>
          <cell r="B1138" t="str">
            <v>3WGI</v>
          </cell>
        </row>
        <row r="1139">
          <cell r="A1139" t="str">
            <v>THANKS TWENTY</v>
          </cell>
          <cell r="B1139" t="str">
            <v>VRXX2</v>
          </cell>
        </row>
        <row r="1140">
          <cell r="A1140" t="str">
            <v>THEBELAND</v>
          </cell>
          <cell r="B1140" t="str">
            <v>ZQVU6</v>
          </cell>
        </row>
        <row r="1141">
          <cell r="A1141" t="str">
            <v>THEKLA SCHULTE</v>
          </cell>
          <cell r="B1141" t="str">
            <v>DHUC</v>
          </cell>
        </row>
        <row r="1142">
          <cell r="A1142" t="str">
            <v>THORBJORG</v>
          </cell>
          <cell r="B1142" t="str">
            <v>3FHE3</v>
          </cell>
        </row>
        <row r="1143">
          <cell r="A1143" t="str">
            <v>THORGULL</v>
          </cell>
          <cell r="B1143" t="str">
            <v>ELTU4</v>
          </cell>
        </row>
        <row r="1144">
          <cell r="A1144" t="str">
            <v>THORSTREAM</v>
          </cell>
          <cell r="B1144" t="str">
            <v>C6UR7</v>
          </cell>
        </row>
        <row r="1145">
          <cell r="A1145" t="str">
            <v>THUAN PHUOC</v>
          </cell>
          <cell r="B1145" t="str">
            <v>3WGF</v>
          </cell>
        </row>
        <row r="1146">
          <cell r="A1146" t="str">
            <v>TIAN BAI FENG</v>
          </cell>
          <cell r="B1146" t="str">
            <v>VRWP5</v>
          </cell>
        </row>
        <row r="1147">
          <cell r="A1147" t="str">
            <v>TIAN DA</v>
          </cell>
          <cell r="B1147" t="str">
            <v>T2DW2</v>
          </cell>
        </row>
        <row r="1148">
          <cell r="A1148" t="str">
            <v>TIAN FENG</v>
          </cell>
          <cell r="B1148" t="str">
            <v>XUSV8</v>
          </cell>
        </row>
        <row r="1149">
          <cell r="A1149" t="str">
            <v>TIAN HE</v>
          </cell>
          <cell r="B1149" t="str">
            <v>3EFY4</v>
          </cell>
        </row>
        <row r="1150">
          <cell r="A1150" t="str">
            <v>TIAN HENG</v>
          </cell>
          <cell r="B1150" t="str">
            <v>VRZZ9</v>
          </cell>
        </row>
        <row r="1151">
          <cell r="A1151" t="str">
            <v>TIAN JIU</v>
          </cell>
          <cell r="B1151" t="str">
            <v>H9UD</v>
          </cell>
        </row>
        <row r="1152">
          <cell r="A1152" t="str">
            <v>TIAN LING</v>
          </cell>
          <cell r="B1152" t="str">
            <v>H8ZZ</v>
          </cell>
        </row>
        <row r="1153">
          <cell r="A1153" t="str">
            <v>TIAN LONG</v>
          </cell>
          <cell r="B1153" t="str">
            <v>3EMR3</v>
          </cell>
        </row>
        <row r="1154">
          <cell r="A1154" t="str">
            <v>TIAN REN</v>
          </cell>
          <cell r="B1154" t="str">
            <v>T2EL2</v>
          </cell>
        </row>
        <row r="1155">
          <cell r="A1155" t="str">
            <v>TIAN RONG</v>
          </cell>
          <cell r="B1155" t="str">
            <v>BFAI</v>
          </cell>
        </row>
        <row r="1156">
          <cell r="A1156" t="str">
            <v>TIAN RUN 8</v>
          </cell>
          <cell r="B1156" t="str">
            <v>XUKG8</v>
          </cell>
        </row>
        <row r="1157">
          <cell r="A1157" t="str">
            <v>TIAN SHUN</v>
          </cell>
          <cell r="B1157" t="str">
            <v>BFAH</v>
          </cell>
        </row>
        <row r="1158">
          <cell r="A1158" t="str">
            <v>TIAN SONG FENG</v>
          </cell>
          <cell r="B1158" t="str">
            <v>VRYG5</v>
          </cell>
        </row>
        <row r="1159">
          <cell r="A1159" t="str">
            <v>TIAN XIU</v>
          </cell>
          <cell r="B1159" t="str">
            <v>T2EM2</v>
          </cell>
        </row>
        <row r="1160">
          <cell r="A1160" t="str">
            <v>TIAN YAN</v>
          </cell>
          <cell r="B1160" t="str">
            <v>BFAF</v>
          </cell>
        </row>
        <row r="1161">
          <cell r="A1161" t="str">
            <v>TIAN YU</v>
          </cell>
          <cell r="B1161" t="str">
            <v>H9OA</v>
          </cell>
        </row>
        <row r="1162">
          <cell r="A1162" t="str">
            <v>TIAN ZHI</v>
          </cell>
          <cell r="B1162" t="str">
            <v>T2EC2</v>
          </cell>
        </row>
        <row r="1163">
          <cell r="A1163" t="str">
            <v>TIAN ZHU</v>
          </cell>
          <cell r="B1163" t="str">
            <v>T2DT2</v>
          </cell>
        </row>
        <row r="1164">
          <cell r="A1164" t="str">
            <v>TIAN ZHU SHAN</v>
          </cell>
          <cell r="B1164" t="str">
            <v>BUOZ</v>
          </cell>
        </row>
        <row r="1165">
          <cell r="A1165" t="str">
            <v>TIANJIN HIGHWAY</v>
          </cell>
          <cell r="B1165" t="str">
            <v>3EDE7</v>
          </cell>
        </row>
        <row r="1166">
          <cell r="A1166" t="str">
            <v>TIGER CREEK</v>
          </cell>
          <cell r="B1166" t="str">
            <v>V7GQ6</v>
          </cell>
        </row>
        <row r="1167">
          <cell r="A1167" t="str">
            <v>TIGER LILY</v>
          </cell>
          <cell r="B1167" t="str">
            <v>3FQR4</v>
          </cell>
        </row>
        <row r="1168">
          <cell r="A1168" t="str">
            <v>TIGER RIVER</v>
          </cell>
          <cell r="B1168" t="str">
            <v>9VFX</v>
          </cell>
        </row>
        <row r="1169">
          <cell r="A1169" t="str">
            <v>TIGRIS</v>
          </cell>
          <cell r="B1169" t="str">
            <v>SXQG</v>
          </cell>
        </row>
        <row r="1170">
          <cell r="A1170" t="str">
            <v>TIMELESS</v>
          </cell>
          <cell r="B1170" t="str">
            <v>3EFQ7</v>
          </cell>
        </row>
        <row r="1171">
          <cell r="A1171" t="str">
            <v>TINI</v>
          </cell>
          <cell r="B1171" t="str">
            <v>V2BC</v>
          </cell>
        </row>
        <row r="1172">
          <cell r="A1172" t="str">
            <v>TINOS</v>
          </cell>
          <cell r="B1172" t="str">
            <v>P3NB9</v>
          </cell>
        </row>
        <row r="1173">
          <cell r="A1173" t="str">
            <v>TITUS</v>
          </cell>
          <cell r="B1173" t="str">
            <v>SGAK</v>
          </cell>
        </row>
        <row r="1174">
          <cell r="A1174" t="str">
            <v>TM SPIRIT</v>
          </cell>
          <cell r="B1174" t="str">
            <v>H9DU</v>
          </cell>
        </row>
        <row r="1175">
          <cell r="A1175" t="str">
            <v>TOBA</v>
          </cell>
          <cell r="B1175" t="str">
            <v>9V6485</v>
          </cell>
        </row>
        <row r="1176">
          <cell r="A1176" t="str">
            <v>TOCHO MARU</v>
          </cell>
          <cell r="B1176" t="str">
            <v>9VCV</v>
          </cell>
        </row>
        <row r="1177">
          <cell r="A1177" t="str">
            <v>TOLEDO</v>
          </cell>
          <cell r="B1177" t="str">
            <v>MHBD7</v>
          </cell>
        </row>
        <row r="1178">
          <cell r="A1178" t="str">
            <v>TOMIKA</v>
          </cell>
          <cell r="B1178" t="str">
            <v>DSNN7</v>
          </cell>
        </row>
        <row r="1179">
          <cell r="A1179" t="str">
            <v>TOMISHIMA</v>
          </cell>
          <cell r="B1179" t="str">
            <v>XUEN7</v>
          </cell>
        </row>
        <row r="1180">
          <cell r="A1180" t="str">
            <v>TOMO</v>
          </cell>
          <cell r="B1180" t="str">
            <v>V3UH</v>
          </cell>
        </row>
        <row r="1181">
          <cell r="A1181" t="str">
            <v>TONG DA 568</v>
          </cell>
          <cell r="B1181" t="str">
            <v>3ECV8</v>
          </cell>
        </row>
        <row r="1182">
          <cell r="A1182" t="str">
            <v>TONG DA 58</v>
          </cell>
          <cell r="B1182" t="str">
            <v>V3CK3</v>
          </cell>
        </row>
        <row r="1183">
          <cell r="A1183" t="str">
            <v>TONG DA 638</v>
          </cell>
          <cell r="B1183" t="str">
            <v>V3CS</v>
          </cell>
        </row>
        <row r="1184">
          <cell r="A1184" t="str">
            <v>TONG DE QUAN</v>
          </cell>
          <cell r="B1184" t="str">
            <v>VRZJ5</v>
          </cell>
        </row>
        <row r="1185">
          <cell r="A1185" t="str">
            <v>TONG LI</v>
          </cell>
          <cell r="B1185" t="str">
            <v>3EAE4</v>
          </cell>
        </row>
        <row r="1186">
          <cell r="A1186" t="str">
            <v>TONG XIN QUAN</v>
          </cell>
          <cell r="B1186" t="str">
            <v>VRYW7</v>
          </cell>
        </row>
        <row r="1187">
          <cell r="A1187" t="str">
            <v>TONG XING</v>
          </cell>
          <cell r="B1187" t="str">
            <v>XUCV7</v>
          </cell>
        </row>
        <row r="1188">
          <cell r="A1188" t="str">
            <v>TONG XING YUAN</v>
          </cell>
          <cell r="B1188" t="str">
            <v>V3WJ</v>
          </cell>
        </row>
        <row r="1189">
          <cell r="A1189" t="str">
            <v>TONG YANG</v>
          </cell>
          <cell r="B1189" t="str">
            <v>XULZ9</v>
          </cell>
        </row>
        <row r="1190">
          <cell r="A1190" t="str">
            <v>TONG YUN</v>
          </cell>
          <cell r="B1190" t="str">
            <v>BPQV</v>
          </cell>
        </row>
        <row r="1191">
          <cell r="A1191" t="str">
            <v>TOP LEADER</v>
          </cell>
          <cell r="B1191" t="str">
            <v>VRYR8</v>
          </cell>
        </row>
        <row r="1192">
          <cell r="A1192" t="str">
            <v>TOP RICH</v>
          </cell>
          <cell r="B1192" t="str">
            <v>3FEK8</v>
          </cell>
        </row>
        <row r="1193">
          <cell r="A1193" t="str">
            <v>TOP TRADER</v>
          </cell>
          <cell r="B1193" t="str">
            <v>ELRQ3</v>
          </cell>
        </row>
        <row r="1194">
          <cell r="A1194" t="str">
            <v>TOPAZ ACE</v>
          </cell>
          <cell r="B1194" t="str">
            <v>3FUE4</v>
          </cell>
        </row>
        <row r="1195">
          <cell r="A1195" t="str">
            <v>TOPEKA</v>
          </cell>
          <cell r="B1195" t="str">
            <v>LAHR6</v>
          </cell>
        </row>
        <row r="1196">
          <cell r="A1196" t="str">
            <v>TORINIA</v>
          </cell>
          <cell r="B1196" t="str">
            <v>MJCT4</v>
          </cell>
        </row>
        <row r="1197">
          <cell r="A1197" t="str">
            <v>TORM HELENE</v>
          </cell>
          <cell r="B1197" t="str">
            <v>OZNO2</v>
          </cell>
        </row>
        <row r="1198">
          <cell r="A1198" t="str">
            <v>TORM HERDIS</v>
          </cell>
          <cell r="B1198" t="str">
            <v>LAYO5</v>
          </cell>
        </row>
        <row r="1199">
          <cell r="A1199" t="str">
            <v>TORM MARLENE</v>
          </cell>
          <cell r="B1199" t="str">
            <v>S6AR9</v>
          </cell>
        </row>
        <row r="1200">
          <cell r="A1200" t="str">
            <v>TORM MARTA</v>
          </cell>
          <cell r="B1200" t="str">
            <v>LAYY5</v>
          </cell>
        </row>
        <row r="1201">
          <cell r="A1201" t="str">
            <v>TORM PACIFIC</v>
          </cell>
          <cell r="B1201" t="str">
            <v>9VDF5</v>
          </cell>
        </row>
        <row r="1202">
          <cell r="A1202" t="str">
            <v>TORM ROTNA</v>
          </cell>
          <cell r="B1202" t="str">
            <v>S6AC3</v>
          </cell>
        </row>
        <row r="1203">
          <cell r="A1203" t="str">
            <v>TORM TEKLA</v>
          </cell>
          <cell r="B1203" t="str">
            <v>LAWW5</v>
          </cell>
        </row>
        <row r="1204">
          <cell r="A1204" t="str">
            <v>TORM VALBORG</v>
          </cell>
          <cell r="B1204" t="str">
            <v>LAYJ5</v>
          </cell>
        </row>
        <row r="1205">
          <cell r="A1205" t="str">
            <v>TORONTO</v>
          </cell>
          <cell r="B1205" t="str">
            <v>MKKE3</v>
          </cell>
        </row>
        <row r="1206">
          <cell r="A1206" t="str">
            <v>TORRENS</v>
          </cell>
          <cell r="B1206" t="str">
            <v>MHBK6</v>
          </cell>
        </row>
        <row r="1207">
          <cell r="A1207" t="str">
            <v>TOUEI MARU</v>
          </cell>
          <cell r="B1207" t="str">
            <v>V3RA9</v>
          </cell>
        </row>
        <row r="1208">
          <cell r="A1208" t="str">
            <v>TOURCOING</v>
          </cell>
          <cell r="B1208" t="str">
            <v>9V6488</v>
          </cell>
        </row>
        <row r="1209">
          <cell r="A1209" t="str">
            <v>TOWADAKO</v>
          </cell>
          <cell r="B1209" t="str">
            <v>J8B2332</v>
          </cell>
        </row>
        <row r="1210">
          <cell r="A1210" t="str">
            <v>TOYAKO</v>
          </cell>
          <cell r="B1210" t="str">
            <v>J8B3293</v>
          </cell>
        </row>
        <row r="1211">
          <cell r="A1211" t="str">
            <v>TOYO NO.5</v>
          </cell>
          <cell r="B1211" t="str">
            <v>3ERD4</v>
          </cell>
        </row>
        <row r="1212">
          <cell r="A1212" t="str">
            <v>TOYOKAWA</v>
          </cell>
          <cell r="B1212" t="str">
            <v>XUHF9</v>
          </cell>
        </row>
        <row r="1213">
          <cell r="A1213" t="str">
            <v>TOYOSU MARU</v>
          </cell>
          <cell r="B1213" t="str">
            <v>JHJM</v>
          </cell>
        </row>
        <row r="1214">
          <cell r="A1214" t="str">
            <v>TPC NAPIER</v>
          </cell>
          <cell r="B1214" t="str">
            <v>DSOG7</v>
          </cell>
        </row>
        <row r="1215">
          <cell r="A1215" t="str">
            <v>TPC WELLINGTON</v>
          </cell>
          <cell r="B1215" t="str">
            <v>DSOI2</v>
          </cell>
        </row>
        <row r="1216">
          <cell r="A1216" t="str">
            <v>TRACER</v>
          </cell>
          <cell r="B1216" t="str">
            <v>PHAC</v>
          </cell>
        </row>
        <row r="1217">
          <cell r="A1217" t="str">
            <v>TRADE HOPE</v>
          </cell>
          <cell r="B1217" t="str">
            <v>VRYJ9</v>
          </cell>
        </row>
        <row r="1218">
          <cell r="A1218" t="str">
            <v>TRADE WORLDER</v>
          </cell>
          <cell r="B1218" t="str">
            <v>VRYJ8</v>
          </cell>
        </row>
        <row r="1219">
          <cell r="A1219" t="str">
            <v>TRANS FRIENDSHIP</v>
          </cell>
          <cell r="B1219" t="str">
            <v>VRWA2</v>
          </cell>
        </row>
        <row r="1220">
          <cell r="A1220" t="str">
            <v>TRAUN</v>
          </cell>
          <cell r="B1220" t="str">
            <v>OEMT</v>
          </cell>
        </row>
        <row r="1221">
          <cell r="A1221" t="str">
            <v>TRAVELLER</v>
          </cell>
          <cell r="B1221" t="str">
            <v>PHAM</v>
          </cell>
        </row>
        <row r="1222">
          <cell r="A1222" t="str">
            <v>TRAVIATA</v>
          </cell>
          <cell r="B1222" t="str">
            <v>SFRZ</v>
          </cell>
        </row>
        <row r="1223">
          <cell r="A1223" t="str">
            <v>TRAWIND HONOR</v>
          </cell>
          <cell r="B1223" t="str">
            <v>V3FI3</v>
          </cell>
        </row>
        <row r="1224">
          <cell r="A1224" t="str">
            <v>TREASURE</v>
          </cell>
          <cell r="B1224" t="str">
            <v>XUEH3</v>
          </cell>
        </row>
        <row r="1225">
          <cell r="A1225" t="str">
            <v>TREASURE ISLAND</v>
          </cell>
          <cell r="B1225" t="str">
            <v>3EDE5</v>
          </cell>
        </row>
        <row r="1226">
          <cell r="A1226" t="str">
            <v>TRIANON</v>
          </cell>
          <cell r="B1226" t="str">
            <v>LAIZ4</v>
          </cell>
        </row>
        <row r="1227">
          <cell r="A1227" t="str">
            <v>TRINITY</v>
          </cell>
          <cell r="B1227" t="str">
            <v>C6WB6</v>
          </cell>
        </row>
        <row r="1228">
          <cell r="A1228" t="str">
            <v>TRISTAN</v>
          </cell>
          <cell r="B1228" t="str">
            <v>SKWI</v>
          </cell>
        </row>
        <row r="1229">
          <cell r="A1229" t="str">
            <v>TRITON</v>
          </cell>
          <cell r="B1229" t="str">
            <v>XUKV3</v>
          </cell>
        </row>
        <row r="1230">
          <cell r="A1230" t="str">
            <v>TRIUMPH ACE</v>
          </cell>
          <cell r="B1230" t="str">
            <v>H3CB</v>
          </cell>
        </row>
        <row r="1231">
          <cell r="A1231" t="str">
            <v>TROPICAL PEGASUS</v>
          </cell>
          <cell r="B1231" t="str">
            <v>H9AO</v>
          </cell>
        </row>
        <row r="1232">
          <cell r="A1232" t="str">
            <v>TROPICAL SEAROAD</v>
          </cell>
          <cell r="B1232" t="str">
            <v>3EOX7</v>
          </cell>
        </row>
        <row r="1233">
          <cell r="A1233" t="str">
            <v>TRUST BUSAN</v>
          </cell>
          <cell r="B1233" t="str">
            <v>DSNY3</v>
          </cell>
        </row>
        <row r="1234">
          <cell r="A1234" t="str">
            <v>TRUST DUBAI</v>
          </cell>
          <cell r="B1234" t="str">
            <v>9VDX7</v>
          </cell>
        </row>
        <row r="1235">
          <cell r="A1235" t="str">
            <v>TRUST GLORY</v>
          </cell>
          <cell r="B1235" t="str">
            <v>3ECZ</v>
          </cell>
        </row>
        <row r="1236">
          <cell r="A1236" t="str">
            <v>TS BANGKOK</v>
          </cell>
          <cell r="B1236" t="str">
            <v>V2OW2</v>
          </cell>
        </row>
        <row r="1237">
          <cell r="A1237" t="str">
            <v>TS HONGKONG</v>
          </cell>
          <cell r="B1237" t="str">
            <v>ELXB6</v>
          </cell>
        </row>
        <row r="1238">
          <cell r="A1238" t="str">
            <v>TS KAOHSIUNG</v>
          </cell>
          <cell r="B1238" t="str">
            <v>9VHT7</v>
          </cell>
        </row>
        <row r="1239">
          <cell r="A1239" t="str">
            <v>TS KEELUNG</v>
          </cell>
          <cell r="B1239" t="str">
            <v>MNRP6</v>
          </cell>
        </row>
        <row r="1240">
          <cell r="A1240" t="str">
            <v>TS KEELUNG(OLD)</v>
          </cell>
          <cell r="B1240" t="str">
            <v>A8HF7</v>
          </cell>
        </row>
        <row r="1241">
          <cell r="A1241" t="str">
            <v>TS KOBE</v>
          </cell>
          <cell r="B1241" t="str">
            <v>TCCA9</v>
          </cell>
        </row>
        <row r="1242">
          <cell r="A1242" t="str">
            <v>TS MOJI</v>
          </cell>
          <cell r="B1242" t="str">
            <v>V2BR4</v>
          </cell>
        </row>
        <row r="1243">
          <cell r="A1243" t="str">
            <v>TS NAGOYA</v>
          </cell>
          <cell r="B1243" t="str">
            <v>V2BE2</v>
          </cell>
        </row>
        <row r="1244">
          <cell r="A1244" t="str">
            <v>TS OSAKA</v>
          </cell>
          <cell r="B1244" t="str">
            <v>ELXA7</v>
          </cell>
        </row>
        <row r="1245">
          <cell r="A1245" t="str">
            <v>TS PUSAN</v>
          </cell>
          <cell r="B1245" t="str">
            <v>V2OT7</v>
          </cell>
        </row>
        <row r="1246">
          <cell r="A1246" t="str">
            <v>TS SHANGHAI</v>
          </cell>
          <cell r="B1246" t="str">
            <v>ELYE8</v>
          </cell>
        </row>
        <row r="1247">
          <cell r="A1247" t="str">
            <v>TS SHENZHEN</v>
          </cell>
          <cell r="B1247" t="str">
            <v>A8JJ8</v>
          </cell>
        </row>
        <row r="1248">
          <cell r="A1248" t="str">
            <v>TS SINGAPORE</v>
          </cell>
          <cell r="B1248" t="str">
            <v>V2BH9</v>
          </cell>
        </row>
        <row r="1249">
          <cell r="A1249" t="str">
            <v>TS TOKYO</v>
          </cell>
          <cell r="B1249" t="str">
            <v>V2OW3</v>
          </cell>
        </row>
        <row r="1250">
          <cell r="A1250" t="str">
            <v>TS YOKOHAMA</v>
          </cell>
          <cell r="B1250" t="str">
            <v>V2OT6</v>
          </cell>
        </row>
        <row r="1251">
          <cell r="A1251" t="str">
            <v>TSING MA BRIDGE</v>
          </cell>
          <cell r="B1251" t="str">
            <v>H9YF</v>
          </cell>
        </row>
        <row r="1252">
          <cell r="A1252" t="str">
            <v>TSUKIBOSHI</v>
          </cell>
          <cell r="B1252" t="str">
            <v>V3SG9</v>
          </cell>
        </row>
        <row r="1253">
          <cell r="A1253" t="str">
            <v>TSUNOMINE</v>
          </cell>
          <cell r="B1253" t="str">
            <v>H3OX</v>
          </cell>
        </row>
        <row r="1254">
          <cell r="A1254" t="str">
            <v>TUMNIN</v>
          </cell>
          <cell r="B1254" t="str">
            <v>UEIN</v>
          </cell>
        </row>
        <row r="1255">
          <cell r="A1255" t="str">
            <v>TURANDOT</v>
          </cell>
          <cell r="B1255" t="str">
            <v>SGBA</v>
          </cell>
        </row>
        <row r="1256">
          <cell r="A1256" t="str">
            <v>TUSCANY BRIDGE</v>
          </cell>
          <cell r="B1256" t="str">
            <v>V2IA</v>
          </cell>
        </row>
        <row r="1257">
          <cell r="A1257" t="str">
            <v>TWINKLE EXPRESS</v>
          </cell>
          <cell r="B1257" t="str">
            <v>3EEN4</v>
          </cell>
        </row>
        <row r="1258">
          <cell r="A1258" t="str">
            <v>TY ANGEL</v>
          </cell>
          <cell r="B1258" t="str">
            <v>DSON5</v>
          </cell>
        </row>
        <row r="1259">
          <cell r="A1259" t="str">
            <v>TY GREEN</v>
          </cell>
          <cell r="B1259" t="str">
            <v>S6OS</v>
          </cell>
        </row>
        <row r="1260">
          <cell r="A1260" t="str">
            <v>TY LOTUS</v>
          </cell>
          <cell r="B1260" t="str">
            <v>DSNU7</v>
          </cell>
        </row>
        <row r="1261">
          <cell r="A1261" t="str">
            <v>TYRUSLAND</v>
          </cell>
          <cell r="B1261" t="str">
            <v>ZQVU5</v>
          </cell>
        </row>
        <row r="1262">
          <cell r="A1262" t="str">
            <v>TYUMEN</v>
          </cell>
          <cell r="B1262" t="str">
            <v>UEPE</v>
          </cell>
        </row>
        <row r="1263">
          <cell r="A1263" t="str">
            <v>TZINI</v>
          </cell>
          <cell r="B1263" t="str">
            <v>9HA3246</v>
          </cell>
        </row>
        <row r="1264">
          <cell r="A1264" t="str">
            <v>ULISS</v>
          </cell>
          <cell r="B1264" t="str">
            <v>XUGT9</v>
          </cell>
        </row>
        <row r="1265">
          <cell r="A1265" t="str">
            <v>ULSWATER</v>
          </cell>
          <cell r="B1265" t="str">
            <v>3FQY8</v>
          </cell>
        </row>
        <row r="1266">
          <cell r="A1266" t="str">
            <v>ULUPI</v>
          </cell>
          <cell r="B1266" t="str">
            <v>S6BH2</v>
          </cell>
        </row>
        <row r="1267">
          <cell r="A1267" t="str">
            <v>ULYSSES II</v>
          </cell>
          <cell r="B1267" t="str">
            <v>3EFT2</v>
          </cell>
        </row>
        <row r="1268">
          <cell r="A1268" t="str">
            <v>UMEKO</v>
          </cell>
          <cell r="B1268" t="str">
            <v>3FJP9</v>
          </cell>
        </row>
        <row r="1269">
          <cell r="A1269" t="str">
            <v>UNAM MERCURY</v>
          </cell>
          <cell r="B1269" t="str">
            <v>DSFP5</v>
          </cell>
        </row>
        <row r="1270">
          <cell r="A1270" t="str">
            <v>UNDARUM</v>
          </cell>
          <cell r="B1270" t="str">
            <v>5BWD2</v>
          </cell>
        </row>
        <row r="1271">
          <cell r="A1271" t="str">
            <v>UNDINE</v>
          </cell>
          <cell r="B1271" t="str">
            <v>SHJC</v>
          </cell>
        </row>
        <row r="1272">
          <cell r="A1272" t="str">
            <v>UNION GAS</v>
          </cell>
          <cell r="B1272" t="str">
            <v>3EQR6</v>
          </cell>
        </row>
        <row r="1273">
          <cell r="A1273" t="str">
            <v>UNION QINGDAO</v>
          </cell>
          <cell r="B1273" t="str">
            <v>HPXL</v>
          </cell>
        </row>
        <row r="1274">
          <cell r="A1274" t="str">
            <v>UNISEA</v>
          </cell>
          <cell r="B1274" t="str">
            <v>V2EQ6</v>
          </cell>
        </row>
        <row r="1275">
          <cell r="A1275" t="str">
            <v>VAGA</v>
          </cell>
          <cell r="B1275" t="str">
            <v>3FTD6</v>
          </cell>
        </row>
        <row r="1276">
          <cell r="A1276" t="str">
            <v>VALENCIA BRIDGE</v>
          </cell>
          <cell r="B1276" t="str">
            <v>HOUU</v>
          </cell>
        </row>
        <row r="1277">
          <cell r="A1277" t="str">
            <v>VALERIY KUZMIN</v>
          </cell>
          <cell r="B1277" t="str">
            <v>UDQV</v>
          </cell>
        </row>
        <row r="1278">
          <cell r="A1278" t="str">
            <v>VALIANT</v>
          </cell>
          <cell r="B1278" t="str">
            <v>ELPF3</v>
          </cell>
        </row>
        <row r="1279">
          <cell r="A1279" t="str">
            <v>VAN HARMONY</v>
          </cell>
          <cell r="B1279" t="str">
            <v>H3TQ</v>
          </cell>
        </row>
        <row r="1280">
          <cell r="A1280" t="str">
            <v>VANCOUVER BRIDGE</v>
          </cell>
          <cell r="B1280" t="str">
            <v>H8FE</v>
          </cell>
        </row>
        <row r="1281">
          <cell r="A1281" t="str">
            <v>VASYA KURKA</v>
          </cell>
          <cell r="B1281" t="str">
            <v>UGKT</v>
          </cell>
        </row>
        <row r="1282">
          <cell r="A1282" t="str">
            <v>VECCHIO BRIDGE</v>
          </cell>
          <cell r="B1282" t="str">
            <v>3EBR8</v>
          </cell>
        </row>
        <row r="1283">
          <cell r="A1283" t="str">
            <v>VEGA</v>
          </cell>
          <cell r="B1283" t="str">
            <v>3FGA9</v>
          </cell>
        </row>
        <row r="1284">
          <cell r="A1284" t="str">
            <v>VEGA DAVOS</v>
          </cell>
          <cell r="B1284" t="str">
            <v>A8IH3</v>
          </cell>
        </row>
        <row r="1285">
          <cell r="A1285" t="str">
            <v>VEGA DOLOMIT</v>
          </cell>
          <cell r="B1285" t="str">
            <v>D5AX5</v>
          </cell>
        </row>
        <row r="1286">
          <cell r="A1286" t="str">
            <v>VEGA LEADER</v>
          </cell>
          <cell r="B1286" t="str">
            <v>H3NW</v>
          </cell>
        </row>
        <row r="1287">
          <cell r="A1287" t="str">
            <v>VEGA TOPAS</v>
          </cell>
          <cell r="B1287" t="str">
            <v>V2BG8</v>
          </cell>
        </row>
        <row r="1288">
          <cell r="A1288" t="str">
            <v>VELA</v>
          </cell>
          <cell r="B1288" t="str">
            <v>DSFG</v>
          </cell>
        </row>
        <row r="1289">
          <cell r="A1289" t="str">
            <v>VELEBIT</v>
          </cell>
          <cell r="B1289" t="str">
            <v>ELMI4</v>
          </cell>
        </row>
        <row r="1290">
          <cell r="A1290" t="str">
            <v>VENALY</v>
          </cell>
          <cell r="B1290" t="str">
            <v>D6CE7</v>
          </cell>
        </row>
        <row r="1291">
          <cell r="A1291" t="str">
            <v>VENICE BRIDGE</v>
          </cell>
          <cell r="B1291" t="str">
            <v>3EAU3</v>
          </cell>
        </row>
        <row r="1292">
          <cell r="A1292" t="str">
            <v>VENTURE ACE</v>
          </cell>
          <cell r="B1292" t="str">
            <v>VRZL7</v>
          </cell>
        </row>
        <row r="1293">
          <cell r="A1293" t="str">
            <v>VENUS</v>
          </cell>
          <cell r="B1293" t="str">
            <v>PJJC</v>
          </cell>
        </row>
        <row r="1294">
          <cell r="A1294" t="str">
            <v>VENUS EIGHT</v>
          </cell>
          <cell r="B1294" t="str">
            <v>HOCK</v>
          </cell>
        </row>
        <row r="1295">
          <cell r="A1295" t="str">
            <v>VENUS SEVEN</v>
          </cell>
          <cell r="B1295" t="str">
            <v>H9RN</v>
          </cell>
        </row>
        <row r="1296">
          <cell r="A1296" t="str">
            <v>VERACRUZ I</v>
          </cell>
          <cell r="B1296" t="str">
            <v>HOTL</v>
          </cell>
        </row>
        <row r="1297">
          <cell r="A1297" t="str">
            <v>VERKHNETORETSKOE</v>
          </cell>
          <cell r="B1297" t="str">
            <v>UAOI</v>
          </cell>
        </row>
        <row r="1298">
          <cell r="A1298" t="str">
            <v>VERMILION EXPRESS</v>
          </cell>
          <cell r="B1298" t="str">
            <v>3FAI9</v>
          </cell>
        </row>
        <row r="1299">
          <cell r="A1299" t="str">
            <v>VERRAZANO BRIDGE</v>
          </cell>
          <cell r="B1299" t="str">
            <v>HOKN</v>
          </cell>
        </row>
        <row r="1300">
          <cell r="A1300" t="str">
            <v>VESTA</v>
          </cell>
          <cell r="B1300" t="str">
            <v>XUSX7</v>
          </cell>
        </row>
        <row r="1301">
          <cell r="A1301" t="str">
            <v>VIBEKE</v>
          </cell>
          <cell r="B1301" t="str">
            <v>C6UI9</v>
          </cell>
        </row>
        <row r="1302">
          <cell r="A1302" t="str">
            <v>VIEN DONG 3</v>
          </cell>
          <cell r="B1302" t="str">
            <v>3WGP</v>
          </cell>
        </row>
        <row r="1303">
          <cell r="A1303" t="str">
            <v>VIETFRACHT 01</v>
          </cell>
          <cell r="B1303" t="str">
            <v>XVDR</v>
          </cell>
        </row>
        <row r="1304">
          <cell r="A1304" t="str">
            <v>VIKING MERLIN</v>
          </cell>
          <cell r="B1304" t="str">
            <v>A8IC2</v>
          </cell>
        </row>
        <row r="1305">
          <cell r="A1305" t="str">
            <v>VINCENT THOMAS BRIDGE</v>
          </cell>
          <cell r="B1305" t="str">
            <v>H3WJ</v>
          </cell>
        </row>
        <row r="1306">
          <cell r="A1306" t="str">
            <v>VINDONISSA</v>
          </cell>
          <cell r="B1306" t="str">
            <v>HBLL</v>
          </cell>
        </row>
        <row r="1307">
          <cell r="A1307" t="str">
            <v>VINNI</v>
          </cell>
          <cell r="B1307" t="str">
            <v>C6TV6</v>
          </cell>
        </row>
        <row r="1308">
          <cell r="A1308" t="str">
            <v>VIOLET</v>
          </cell>
          <cell r="B1308" t="str">
            <v>H9NP</v>
          </cell>
        </row>
        <row r="1309">
          <cell r="A1309" t="str">
            <v>VIOLET ACE</v>
          </cell>
          <cell r="B1309" t="str">
            <v>3EFV6</v>
          </cell>
        </row>
        <row r="1310">
          <cell r="A1310" t="str">
            <v>VIRGINIA BRIDGE</v>
          </cell>
          <cell r="B1310" t="str">
            <v>HOKP</v>
          </cell>
        </row>
        <row r="1311">
          <cell r="A1311" t="str">
            <v>VIRGO</v>
          </cell>
          <cell r="B1311" t="str">
            <v>3EAT4</v>
          </cell>
        </row>
        <row r="1312">
          <cell r="A1312" t="str">
            <v>VIRGO GAS</v>
          </cell>
          <cell r="B1312" t="str">
            <v>3FQI5</v>
          </cell>
        </row>
        <row r="1313">
          <cell r="A1313" t="str">
            <v>VIRGO ISLAND</v>
          </cell>
          <cell r="B1313" t="str">
            <v>3FNT6</v>
          </cell>
        </row>
        <row r="1314">
          <cell r="A1314" t="str">
            <v>VIRGO LEADER</v>
          </cell>
          <cell r="B1314" t="str">
            <v>H3YE</v>
          </cell>
        </row>
        <row r="1315">
          <cell r="A1315" t="str">
            <v>VISAYAN TRADER</v>
          </cell>
          <cell r="B1315" t="str">
            <v>HP8489</v>
          </cell>
        </row>
        <row r="1316">
          <cell r="A1316" t="str">
            <v>VITAMIN GAS</v>
          </cell>
          <cell r="B1316" t="str">
            <v>3FKK8</v>
          </cell>
        </row>
        <row r="1317">
          <cell r="A1317" t="str">
            <v>VITIM</v>
          </cell>
          <cell r="B1317" t="str">
            <v>J8UV7</v>
          </cell>
        </row>
        <row r="1318">
          <cell r="A1318" t="str">
            <v>VLAD</v>
          </cell>
          <cell r="B1318" t="str">
            <v>UIAF</v>
          </cell>
        </row>
        <row r="1319">
          <cell r="A1319" t="str">
            <v>VOC GALLANT</v>
          </cell>
          <cell r="B1319" t="str">
            <v>V2BQ1</v>
          </cell>
        </row>
        <row r="1320">
          <cell r="A1320" t="str">
            <v>VODOLEI</v>
          </cell>
          <cell r="B1320" t="str">
            <v>UHRV</v>
          </cell>
        </row>
        <row r="1321">
          <cell r="A1321" t="str">
            <v>VOGE KATJA</v>
          </cell>
          <cell r="B1321" t="str">
            <v>A8GH3</v>
          </cell>
        </row>
        <row r="1322">
          <cell r="A1322" t="str">
            <v>VOLGA-4011</v>
          </cell>
          <cell r="B1322" t="str">
            <v>UBNJ</v>
          </cell>
        </row>
        <row r="1323">
          <cell r="A1323" t="str">
            <v>VOLNA</v>
          </cell>
          <cell r="B1323" t="str">
            <v>UEEH</v>
          </cell>
        </row>
        <row r="1324">
          <cell r="A1324" t="str">
            <v>VOLOGDA</v>
          </cell>
          <cell r="B1324" t="str">
            <v>UHHT</v>
          </cell>
        </row>
        <row r="1325">
          <cell r="A1325" t="str">
            <v>VOLVOX ASIA</v>
          </cell>
          <cell r="B1325" t="str">
            <v>PFBG</v>
          </cell>
        </row>
        <row r="1326">
          <cell r="A1326" t="str">
            <v>W.S.CHALLENGER</v>
          </cell>
          <cell r="B1326" t="str">
            <v>9HSZ5</v>
          </cell>
        </row>
        <row r="1327">
          <cell r="A1327" t="str">
            <v>WADI ALARAB</v>
          </cell>
          <cell r="B1327" t="str">
            <v>SSLL</v>
          </cell>
        </row>
        <row r="1328">
          <cell r="A1328" t="str">
            <v>WAKABA</v>
          </cell>
          <cell r="B1328" t="str">
            <v>HOKU</v>
          </cell>
        </row>
        <row r="1329">
          <cell r="A1329" t="str">
            <v>WAKABA MARU</v>
          </cell>
          <cell r="B1329" t="str">
            <v>JFIW</v>
          </cell>
        </row>
        <row r="1330">
          <cell r="A1330" t="str">
            <v>WAKASA</v>
          </cell>
          <cell r="B1330" t="str">
            <v>3FUV7</v>
          </cell>
        </row>
        <row r="1331">
          <cell r="A1331" t="str">
            <v>WAKATO</v>
          </cell>
          <cell r="B1331" t="str">
            <v>3FQ17</v>
          </cell>
        </row>
        <row r="1332">
          <cell r="A1332" t="str">
            <v>WAN FENG</v>
          </cell>
          <cell r="B1332" t="str">
            <v>T2BQ2</v>
          </cell>
        </row>
        <row r="1333">
          <cell r="A1333" t="str">
            <v>WAN HAI 102</v>
          </cell>
          <cell r="B1333" t="str">
            <v>9V7590</v>
          </cell>
        </row>
        <row r="1334">
          <cell r="A1334" t="str">
            <v>WAN HAI 263</v>
          </cell>
          <cell r="B1334" t="str">
            <v>9VDB3</v>
          </cell>
        </row>
        <row r="1335">
          <cell r="A1335" t="str">
            <v>WAN QUAN HAI</v>
          </cell>
          <cell r="B1335" t="str">
            <v>VRBV9</v>
          </cell>
        </row>
        <row r="1336">
          <cell r="A1336" t="str">
            <v>WANG SHU</v>
          </cell>
          <cell r="B1336" t="str">
            <v>HO3522</v>
          </cell>
        </row>
        <row r="1337">
          <cell r="A1337" t="str">
            <v>WARNOW TROUT</v>
          </cell>
          <cell r="B1337" t="str">
            <v>V2DR5</v>
          </cell>
        </row>
        <row r="1338">
          <cell r="A1338" t="str">
            <v>WASHINGTON</v>
          </cell>
          <cell r="B1338" t="str">
            <v>HOZO</v>
          </cell>
        </row>
        <row r="1339">
          <cell r="A1339" t="str">
            <v>WASHINGTON HIGHWAY</v>
          </cell>
          <cell r="B1339" t="str">
            <v>JKHH</v>
          </cell>
        </row>
        <row r="1340">
          <cell r="A1340" t="str">
            <v>WASHINGTON TRADER</v>
          </cell>
          <cell r="B1340" t="str">
            <v>DYDE</v>
          </cell>
        </row>
        <row r="1341">
          <cell r="A1341" t="str">
            <v>WEAL POS</v>
          </cell>
          <cell r="B1341" t="str">
            <v>DSNS6</v>
          </cell>
        </row>
        <row r="1342">
          <cell r="A1342" t="str">
            <v>WEALTHY POS</v>
          </cell>
          <cell r="B1342" t="str">
            <v>DSNU3</v>
          </cell>
        </row>
        <row r="1343">
          <cell r="A1343" t="str">
            <v>WEDELLSBORG</v>
          </cell>
          <cell r="B1343" t="str">
            <v>ELXD5</v>
          </cell>
        </row>
        <row r="1344">
          <cell r="A1344" t="str">
            <v>WEHR ALTONA</v>
          </cell>
          <cell r="B1344" t="str">
            <v>V7DI2</v>
          </cell>
        </row>
        <row r="1345">
          <cell r="A1345" t="str">
            <v>WEI HANG 6</v>
          </cell>
          <cell r="B1345" t="str">
            <v>9HPF6</v>
          </cell>
        </row>
        <row r="1346">
          <cell r="A1346" t="str">
            <v>WEI HSING</v>
          </cell>
          <cell r="B1346" t="str">
            <v>3EEE9</v>
          </cell>
        </row>
        <row r="1347">
          <cell r="A1347" t="str">
            <v>WEIHAI</v>
          </cell>
          <cell r="B1347" t="str">
            <v>JVMR2</v>
          </cell>
        </row>
        <row r="1348">
          <cell r="A1348" t="str">
            <v>WEIYUAN 8</v>
          </cell>
          <cell r="B1348" t="str">
            <v>V3ZF4</v>
          </cell>
        </row>
        <row r="1349">
          <cell r="A1349" t="str">
            <v>WELL STAR</v>
          </cell>
          <cell r="B1349" t="str">
            <v>H3LO</v>
          </cell>
        </row>
        <row r="1350">
          <cell r="A1350" t="str">
            <v>WELL SUCCESS 103</v>
          </cell>
          <cell r="B1350" t="str">
            <v>HPBX</v>
          </cell>
        </row>
        <row r="1351">
          <cell r="A1351" t="str">
            <v>WELLINGTON EXPRESS</v>
          </cell>
          <cell r="B1351" t="str">
            <v>VSUA5</v>
          </cell>
        </row>
        <row r="1352">
          <cell r="A1352" t="str">
            <v>WELLUCKY</v>
          </cell>
          <cell r="B1352" t="str">
            <v>XUHX9</v>
          </cell>
        </row>
        <row r="1353">
          <cell r="A1353" t="str">
            <v>WELLY</v>
          </cell>
          <cell r="B1353" t="str">
            <v>HOFI</v>
          </cell>
        </row>
        <row r="1354">
          <cell r="A1354" t="str">
            <v>WEN HUA</v>
          </cell>
          <cell r="B1354" t="str">
            <v>XUJX7</v>
          </cell>
        </row>
        <row r="1355">
          <cell r="A1355" t="str">
            <v>WEN SHAN</v>
          </cell>
          <cell r="B1355" t="str">
            <v>V3OV4</v>
          </cell>
        </row>
        <row r="1356">
          <cell r="A1356" t="str">
            <v>WEST GATE BRIDGE</v>
          </cell>
          <cell r="B1356" t="str">
            <v>JKCF</v>
          </cell>
        </row>
        <row r="1357">
          <cell r="A1357" t="str">
            <v>WESTEREMS</v>
          </cell>
          <cell r="B1357" t="str">
            <v>ELZK4</v>
          </cell>
        </row>
        <row r="1358">
          <cell r="A1358" t="str">
            <v>WESTFALIA EXPRESS</v>
          </cell>
          <cell r="B1358" t="str">
            <v>VQGQ3</v>
          </cell>
        </row>
        <row r="1359">
          <cell r="A1359" t="str">
            <v>WIDE POS</v>
          </cell>
          <cell r="B1359" t="str">
            <v>DSNM8</v>
          </cell>
        </row>
        <row r="1360">
          <cell r="A1360" t="str">
            <v>WIEBKE</v>
          </cell>
          <cell r="B1360" t="str">
            <v>V2OD9</v>
          </cell>
        </row>
        <row r="1361">
          <cell r="A1361" t="str">
            <v>WILLIAMSBURG BRIDGE</v>
          </cell>
          <cell r="B1361" t="str">
            <v>9VDT3</v>
          </cell>
        </row>
        <row r="1362">
          <cell r="A1362" t="str">
            <v>WILMA</v>
          </cell>
          <cell r="B1362" t="str">
            <v>V2AB2</v>
          </cell>
        </row>
        <row r="1363">
          <cell r="A1363" t="str">
            <v>WILMINGTON</v>
          </cell>
          <cell r="B1363" t="str">
            <v>3FSR3</v>
          </cell>
        </row>
        <row r="1364">
          <cell r="A1364" t="str">
            <v>WIN DAR</v>
          </cell>
          <cell r="B1364" t="str">
            <v>3FHL7</v>
          </cell>
        </row>
        <row r="1365">
          <cell r="A1365" t="str">
            <v>WIN DUKE</v>
          </cell>
          <cell r="B1365" t="str">
            <v>9HQM7</v>
          </cell>
        </row>
        <row r="1366">
          <cell r="A1366" t="str">
            <v>WIN EVER</v>
          </cell>
          <cell r="B1366" t="str">
            <v>9HFO7</v>
          </cell>
        </row>
        <row r="1367">
          <cell r="A1367" t="str">
            <v>WIN GLORY</v>
          </cell>
          <cell r="B1367" t="str">
            <v>VRYT4</v>
          </cell>
        </row>
        <row r="1368">
          <cell r="A1368" t="str">
            <v>WIN HONEY</v>
          </cell>
          <cell r="B1368" t="str">
            <v>VRZL8</v>
          </cell>
        </row>
        <row r="1369">
          <cell r="A1369" t="str">
            <v>WIN HOPE</v>
          </cell>
          <cell r="B1369" t="str">
            <v>9HBD7</v>
          </cell>
        </row>
        <row r="1370">
          <cell r="A1370" t="str">
            <v>WIN KING</v>
          </cell>
          <cell r="B1370" t="str">
            <v>3EAL7</v>
          </cell>
        </row>
        <row r="1371">
          <cell r="A1371" t="str">
            <v>WIN MOONY</v>
          </cell>
          <cell r="B1371" t="str">
            <v>9HRV7</v>
          </cell>
        </row>
        <row r="1372">
          <cell r="A1372" t="str">
            <v>WINLAND DALIAN</v>
          </cell>
          <cell r="B1372" t="str">
            <v>VRBE7</v>
          </cell>
        </row>
        <row r="1373">
          <cell r="A1373" t="str">
            <v>WINNER</v>
          </cell>
          <cell r="B1373" t="str">
            <v>P3WG2</v>
          </cell>
        </row>
        <row r="1374">
          <cell r="A1374" t="str">
            <v>WINNERS</v>
          </cell>
          <cell r="B1374" t="str">
            <v>DSFV7</v>
          </cell>
        </row>
        <row r="1375">
          <cell r="A1375" t="str">
            <v>WINNING RUN</v>
          </cell>
          <cell r="B1375" t="str">
            <v>HODW</v>
          </cell>
        </row>
        <row r="1376">
          <cell r="A1376" t="str">
            <v>WINONA</v>
          </cell>
          <cell r="B1376" t="str">
            <v>HPWI</v>
          </cell>
        </row>
        <row r="1377">
          <cell r="A1377" t="str">
            <v>WISE KING</v>
          </cell>
          <cell r="B1377" t="str">
            <v>VRVP4</v>
          </cell>
        </row>
        <row r="1378">
          <cell r="A1378" t="str">
            <v>WISHES</v>
          </cell>
          <cell r="B1378" t="str">
            <v>V3TL4</v>
          </cell>
        </row>
        <row r="1379">
          <cell r="A1379" t="str">
            <v>WREN ARROW</v>
          </cell>
          <cell r="B1379" t="str">
            <v>C6JD7</v>
          </cell>
        </row>
        <row r="1380">
          <cell r="A1380" t="str">
            <v>WULANSARI</v>
          </cell>
          <cell r="B1380" t="str">
            <v>9VIC3</v>
          </cell>
        </row>
        <row r="1381">
          <cell r="A1381" t="str">
            <v>XANADU</v>
          </cell>
          <cell r="B1381" t="str">
            <v>9HCJ8</v>
          </cell>
        </row>
        <row r="1382">
          <cell r="A1382" t="str">
            <v>XIANG AN</v>
          </cell>
          <cell r="B1382" t="str">
            <v>J8B3449</v>
          </cell>
        </row>
        <row r="1383">
          <cell r="A1383" t="str">
            <v>XIANG CANG</v>
          </cell>
          <cell r="B1383" t="str">
            <v>BRQM</v>
          </cell>
        </row>
        <row r="1384">
          <cell r="A1384" t="str">
            <v>XIANG DA</v>
          </cell>
          <cell r="B1384" t="str">
            <v>3FBB4</v>
          </cell>
        </row>
        <row r="1385">
          <cell r="A1385" t="str">
            <v>XIANG DAN</v>
          </cell>
          <cell r="B1385" t="str">
            <v>BPCE</v>
          </cell>
        </row>
        <row r="1386">
          <cell r="A1386" t="str">
            <v>XIANG FU</v>
          </cell>
          <cell r="B1386" t="str">
            <v>BRVV</v>
          </cell>
        </row>
        <row r="1387">
          <cell r="A1387" t="str">
            <v>XIANG HAO</v>
          </cell>
          <cell r="B1387" t="str">
            <v>BROY</v>
          </cell>
        </row>
        <row r="1388">
          <cell r="A1388" t="str">
            <v>XIANG HENG</v>
          </cell>
          <cell r="B1388" t="str">
            <v>BRVW</v>
          </cell>
        </row>
        <row r="1389">
          <cell r="A1389" t="str">
            <v>XIANG HONG</v>
          </cell>
          <cell r="B1389" t="str">
            <v>BROX</v>
          </cell>
        </row>
        <row r="1390">
          <cell r="A1390" t="str">
            <v>XIANG KUN</v>
          </cell>
          <cell r="B1390" t="str">
            <v>VRZG3</v>
          </cell>
        </row>
        <row r="1391">
          <cell r="A1391" t="str">
            <v>XIANG MING</v>
          </cell>
          <cell r="B1391" t="str">
            <v>3FRL7</v>
          </cell>
        </row>
        <row r="1392">
          <cell r="A1392" t="str">
            <v>XIANG PENG</v>
          </cell>
          <cell r="B1392" t="str">
            <v>3FSC8</v>
          </cell>
        </row>
        <row r="1393">
          <cell r="A1393" t="str">
            <v>XIANG RUI MEN</v>
          </cell>
          <cell r="B1393" t="str">
            <v>3FGN</v>
          </cell>
        </row>
        <row r="1394">
          <cell r="A1394" t="str">
            <v>XIANG TAI</v>
          </cell>
          <cell r="B1394" t="str">
            <v>XUDY8</v>
          </cell>
        </row>
        <row r="1395">
          <cell r="A1395" t="str">
            <v>XIANG WAN</v>
          </cell>
          <cell r="B1395" t="str">
            <v>BPMC</v>
          </cell>
        </row>
        <row r="1396">
          <cell r="A1396" t="str">
            <v>XIANG WANG</v>
          </cell>
          <cell r="B1396" t="str">
            <v>3FOM5</v>
          </cell>
        </row>
        <row r="1397">
          <cell r="A1397" t="str">
            <v>XIANG XING</v>
          </cell>
          <cell r="B1397" t="str">
            <v>3FJV5</v>
          </cell>
        </row>
        <row r="1398">
          <cell r="A1398" t="str">
            <v>XIANG XIU</v>
          </cell>
          <cell r="B1398" t="str">
            <v>3FXY3</v>
          </cell>
        </row>
        <row r="1399">
          <cell r="A1399" t="str">
            <v>XIANG ZHU</v>
          </cell>
          <cell r="B1399" t="str">
            <v>3FNY8</v>
          </cell>
        </row>
        <row r="1400">
          <cell r="A1400" t="str">
            <v>XIBOHE</v>
          </cell>
          <cell r="B1400" t="str">
            <v>3FYG7</v>
          </cell>
        </row>
        <row r="1401">
          <cell r="A1401" t="str">
            <v>XIN DE</v>
          </cell>
          <cell r="B1401" t="str">
            <v>BBDE</v>
          </cell>
        </row>
        <row r="1402">
          <cell r="A1402" t="str">
            <v>XIN HAI 7</v>
          </cell>
          <cell r="B1402" t="str">
            <v>T2GW2</v>
          </cell>
        </row>
        <row r="1403">
          <cell r="A1403" t="str">
            <v>XIN HAI LI</v>
          </cell>
          <cell r="B1403" t="str">
            <v>3FPI5</v>
          </cell>
        </row>
        <row r="1404">
          <cell r="A1404" t="str">
            <v>XIN HAI NO.1</v>
          </cell>
          <cell r="B1404" t="str">
            <v>BWBG</v>
          </cell>
        </row>
        <row r="1405">
          <cell r="A1405" t="str">
            <v>XIN HAI RUN</v>
          </cell>
          <cell r="B1405" t="str">
            <v>BPQH</v>
          </cell>
        </row>
        <row r="1406">
          <cell r="A1406" t="str">
            <v>XIN HE SHI BA</v>
          </cell>
          <cell r="B1406" t="str">
            <v>3EAC7</v>
          </cell>
        </row>
        <row r="1407">
          <cell r="A1407" t="str">
            <v>XIN JIAN ZHEN</v>
          </cell>
          <cell r="B1407" t="str">
            <v>BOAL</v>
          </cell>
        </row>
        <row r="1408">
          <cell r="A1408" t="str">
            <v>XIN JIE</v>
          </cell>
          <cell r="B1408" t="str">
            <v>3EBL6</v>
          </cell>
        </row>
        <row r="1409">
          <cell r="A1409" t="str">
            <v>XIN JIN HUA 2</v>
          </cell>
          <cell r="B1409" t="str">
            <v>V3VE</v>
          </cell>
        </row>
        <row r="1410">
          <cell r="A1410" t="str">
            <v>XIN LIANG</v>
          </cell>
          <cell r="B1410" t="str">
            <v>BJYP</v>
          </cell>
        </row>
        <row r="1411">
          <cell r="A1411" t="str">
            <v>XIN TONG YU 108</v>
          </cell>
          <cell r="B1411" t="str">
            <v>V3GQ2</v>
          </cell>
        </row>
        <row r="1412">
          <cell r="A1412" t="str">
            <v>XIN YANG</v>
          </cell>
          <cell r="B1412" t="str">
            <v>V3EO</v>
          </cell>
        </row>
        <row r="1413">
          <cell r="A1413" t="str">
            <v>XIN YUN 1</v>
          </cell>
          <cell r="B1413" t="str">
            <v>H9QJ</v>
          </cell>
        </row>
        <row r="1414">
          <cell r="A1414" t="str">
            <v>XIN ZHOU 1</v>
          </cell>
          <cell r="B1414" t="str">
            <v>V3SA8</v>
          </cell>
        </row>
        <row r="1415">
          <cell r="A1415" t="str">
            <v>XING GUANG 7</v>
          </cell>
          <cell r="B1415" t="str">
            <v>T2GY2</v>
          </cell>
        </row>
        <row r="1416">
          <cell r="A1416" t="str">
            <v>XING HAI</v>
          </cell>
          <cell r="B1416" t="str">
            <v>T2GV2</v>
          </cell>
        </row>
        <row r="1417">
          <cell r="A1417" t="str">
            <v>XING HAI FENG</v>
          </cell>
          <cell r="B1417" t="str">
            <v>V3AC3</v>
          </cell>
        </row>
        <row r="1418">
          <cell r="A1418" t="str">
            <v>XING HUA</v>
          </cell>
          <cell r="B1418" t="str">
            <v>VRYA5</v>
          </cell>
        </row>
        <row r="1419">
          <cell r="A1419" t="str">
            <v>XING NING 88</v>
          </cell>
          <cell r="B1419" t="str">
            <v>3EEL4</v>
          </cell>
        </row>
        <row r="1420">
          <cell r="A1420" t="str">
            <v>XING SHUN</v>
          </cell>
          <cell r="B1420" t="str">
            <v>HPIP</v>
          </cell>
        </row>
        <row r="1421">
          <cell r="A1421" t="str">
            <v>X-PRESS SINGAPORE</v>
          </cell>
          <cell r="B1421" t="str">
            <v>HPVO</v>
          </cell>
        </row>
        <row r="1422">
          <cell r="A1422" t="str">
            <v>X-PRESS TOWER</v>
          </cell>
          <cell r="B1422" t="str">
            <v>HPSW</v>
          </cell>
        </row>
        <row r="1423">
          <cell r="A1423" t="str">
            <v>XUCHANGHAI</v>
          </cell>
          <cell r="B1423" t="str">
            <v>3FVC6</v>
          </cell>
        </row>
        <row r="1424">
          <cell r="A1424" t="str">
            <v>YA JIANG</v>
          </cell>
          <cell r="B1424" t="str">
            <v>VRXU9</v>
          </cell>
        </row>
        <row r="1425">
          <cell r="A1425" t="str">
            <v>YA LU JIANG</v>
          </cell>
          <cell r="B1425" t="str">
            <v>BATI</v>
          </cell>
        </row>
        <row r="1426">
          <cell r="A1426" t="str">
            <v>YAKUMO</v>
          </cell>
          <cell r="B1426" t="str">
            <v>P3ZY8</v>
          </cell>
        </row>
        <row r="1427">
          <cell r="A1427" t="str">
            <v>YAMAHARU</v>
          </cell>
          <cell r="B1427" t="str">
            <v>3FEV5</v>
          </cell>
        </row>
        <row r="1428">
          <cell r="A1428" t="str">
            <v>YAN HE</v>
          </cell>
          <cell r="B1428" t="str">
            <v>BOLZ</v>
          </cell>
        </row>
        <row r="1429">
          <cell r="A1429" t="str">
            <v>YAN TONG</v>
          </cell>
          <cell r="B1429" t="str">
            <v>3FDW5</v>
          </cell>
        </row>
        <row r="1430">
          <cell r="A1430" t="str">
            <v>YANA</v>
          </cell>
          <cell r="B1430" t="str">
            <v>XUBQ3</v>
          </cell>
        </row>
        <row r="1431">
          <cell r="A1431" t="str">
            <v>YANASE 102</v>
          </cell>
          <cell r="B1431" t="str">
            <v>XUKF7</v>
          </cell>
        </row>
        <row r="1432">
          <cell r="A1432" t="str">
            <v>YANASE 203/205</v>
          </cell>
          <cell r="B1432" t="str">
            <v>XULD9</v>
          </cell>
        </row>
        <row r="1433">
          <cell r="A1433" t="str">
            <v>YANG JIANG HE</v>
          </cell>
          <cell r="B1433" t="str">
            <v>3FXA6</v>
          </cell>
        </row>
        <row r="1434">
          <cell r="A1434" t="str">
            <v>YANG LIN WAN</v>
          </cell>
          <cell r="B1434" t="str">
            <v>BPAB</v>
          </cell>
        </row>
        <row r="1435">
          <cell r="A1435" t="str">
            <v>YANG TONG</v>
          </cell>
          <cell r="B1435" t="str">
            <v>V3PI3</v>
          </cell>
        </row>
        <row r="1436">
          <cell r="A1436" t="str">
            <v>YANG TONG</v>
          </cell>
          <cell r="B1436" t="str">
            <v>XUCE8</v>
          </cell>
        </row>
        <row r="1437">
          <cell r="A1437" t="str">
            <v>YANG ZI JIANG 8</v>
          </cell>
          <cell r="B1437" t="str">
            <v>BUYH</v>
          </cell>
        </row>
        <row r="1438">
          <cell r="A1438" t="str">
            <v>YANJING</v>
          </cell>
          <cell r="B1438" t="str">
            <v>BFBA</v>
          </cell>
        </row>
        <row r="1439">
          <cell r="A1439" t="str">
            <v>YANTALLES</v>
          </cell>
          <cell r="B1439" t="str">
            <v>XUFM3</v>
          </cell>
        </row>
        <row r="1440">
          <cell r="A1440" t="str">
            <v>YANTIAN SEA</v>
          </cell>
          <cell r="B1440" t="str">
            <v>VRWF5</v>
          </cell>
        </row>
        <row r="1441">
          <cell r="A1441" t="str">
            <v>YAOKI</v>
          </cell>
          <cell r="B1441" t="str">
            <v>3EQE6</v>
          </cell>
        </row>
        <row r="1442">
          <cell r="A1442" t="str">
            <v>YASA GULTEN</v>
          </cell>
          <cell r="B1442" t="str">
            <v>V7JA8</v>
          </cell>
        </row>
        <row r="1443">
          <cell r="A1443" t="str">
            <v>YASA H.MULLA</v>
          </cell>
          <cell r="B1443" t="str">
            <v>TCCC6</v>
          </cell>
        </row>
        <row r="1444">
          <cell r="A1444" t="str">
            <v>YE DA</v>
          </cell>
          <cell r="B1444" t="str">
            <v>XUCF3</v>
          </cell>
        </row>
        <row r="1445">
          <cell r="A1445" t="str">
            <v>YE LAN</v>
          </cell>
          <cell r="B1445" t="str">
            <v>3FYH8</v>
          </cell>
        </row>
        <row r="1446">
          <cell r="A1446" t="str">
            <v>YELLOW SEA</v>
          </cell>
          <cell r="B1446" t="str">
            <v>DIDY</v>
          </cell>
        </row>
        <row r="1447">
          <cell r="A1447" t="str">
            <v>YEMELYAN PUGACHEV</v>
          </cell>
          <cell r="B1447" t="str">
            <v>UCKC</v>
          </cell>
        </row>
        <row r="1448">
          <cell r="A1448" t="str">
            <v>YEN MEN</v>
          </cell>
          <cell r="B1448" t="str">
            <v>J8QB4</v>
          </cell>
        </row>
        <row r="1449">
          <cell r="A1449" t="str">
            <v>YEO SAN</v>
          </cell>
          <cell r="B1449" t="str">
            <v>DSDG8</v>
          </cell>
        </row>
        <row r="1450">
          <cell r="A1450" t="str">
            <v>YEON MIN</v>
          </cell>
          <cell r="B1450" t="str">
            <v>DSFY6</v>
          </cell>
        </row>
        <row r="1451">
          <cell r="A1451" t="str">
            <v>YI FA</v>
          </cell>
          <cell r="B1451" t="str">
            <v>9VHB2</v>
          </cell>
        </row>
        <row r="1452">
          <cell r="A1452" t="str">
            <v>YI FENG</v>
          </cell>
          <cell r="B1452" t="str">
            <v>9VHB3</v>
          </cell>
        </row>
        <row r="1453">
          <cell r="A1453" t="str">
            <v>YI TONG</v>
          </cell>
          <cell r="B1453" t="str">
            <v>XUQU3</v>
          </cell>
        </row>
        <row r="1454">
          <cell r="A1454" t="str">
            <v>YICHANGHAI</v>
          </cell>
          <cell r="B1454" t="str">
            <v>3FHI7</v>
          </cell>
        </row>
        <row r="1455">
          <cell r="A1455" t="str">
            <v>YICK FAT</v>
          </cell>
          <cell r="B1455" t="str">
            <v>HPQJ</v>
          </cell>
        </row>
        <row r="1456">
          <cell r="A1456" t="str">
            <v>YIN HU</v>
          </cell>
          <cell r="B1456" t="str">
            <v>VRZE7</v>
          </cell>
        </row>
        <row r="1457">
          <cell r="A1457" t="str">
            <v>YIN LI</v>
          </cell>
          <cell r="B1457" t="str">
            <v>V3CU3</v>
          </cell>
        </row>
        <row r="1458">
          <cell r="A1458" t="str">
            <v>YM CHAMPION</v>
          </cell>
          <cell r="B1458" t="str">
            <v>ELZV5</v>
          </cell>
        </row>
        <row r="1459">
          <cell r="A1459" t="str">
            <v>YM CONTAINER</v>
          </cell>
          <cell r="B1459" t="str">
            <v>BLIY</v>
          </cell>
        </row>
        <row r="1460">
          <cell r="A1460" t="str">
            <v>YM COSMOS</v>
          </cell>
          <cell r="B1460" t="str">
            <v>H3XY</v>
          </cell>
        </row>
        <row r="1461">
          <cell r="A1461" t="str">
            <v>YM DA NANG</v>
          </cell>
          <cell r="B1461" t="str">
            <v>V7EX2</v>
          </cell>
        </row>
        <row r="1462">
          <cell r="A1462" t="str">
            <v>YM FAHA</v>
          </cell>
          <cell r="B1462" t="str">
            <v>P3LY9</v>
          </cell>
        </row>
        <row r="1463">
          <cell r="A1463" t="str">
            <v>YM FUKUOKA</v>
          </cell>
          <cell r="B1463" t="str">
            <v>ELVG8</v>
          </cell>
        </row>
        <row r="1464">
          <cell r="A1464" t="str">
            <v>YM HAI PHONG</v>
          </cell>
          <cell r="B1464" t="str">
            <v>P3NP4</v>
          </cell>
        </row>
        <row r="1465">
          <cell r="A1465" t="str">
            <v>YM HARMONY</v>
          </cell>
          <cell r="B1465" t="str">
            <v>A8FK2</v>
          </cell>
        </row>
        <row r="1466">
          <cell r="A1466" t="str">
            <v>YM HAWK</v>
          </cell>
          <cell r="B1466" t="str">
            <v>A8FJ9</v>
          </cell>
        </row>
        <row r="1467">
          <cell r="A1467" t="str">
            <v>YM HEIGHTS</v>
          </cell>
          <cell r="B1467" t="str">
            <v>A8FK4</v>
          </cell>
        </row>
        <row r="1468">
          <cell r="A1468" t="str">
            <v>YM HIROSHIMA</v>
          </cell>
          <cell r="B1468" t="str">
            <v>V2OS3</v>
          </cell>
        </row>
        <row r="1469">
          <cell r="A1469" t="str">
            <v>YM HONGKONG II</v>
          </cell>
          <cell r="B1469" t="str">
            <v>A8CT9</v>
          </cell>
        </row>
        <row r="1470">
          <cell r="A1470" t="str">
            <v>YM HORIZON</v>
          </cell>
          <cell r="B1470" t="str">
            <v>A8FK3</v>
          </cell>
        </row>
        <row r="1471">
          <cell r="A1471" t="str">
            <v>YM HORIZON</v>
          </cell>
          <cell r="B1471" t="str">
            <v>BLIH</v>
          </cell>
        </row>
        <row r="1472">
          <cell r="A1472" t="str">
            <v>YM IBIZA</v>
          </cell>
          <cell r="B1472" t="str">
            <v>DGKV</v>
          </cell>
        </row>
        <row r="1473">
          <cell r="A1473" t="str">
            <v>YM LONGEVITY</v>
          </cell>
          <cell r="B1473" t="str">
            <v>BLHL</v>
          </cell>
        </row>
        <row r="1474">
          <cell r="A1474" t="str">
            <v>YM MARCH</v>
          </cell>
          <cell r="B1474" t="str">
            <v>H3NC</v>
          </cell>
        </row>
        <row r="1475">
          <cell r="A1475" t="str">
            <v>YM MAWEI</v>
          </cell>
          <cell r="B1475" t="str">
            <v>PHGB</v>
          </cell>
        </row>
        <row r="1476">
          <cell r="A1476" t="str">
            <v>YM MOJI</v>
          </cell>
          <cell r="B1476" t="str">
            <v>A8CT8</v>
          </cell>
        </row>
        <row r="1477">
          <cell r="A1477" t="str">
            <v>YM OKINAWA</v>
          </cell>
          <cell r="B1477" t="str">
            <v>P3YT5</v>
          </cell>
        </row>
        <row r="1478">
          <cell r="A1478" t="str">
            <v>YM ORCHID</v>
          </cell>
          <cell r="B1478" t="str">
            <v>H3TM</v>
          </cell>
        </row>
        <row r="1479">
          <cell r="A1479" t="str">
            <v>YM PEARL RIVER I</v>
          </cell>
          <cell r="B1479" t="str">
            <v>V7DL9</v>
          </cell>
        </row>
        <row r="1480">
          <cell r="A1480" t="str">
            <v>YM PEOPLE</v>
          </cell>
          <cell r="B1480" t="str">
            <v>HPLP</v>
          </cell>
        </row>
        <row r="1481">
          <cell r="A1481" t="str">
            <v>YM PLUM</v>
          </cell>
          <cell r="B1481" t="str">
            <v>H3NM</v>
          </cell>
        </row>
        <row r="1482">
          <cell r="A1482" t="str">
            <v>YM PROSPERITY</v>
          </cell>
          <cell r="B1482" t="str">
            <v>A8BW7</v>
          </cell>
        </row>
        <row r="1483">
          <cell r="A1483" t="str">
            <v>YM PUTIAN</v>
          </cell>
          <cell r="B1483" t="str">
            <v>VRBV5</v>
          </cell>
        </row>
        <row r="1484">
          <cell r="A1484" t="str">
            <v>YM QINGDAO I</v>
          </cell>
          <cell r="B1484" t="str">
            <v>H3ZV</v>
          </cell>
        </row>
        <row r="1485">
          <cell r="A1485" t="str">
            <v>YM SHANGHAI</v>
          </cell>
          <cell r="B1485" t="str">
            <v>MBXZ4</v>
          </cell>
        </row>
        <row r="1486">
          <cell r="A1486" t="str">
            <v>YM SUBIC</v>
          </cell>
          <cell r="B1486" t="str">
            <v>V7FH5</v>
          </cell>
        </row>
        <row r="1487">
          <cell r="A1487" t="str">
            <v>YM UNION</v>
          </cell>
          <cell r="B1487" t="str">
            <v>BLHB</v>
          </cell>
        </row>
        <row r="1488">
          <cell r="A1488" t="str">
            <v>YM VICTORY</v>
          </cell>
          <cell r="B1488" t="str">
            <v>ELZV3</v>
          </cell>
        </row>
        <row r="1489">
          <cell r="A1489" t="str">
            <v>YM XINGANG I</v>
          </cell>
          <cell r="B1489" t="str">
            <v>DLDB</v>
          </cell>
        </row>
        <row r="1490">
          <cell r="A1490" t="str">
            <v>YM YANTIAN</v>
          </cell>
          <cell r="B1490" t="str">
            <v>P3FT7</v>
          </cell>
        </row>
        <row r="1491">
          <cell r="A1491" t="str">
            <v>YN GLORY</v>
          </cell>
          <cell r="B1491" t="str">
            <v>HO4262</v>
          </cell>
        </row>
        <row r="1492">
          <cell r="A1492" t="str">
            <v>YOKOHAMA PIONEER</v>
          </cell>
          <cell r="B1492" t="str">
            <v>3FVW4</v>
          </cell>
        </row>
        <row r="1493">
          <cell r="A1493" t="str">
            <v>YOKOHAMA SENATOR</v>
          </cell>
          <cell r="B1493" t="str">
            <v>ELWD5</v>
          </cell>
        </row>
        <row r="1494">
          <cell r="A1494" t="str">
            <v>YONG CAI</v>
          </cell>
          <cell r="B1494" t="str">
            <v>J8WN9</v>
          </cell>
        </row>
        <row r="1495">
          <cell r="A1495" t="str">
            <v>YONG DA</v>
          </cell>
          <cell r="B1495" t="str">
            <v>J8WO2</v>
          </cell>
        </row>
        <row r="1496">
          <cell r="A1496" t="str">
            <v>YONG FU STAR</v>
          </cell>
          <cell r="B1496" t="str">
            <v>HO4187</v>
          </cell>
        </row>
        <row r="1497">
          <cell r="A1497" t="str">
            <v>YONG HANG</v>
          </cell>
          <cell r="B1497" t="str">
            <v>XUAP3</v>
          </cell>
        </row>
        <row r="1498">
          <cell r="A1498" t="str">
            <v>YONG HUAN</v>
          </cell>
          <cell r="B1498" t="str">
            <v>VRWS2</v>
          </cell>
        </row>
        <row r="1499">
          <cell r="A1499" t="str">
            <v>YONG SOON 6</v>
          </cell>
          <cell r="B1499" t="str">
            <v>3EBV8</v>
          </cell>
        </row>
        <row r="1500">
          <cell r="A1500" t="str">
            <v>YONG TONG</v>
          </cell>
          <cell r="B1500" t="str">
            <v>VRXH9</v>
          </cell>
        </row>
        <row r="1501">
          <cell r="A1501" t="str">
            <v>YONG XIN</v>
          </cell>
          <cell r="B1501" t="str">
            <v>V3VL6</v>
          </cell>
        </row>
        <row r="1502">
          <cell r="A1502" t="str">
            <v>YONG XING</v>
          </cell>
          <cell r="B1502" t="str">
            <v>VRAS6</v>
          </cell>
        </row>
        <row r="1503">
          <cell r="A1503" t="str">
            <v>YONGDINGHE</v>
          </cell>
          <cell r="B1503" t="str">
            <v>3FTI6</v>
          </cell>
        </row>
        <row r="1504">
          <cell r="A1504" t="str">
            <v>YOUNG SPIRIT</v>
          </cell>
          <cell r="B1504" t="str">
            <v>YJUT5</v>
          </cell>
        </row>
        <row r="1505">
          <cell r="A1505" t="str">
            <v>YT VENUS</v>
          </cell>
          <cell r="B1505" t="str">
            <v>BNAF</v>
          </cell>
        </row>
        <row r="1506">
          <cell r="A1506" t="str">
            <v>YU DAI QUAN</v>
          </cell>
          <cell r="B1506" t="str">
            <v>BBRV</v>
          </cell>
        </row>
        <row r="1507">
          <cell r="A1507" t="str">
            <v>YU HE QUAN</v>
          </cell>
          <cell r="B1507" t="str">
            <v>BBRU</v>
          </cell>
        </row>
        <row r="1508">
          <cell r="A1508" t="str">
            <v>YU HSIANG MARU</v>
          </cell>
          <cell r="B1508" t="str">
            <v>3FTH7</v>
          </cell>
        </row>
        <row r="1509">
          <cell r="A1509" t="str">
            <v>YU HUAN QUAN</v>
          </cell>
          <cell r="B1509" t="str">
            <v>BBUE</v>
          </cell>
        </row>
        <row r="1510">
          <cell r="A1510" t="str">
            <v>YU LIN WAN</v>
          </cell>
          <cell r="B1510" t="str">
            <v>BPAC</v>
          </cell>
        </row>
        <row r="1511">
          <cell r="A1511" t="str">
            <v>YU YIN</v>
          </cell>
          <cell r="B1511" t="str">
            <v>BPQU</v>
          </cell>
        </row>
        <row r="1512">
          <cell r="A1512" t="str">
            <v>YUAN HENG</v>
          </cell>
          <cell r="B1512" t="str">
            <v>XUZG3</v>
          </cell>
        </row>
        <row r="1513">
          <cell r="A1513" t="str">
            <v>YUAN TONG</v>
          </cell>
          <cell r="B1513" t="str">
            <v>XUBG8</v>
          </cell>
        </row>
        <row r="1514">
          <cell r="A1514" t="str">
            <v>YUAN ZI</v>
          </cell>
          <cell r="B1514" t="str">
            <v>9VAU3</v>
          </cell>
        </row>
        <row r="1515">
          <cell r="A1515" t="str">
            <v>YUE CHENG</v>
          </cell>
          <cell r="B1515" t="str">
            <v>V3ZT8</v>
          </cell>
        </row>
        <row r="1516">
          <cell r="A1516" t="str">
            <v>YUE DA 28</v>
          </cell>
          <cell r="B1516" t="str">
            <v>3FUL6</v>
          </cell>
        </row>
        <row r="1517">
          <cell r="A1517" t="str">
            <v>YUE XIN</v>
          </cell>
          <cell r="B1517" t="str">
            <v>XUGY8</v>
          </cell>
        </row>
        <row r="1518">
          <cell r="A1518" t="str">
            <v>YUEDE</v>
          </cell>
          <cell r="B1518" t="str">
            <v>V3SE7</v>
          </cell>
        </row>
        <row r="1519">
          <cell r="A1519" t="str">
            <v>YUEHE</v>
          </cell>
          <cell r="B1519" t="str">
            <v>3FAT7</v>
          </cell>
        </row>
        <row r="1520">
          <cell r="A1520" t="str">
            <v>YUGAWASAN</v>
          </cell>
          <cell r="B1520" t="str">
            <v>3ECR4</v>
          </cell>
        </row>
        <row r="1521">
          <cell r="A1521" t="str">
            <v>YUHSHO</v>
          </cell>
          <cell r="B1521" t="str">
            <v>3FBH9</v>
          </cell>
        </row>
        <row r="1522">
          <cell r="A1522" t="str">
            <v>YUJIN</v>
          </cell>
          <cell r="B1522" t="str">
            <v>DSNI7</v>
          </cell>
        </row>
        <row r="1523">
          <cell r="A1523" t="str">
            <v>YUSHO COSMOS</v>
          </cell>
          <cell r="B1523" t="str">
            <v>HO2401</v>
          </cell>
        </row>
        <row r="1524">
          <cell r="A1524" t="str">
            <v>YUSHO HARUNA</v>
          </cell>
          <cell r="B1524" t="str">
            <v>H8TU</v>
          </cell>
        </row>
        <row r="1525">
          <cell r="A1525" t="str">
            <v>YUSHO LILY</v>
          </cell>
          <cell r="B1525" t="str">
            <v>3ECJ3</v>
          </cell>
        </row>
        <row r="1526">
          <cell r="A1526" t="str">
            <v>YUSHO MERMAID</v>
          </cell>
          <cell r="B1526" t="str">
            <v>HO2780</v>
          </cell>
        </row>
        <row r="1527">
          <cell r="A1527" t="str">
            <v>YUSHO OCEAN</v>
          </cell>
          <cell r="B1527" t="str">
            <v>3FEK4</v>
          </cell>
        </row>
        <row r="1528">
          <cell r="A1528" t="str">
            <v>YUSHO PRINCESS</v>
          </cell>
          <cell r="B1528" t="str">
            <v>3FOU5</v>
          </cell>
        </row>
        <row r="1529">
          <cell r="A1529" t="str">
            <v>YUSHO QUEEN</v>
          </cell>
          <cell r="B1529" t="str">
            <v>3FVL3</v>
          </cell>
        </row>
        <row r="1530">
          <cell r="A1530" t="str">
            <v>YUSHO SEVEN</v>
          </cell>
          <cell r="B1530" t="str">
            <v>H9PK</v>
          </cell>
        </row>
        <row r="1531">
          <cell r="A1531" t="str">
            <v>YUSHO STELLA</v>
          </cell>
          <cell r="B1531" t="str">
            <v>3EEX3</v>
          </cell>
        </row>
        <row r="1532">
          <cell r="A1532" t="str">
            <v>YUSHO TRINITY</v>
          </cell>
          <cell r="B1532" t="str">
            <v>H3IJ</v>
          </cell>
        </row>
        <row r="1533">
          <cell r="A1533" t="str">
            <v>YUUKI</v>
          </cell>
          <cell r="B1533" t="str">
            <v>H8HA</v>
          </cell>
        </row>
        <row r="1534">
          <cell r="A1534" t="str">
            <v>ZAO EXPRESS</v>
          </cell>
          <cell r="B1534" t="str">
            <v>H8VY</v>
          </cell>
        </row>
        <row r="1535">
          <cell r="A1535" t="str">
            <v>ZELLA OLDENDORFF</v>
          </cell>
          <cell r="B1535" t="str">
            <v>ELZA7</v>
          </cell>
        </row>
        <row r="1536">
          <cell r="A1536" t="str">
            <v>ZHEN HE</v>
          </cell>
          <cell r="B1536" t="str">
            <v>BOAQ</v>
          </cell>
        </row>
        <row r="1537">
          <cell r="A1537" t="str">
            <v>ZHEN HUA 10</v>
          </cell>
          <cell r="B1537" t="str">
            <v>J8B3026</v>
          </cell>
        </row>
        <row r="1538">
          <cell r="A1538" t="str">
            <v>ZHEN HUA 13</v>
          </cell>
          <cell r="B1538" t="str">
            <v>J8B3292</v>
          </cell>
        </row>
        <row r="1539">
          <cell r="A1539" t="str">
            <v>ZHEN HUA 3</v>
          </cell>
          <cell r="B1539" t="str">
            <v>J8B3184</v>
          </cell>
        </row>
        <row r="1540">
          <cell r="A1540" t="str">
            <v>ZHEN XING</v>
          </cell>
          <cell r="B1540" t="str">
            <v>V3QD9</v>
          </cell>
        </row>
        <row r="1541">
          <cell r="A1541" t="str">
            <v>ZHENG LONG</v>
          </cell>
          <cell r="B1541" t="str">
            <v>3EBV9</v>
          </cell>
        </row>
        <row r="1542">
          <cell r="A1542" t="str">
            <v>ZHONG HAI GAO SU</v>
          </cell>
          <cell r="B1542" t="str">
            <v>BPAX</v>
          </cell>
        </row>
        <row r="1543">
          <cell r="A1543" t="str">
            <v>ZHONG QIANG</v>
          </cell>
          <cell r="B1543" t="str">
            <v>J8B2812</v>
          </cell>
        </row>
        <row r="1544">
          <cell r="A1544" t="str">
            <v>ZHONG SHAN MEN</v>
          </cell>
          <cell r="B1544" t="str">
            <v>J8B2673</v>
          </cell>
        </row>
        <row r="1545">
          <cell r="A1545" t="str">
            <v>ZHOU SHAN 18</v>
          </cell>
          <cell r="B1545" t="str">
            <v>V3QZ2</v>
          </cell>
        </row>
        <row r="1546">
          <cell r="A1546" t="str">
            <v>ZI HONG</v>
          </cell>
          <cell r="B1546" t="str">
            <v>HO3968</v>
          </cell>
        </row>
        <row r="1547">
          <cell r="A1547" t="str">
            <v>ZI JIN SHAN</v>
          </cell>
          <cell r="B1547" t="str">
            <v>3FME6</v>
          </cell>
        </row>
        <row r="1548">
          <cell r="A1548" t="str">
            <v>ZI YU LAN</v>
          </cell>
          <cell r="B1548" t="str">
            <v>BPGN</v>
          </cell>
        </row>
        <row r="1549">
          <cell r="A1549" t="str">
            <v>ZINA PORTNOVA</v>
          </cell>
          <cell r="B1549" t="str">
            <v>JVBK2</v>
          </cell>
        </row>
        <row r="1550">
          <cell r="A1550" t="str">
            <v>ZIYAHE</v>
          </cell>
          <cell r="B1550" t="str">
            <v>3FFA6</v>
          </cell>
        </row>
        <row r="1551">
          <cell r="A1551" t="str">
            <v>ZOJA I</v>
          </cell>
          <cell r="B1551" t="str">
            <v>9HLI8</v>
          </cell>
        </row>
        <row r="1552">
          <cell r="A1552" t="str">
            <v>ZUI YOH</v>
          </cell>
          <cell r="B1552" t="str">
            <v>DVEH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"/>
      <sheetName val="ATTACHED SHEET"/>
      <sheetName val="CLP"/>
      <sheetName val="改善履歴"/>
      <sheetName val="ACL02"/>
      <sheetName val="ACL03"/>
      <sheetName val="DATA"/>
    </sheetNames>
    <sheetDataSet>
      <sheetData sheetId="0">
        <row r="5">
          <cell r="B5" t="str">
            <v/>
          </cell>
        </row>
        <row r="8">
          <cell r="R8" t="str">
            <v>SITCT24000450</v>
          </cell>
        </row>
        <row r="11">
          <cell r="B11" t="str">
            <v>SINO-WORLINK INTERNATIONAL LOGISTICS
CO.,LTD 12TH FLOOR, BUILDING NO.5,
NOBLE CENTER PHASE II, YARD NO.1
AUTO MUSEUM EAST ROAD, FENGTAI DISTRICT,
BEIJING CHINA PIC:JENNY DUAN
TEL:+86-10-59539101 FAX:+86-10-59539100
USCI+91110106754664807T</v>
          </cell>
        </row>
        <row r="17">
          <cell r="B17" t="str">
            <v>SAME AS CONSIGNEE</v>
          </cell>
        </row>
        <row r="18">
          <cell r="AH18" t="b">
            <v>0</v>
          </cell>
        </row>
        <row r="20">
          <cell r="AH20" t="b">
            <v>1</v>
          </cell>
        </row>
        <row r="23">
          <cell r="AI23" t="e">
            <v>#N/A</v>
          </cell>
        </row>
        <row r="26">
          <cell r="B26" t="str">
            <v/>
          </cell>
          <cell r="Q26" t="e">
            <v>#N/A</v>
          </cell>
          <cell r="U26" t="str">
            <v>NAGOYA,JAPAN</v>
          </cell>
          <cell r="AI26" t="e">
            <v>#N/A</v>
          </cell>
        </row>
        <row r="29">
          <cell r="B29" t="str">
            <v>XINGANG,CHINA</v>
          </cell>
          <cell r="Q29" t="e">
            <v>#N/A</v>
          </cell>
          <cell r="AI29" t="e">
            <v>#N/A</v>
          </cell>
        </row>
        <row r="32">
          <cell r="B32" t="str">
            <v xml:space="preserve">  CY   /   CY  </v>
          </cell>
          <cell r="AI32" t="e">
            <v>#N/A</v>
          </cell>
        </row>
        <row r="37">
          <cell r="M37">
            <v>6</v>
          </cell>
          <cell r="AE37">
            <v>35910</v>
          </cell>
          <cell r="AI37">
            <v>318.20100000000002</v>
          </cell>
        </row>
        <row r="38">
          <cell r="M38">
            <v>25</v>
          </cell>
          <cell r="P38" t="str">
            <v>UNITS</v>
          </cell>
        </row>
        <row r="40">
          <cell r="R40" t="str">
            <v xml:space="preserve">"SHIPPER'S LOAD AND COUNT" </v>
          </cell>
        </row>
        <row r="41">
          <cell r="B41" t="str">
            <v>S.B.T</v>
          </cell>
          <cell r="R41" t="str">
            <v>"SAID TO CONTAIN"</v>
          </cell>
        </row>
        <row r="42">
          <cell r="B42" t="str">
            <v>ULAANBAATAR</v>
          </cell>
          <cell r="R42" t="str">
            <v>25 UNIT(S) OF USED CAR(S)</v>
          </cell>
        </row>
        <row r="43">
          <cell r="B43" t="str">
            <v>C/S NO.</v>
          </cell>
        </row>
        <row r="44">
          <cell r="B44" t="str">
            <v>SITC YIHE</v>
          </cell>
          <cell r="R44" t="str">
            <v>DETAILS AS PER ATTACHED SHEET</v>
          </cell>
        </row>
        <row r="46">
          <cell r="R46" t="str">
            <v>*SARAH@HUIDONG-TRADE.CN</v>
          </cell>
        </row>
        <row r="47">
          <cell r="R47" t="str">
            <v>**CHITU GUOJING@VIP.163.COM</v>
          </cell>
        </row>
        <row r="51">
          <cell r="R51" t="str">
            <v>“"GOODS IN TRANSIT TO MONGOLIA VIA XINGANG</v>
          </cell>
        </row>
        <row r="52">
          <cell r="R52" t="str">
            <v>FOR ACCOUNT &amp; RISK OF CONSIGNEE"</v>
          </cell>
        </row>
        <row r="54">
          <cell r="R54" t="str">
            <v>FINAL DESTINATION</v>
          </cell>
        </row>
        <row r="55">
          <cell r="R55" t="str">
            <v>ULAANBAATAR, MONGOLIA</v>
          </cell>
        </row>
        <row r="57">
          <cell r="R57" t="str">
            <v>H.S. CODE: 8703.22,8703.23</v>
          </cell>
        </row>
        <row r="60">
          <cell r="B60" t="e">
            <v>#N/A</v>
          </cell>
          <cell r="R60" t="str">
            <v>NET WEIGHT: 35910 KGS</v>
          </cell>
        </row>
        <row r="62">
          <cell r="B62" t="str">
            <v>JPTYO</v>
          </cell>
          <cell r="R62" t="str">
            <v>Freight: ONE (1) SURRENDER</v>
          </cell>
        </row>
        <row r="64">
          <cell r="J64" t="str">
            <v>TOTAL: SIX (6) CONTAINER(S) ONLY.</v>
          </cell>
        </row>
        <row r="67">
          <cell r="L67" t="str">
            <v>DESTINATION</v>
          </cell>
          <cell r="U67" t="str">
            <v>TOKYO</v>
          </cell>
        </row>
        <row r="71">
          <cell r="B71" t="str">
            <v>TBJU7175069</v>
          </cell>
          <cell r="G71" t="str">
            <v>SITD513790</v>
          </cell>
          <cell r="P71">
            <v>4</v>
          </cell>
          <cell r="S71" t="str">
            <v>UNITS</v>
          </cell>
          <cell r="X71">
            <v>6050</v>
          </cell>
          <cell r="AD71">
            <v>53.045000000000002</v>
          </cell>
        </row>
        <row r="72">
          <cell r="B72" t="str">
            <v>TBJU7693849</v>
          </cell>
          <cell r="G72" t="str">
            <v>SITD509213</v>
          </cell>
          <cell r="P72">
            <v>4</v>
          </cell>
          <cell r="S72" t="str">
            <v>UNITS</v>
          </cell>
          <cell r="X72">
            <v>5850</v>
          </cell>
          <cell r="AD72">
            <v>51.244</v>
          </cell>
        </row>
        <row r="73">
          <cell r="B73" t="str">
            <v>TBJU7666490</v>
          </cell>
          <cell r="G73" t="str">
            <v>SITD513785</v>
          </cell>
          <cell r="P73">
            <v>4</v>
          </cell>
          <cell r="S73" t="str">
            <v>UNITS</v>
          </cell>
          <cell r="X73">
            <v>5880</v>
          </cell>
          <cell r="AD73">
            <v>52.865000000000002</v>
          </cell>
        </row>
        <row r="74">
          <cell r="B74" t="str">
            <v>TBJU7648109</v>
          </cell>
          <cell r="G74" t="str">
            <v>SITD513850</v>
          </cell>
          <cell r="P74">
            <v>5</v>
          </cell>
          <cell r="S74" t="str">
            <v>UNITS</v>
          </cell>
          <cell r="X74">
            <v>6460</v>
          </cell>
          <cell r="AD74">
            <v>56.874000000000002</v>
          </cell>
        </row>
        <row r="75">
          <cell r="B75" t="str">
            <v>TBJU7692523</v>
          </cell>
          <cell r="G75" t="str">
            <v>SITD513730</v>
          </cell>
          <cell r="P75">
            <v>4</v>
          </cell>
          <cell r="S75" t="str">
            <v>UNITS</v>
          </cell>
          <cell r="X75">
            <v>5820</v>
          </cell>
          <cell r="AD75">
            <v>51.298999999999999</v>
          </cell>
        </row>
        <row r="76">
          <cell r="B76" t="str">
            <v>TBJU7649949</v>
          </cell>
          <cell r="G76" t="str">
            <v>SITD513666</v>
          </cell>
          <cell r="P76">
            <v>4</v>
          </cell>
          <cell r="S76" t="str">
            <v>UNITS</v>
          </cell>
          <cell r="X76">
            <v>5850</v>
          </cell>
          <cell r="AD76">
            <v>52.874000000000002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>
        <row r="18">
          <cell r="H18" t="str">
            <v>CY</v>
          </cell>
          <cell r="I18" t="str">
            <v>51</v>
          </cell>
        </row>
        <row r="19">
          <cell r="H19" t="str">
            <v>CFS</v>
          </cell>
          <cell r="I19" t="str">
            <v>52</v>
          </cell>
        </row>
        <row r="20">
          <cell r="H20" t="str">
            <v>DOOR</v>
          </cell>
          <cell r="I20" t="str">
            <v>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C99"/>
  <sheetViews>
    <sheetView tabSelected="1" zoomScaleNormal="100" workbookViewId="0">
      <selection activeCell="R17" sqref="R17:AF21"/>
    </sheetView>
  </sheetViews>
  <sheetFormatPr defaultColWidth="2.6640625" defaultRowHeight="13"/>
  <cols>
    <col min="1" max="1" width="1.1640625" style="1" customWidth="1"/>
    <col min="2" max="16" width="3.33203125" style="1" customWidth="1"/>
    <col min="17" max="17" width="6.1640625" style="1" customWidth="1"/>
    <col min="18" max="23" width="3.33203125" style="1" customWidth="1"/>
    <col min="24" max="26" width="4.1640625" style="1" customWidth="1"/>
    <col min="27" max="27" width="6.1640625" style="1" customWidth="1"/>
    <col min="28" max="38" width="3.33203125" style="1" customWidth="1"/>
    <col min="39" max="39" width="1" style="1" customWidth="1"/>
    <col min="40" max="16384" width="2.6640625" style="1"/>
  </cols>
  <sheetData>
    <row r="1" spans="2:42" ht="12" customHeight="1">
      <c r="B1" s="169" t="s">
        <v>0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</row>
    <row r="2" spans="2:42" ht="19.5"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S2" s="2" t="s">
        <v>1</v>
      </c>
    </row>
    <row r="3" spans="2:42" ht="6.75" customHeight="1" thickBot="1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42" ht="12" customHeight="1">
      <c r="B4" s="170" t="s">
        <v>2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2"/>
      <c r="R4" s="171" t="s">
        <v>3</v>
      </c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4"/>
    </row>
    <row r="5" spans="2:42" ht="12" customHeight="1">
      <c r="B5" s="438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40"/>
      <c r="R5" s="175" t="s">
        <v>4</v>
      </c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6"/>
    </row>
    <row r="6" spans="2:42" ht="12" customHeight="1">
      <c r="B6" s="441"/>
      <c r="C6" s="442"/>
      <c r="D6" s="442"/>
      <c r="E6" s="442"/>
      <c r="F6" s="442"/>
      <c r="G6" s="442"/>
      <c r="H6" s="442"/>
      <c r="I6" s="442"/>
      <c r="J6" s="442"/>
      <c r="K6" s="442"/>
      <c r="L6" s="442"/>
      <c r="M6" s="442"/>
      <c r="N6" s="442"/>
      <c r="O6" s="442"/>
      <c r="P6" s="442"/>
      <c r="Q6" s="443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6"/>
    </row>
    <row r="7" spans="2:42" ht="12" customHeight="1">
      <c r="B7" s="441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3"/>
      <c r="R7" s="145" t="s">
        <v>5</v>
      </c>
      <c r="S7" s="146"/>
      <c r="T7" s="146"/>
      <c r="U7" s="146"/>
      <c r="V7" s="146"/>
      <c r="W7" s="146"/>
      <c r="X7" s="147"/>
      <c r="Y7" s="148" t="s">
        <v>6</v>
      </c>
      <c r="Z7" s="149"/>
      <c r="AA7" s="5" t="s">
        <v>7</v>
      </c>
      <c r="AB7" s="150" t="s">
        <v>8</v>
      </c>
      <c r="AC7" s="151"/>
      <c r="AD7" s="151"/>
      <c r="AE7" s="151"/>
      <c r="AF7" s="151"/>
      <c r="AG7" s="151"/>
      <c r="AH7" s="151"/>
      <c r="AI7" s="151"/>
      <c r="AJ7" s="151"/>
      <c r="AK7" s="151"/>
      <c r="AL7" s="152"/>
      <c r="AP7" s="6"/>
    </row>
    <row r="8" spans="2:42" ht="12" customHeight="1">
      <c r="B8" s="441"/>
      <c r="C8" s="442"/>
      <c r="D8" s="442"/>
      <c r="E8" s="442"/>
      <c r="F8" s="442"/>
      <c r="G8" s="442"/>
      <c r="H8" s="442"/>
      <c r="I8" s="442"/>
      <c r="J8" s="442"/>
      <c r="K8" s="442"/>
      <c r="L8" s="442"/>
      <c r="M8" s="442"/>
      <c r="N8" s="442"/>
      <c r="O8" s="442"/>
      <c r="P8" s="442"/>
      <c r="Q8" s="443"/>
      <c r="R8" s="153"/>
      <c r="S8" s="154"/>
      <c r="T8" s="154"/>
      <c r="U8" s="154"/>
      <c r="V8" s="154"/>
      <c r="W8" s="154"/>
      <c r="X8" s="155"/>
      <c r="Y8" s="159"/>
      <c r="Z8" s="160"/>
      <c r="AA8" s="159"/>
      <c r="AB8" s="163"/>
      <c r="AC8" s="164"/>
      <c r="AD8" s="164"/>
      <c r="AE8" s="164"/>
      <c r="AF8" s="164"/>
      <c r="AG8" s="164"/>
      <c r="AH8" s="164"/>
      <c r="AI8" s="164"/>
      <c r="AJ8" s="164"/>
      <c r="AK8" s="164"/>
      <c r="AL8" s="165"/>
      <c r="AP8" s="6"/>
    </row>
    <row r="9" spans="2:42" ht="36" customHeight="1">
      <c r="B9" s="444"/>
      <c r="C9" s="445"/>
      <c r="D9" s="445"/>
      <c r="E9" s="445"/>
      <c r="F9" s="445"/>
      <c r="G9" s="445"/>
      <c r="H9" s="445"/>
      <c r="I9" s="445"/>
      <c r="J9" s="445"/>
      <c r="K9" s="445"/>
      <c r="L9" s="445"/>
      <c r="M9" s="445"/>
      <c r="N9" s="445"/>
      <c r="O9" s="445"/>
      <c r="P9" s="445"/>
      <c r="Q9" s="446"/>
      <c r="R9" s="156"/>
      <c r="S9" s="157"/>
      <c r="T9" s="157"/>
      <c r="U9" s="157"/>
      <c r="V9" s="157"/>
      <c r="W9" s="157"/>
      <c r="X9" s="158"/>
      <c r="Y9" s="161"/>
      <c r="Z9" s="162"/>
      <c r="AA9" s="161"/>
      <c r="AB9" s="166"/>
      <c r="AC9" s="167"/>
      <c r="AD9" s="167"/>
      <c r="AE9" s="167"/>
      <c r="AF9" s="167"/>
      <c r="AG9" s="167"/>
      <c r="AH9" s="167"/>
      <c r="AI9" s="167"/>
      <c r="AJ9" s="167"/>
      <c r="AK9" s="167"/>
      <c r="AL9" s="168"/>
    </row>
    <row r="10" spans="2:42" ht="12" customHeight="1">
      <c r="B10" s="191" t="s">
        <v>9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92"/>
      <c r="R10" s="145" t="s">
        <v>10</v>
      </c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45" t="s">
        <v>11</v>
      </c>
      <c r="AH10" s="193"/>
      <c r="AI10" s="193"/>
      <c r="AJ10" s="193"/>
      <c r="AK10" s="193"/>
      <c r="AL10" s="194"/>
    </row>
    <row r="11" spans="2:42" ht="12" customHeight="1">
      <c r="B11" s="438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40"/>
      <c r="R11" s="195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8"/>
      <c r="AG11" s="195"/>
      <c r="AH11" s="196"/>
      <c r="AI11" s="196"/>
      <c r="AJ11" s="196"/>
      <c r="AK11" s="196"/>
      <c r="AL11" s="199"/>
    </row>
    <row r="12" spans="2:42" ht="12" customHeight="1">
      <c r="B12" s="441"/>
      <c r="C12" s="442"/>
      <c r="D12" s="442"/>
      <c r="E12" s="442"/>
      <c r="F12" s="442"/>
      <c r="G12" s="442"/>
      <c r="H12" s="442"/>
      <c r="I12" s="442"/>
      <c r="J12" s="442"/>
      <c r="K12" s="442"/>
      <c r="L12" s="442"/>
      <c r="M12" s="442"/>
      <c r="N12" s="442"/>
      <c r="O12" s="442"/>
      <c r="P12" s="442"/>
      <c r="Q12" s="443"/>
      <c r="R12" s="197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200"/>
      <c r="AH12" s="201"/>
      <c r="AI12" s="201"/>
      <c r="AJ12" s="201"/>
      <c r="AK12" s="201"/>
      <c r="AL12" s="202"/>
    </row>
    <row r="13" spans="2:42" ht="12" customHeight="1">
      <c r="B13" s="441"/>
      <c r="C13" s="442"/>
      <c r="D13" s="442"/>
      <c r="E13" s="442"/>
      <c r="F13" s="442"/>
      <c r="G13" s="442"/>
      <c r="H13" s="442"/>
      <c r="I13" s="442"/>
      <c r="J13" s="442"/>
      <c r="K13" s="442"/>
      <c r="L13" s="442"/>
      <c r="M13" s="442"/>
      <c r="N13" s="442"/>
      <c r="O13" s="442"/>
      <c r="P13" s="442"/>
      <c r="Q13" s="443"/>
      <c r="R13" s="177" t="s">
        <v>12</v>
      </c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9" t="s">
        <v>13</v>
      </c>
      <c r="AD13" s="179"/>
      <c r="AE13" s="179"/>
      <c r="AF13" s="179"/>
      <c r="AG13" s="179"/>
      <c r="AH13" s="179"/>
      <c r="AI13" s="179"/>
      <c r="AJ13" s="179"/>
      <c r="AK13" s="179"/>
      <c r="AL13" s="180"/>
    </row>
    <row r="14" spans="2:42" ht="12" customHeight="1">
      <c r="B14" s="441"/>
      <c r="C14" s="442"/>
      <c r="D14" s="442"/>
      <c r="E14" s="442"/>
      <c r="F14" s="442"/>
      <c r="G14" s="442"/>
      <c r="H14" s="442"/>
      <c r="I14" s="442"/>
      <c r="J14" s="442"/>
      <c r="K14" s="442"/>
      <c r="L14" s="442"/>
      <c r="M14" s="442"/>
      <c r="N14" s="442"/>
      <c r="O14" s="442"/>
      <c r="P14" s="442"/>
      <c r="Q14" s="443"/>
      <c r="R14" s="7" t="s">
        <v>14</v>
      </c>
      <c r="S14" s="181"/>
      <c r="T14" s="182"/>
      <c r="U14" s="182"/>
      <c r="V14" s="182"/>
      <c r="W14" s="182"/>
      <c r="X14" s="182"/>
      <c r="Y14" s="182"/>
      <c r="Z14" s="182"/>
      <c r="AA14" s="182"/>
      <c r="AB14" s="183"/>
      <c r="AC14" s="8" t="s">
        <v>15</v>
      </c>
      <c r="AD14" s="187"/>
      <c r="AE14" s="188"/>
      <c r="AF14" s="188"/>
      <c r="AG14" s="188"/>
      <c r="AH14" s="188"/>
      <c r="AI14" s="188"/>
      <c r="AJ14" s="188"/>
      <c r="AK14" s="188"/>
      <c r="AL14" s="189"/>
    </row>
    <row r="15" spans="2:42" ht="45" customHeight="1">
      <c r="B15" s="444"/>
      <c r="C15" s="445"/>
      <c r="D15" s="445"/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6"/>
      <c r="R15" s="9"/>
      <c r="S15" s="184"/>
      <c r="T15" s="185"/>
      <c r="U15" s="185"/>
      <c r="V15" s="185"/>
      <c r="W15" s="185"/>
      <c r="X15" s="185"/>
      <c r="Y15" s="185"/>
      <c r="Z15" s="185"/>
      <c r="AA15" s="185"/>
      <c r="AB15" s="186"/>
      <c r="AC15" s="10"/>
      <c r="AD15" s="185"/>
      <c r="AE15" s="185"/>
      <c r="AF15" s="185"/>
      <c r="AG15" s="185"/>
      <c r="AH15" s="185"/>
      <c r="AI15" s="185"/>
      <c r="AJ15" s="185"/>
      <c r="AK15" s="185"/>
      <c r="AL15" s="190"/>
    </row>
    <row r="16" spans="2:42" ht="12" customHeight="1">
      <c r="B16" s="191" t="s">
        <v>16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92"/>
      <c r="R16" s="227" t="s">
        <v>17</v>
      </c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9"/>
      <c r="AG16" s="230"/>
      <c r="AH16" s="231"/>
      <c r="AI16" s="231"/>
      <c r="AJ16" s="231"/>
      <c r="AK16" s="231"/>
      <c r="AL16" s="232"/>
    </row>
    <row r="17" spans="2:55" ht="12" customHeight="1">
      <c r="B17" s="438"/>
      <c r="C17" s="439"/>
      <c r="D17" s="439"/>
      <c r="E17" s="439"/>
      <c r="F17" s="439"/>
      <c r="G17" s="439"/>
      <c r="H17" s="439"/>
      <c r="I17" s="439"/>
      <c r="J17" s="439"/>
      <c r="K17" s="439"/>
      <c r="L17" s="439"/>
      <c r="M17" s="439"/>
      <c r="N17" s="439"/>
      <c r="O17" s="439"/>
      <c r="P17" s="439"/>
      <c r="Q17" s="440"/>
      <c r="R17" s="450"/>
      <c r="S17" s="451"/>
      <c r="T17" s="451"/>
      <c r="U17" s="451"/>
      <c r="V17" s="451"/>
      <c r="W17" s="451"/>
      <c r="X17" s="451"/>
      <c r="Y17" s="451"/>
      <c r="Z17" s="451"/>
      <c r="AA17" s="451"/>
      <c r="AB17" s="451"/>
      <c r="AC17" s="451"/>
      <c r="AD17" s="451"/>
      <c r="AE17" s="451"/>
      <c r="AF17" s="452"/>
      <c r="AG17" s="11"/>
      <c r="AH17" s="11"/>
      <c r="AI17" s="11"/>
      <c r="AJ17" s="11"/>
      <c r="AK17" s="11"/>
      <c r="AL17" s="12"/>
    </row>
    <row r="18" spans="2:55" ht="12" customHeight="1">
      <c r="B18" s="441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2"/>
      <c r="N18" s="442"/>
      <c r="O18" s="442"/>
      <c r="P18" s="442"/>
      <c r="Q18" s="443"/>
      <c r="R18" s="453"/>
      <c r="S18" s="454"/>
      <c r="T18" s="454"/>
      <c r="U18" s="454"/>
      <c r="V18" s="454"/>
      <c r="W18" s="454"/>
      <c r="X18" s="454"/>
      <c r="Y18" s="454"/>
      <c r="Z18" s="454"/>
      <c r="AA18" s="454"/>
      <c r="AB18" s="454"/>
      <c r="AC18" s="454"/>
      <c r="AD18" s="454"/>
      <c r="AE18" s="454"/>
      <c r="AF18" s="455"/>
      <c r="AG18" s="13"/>
      <c r="AH18" s="13"/>
      <c r="AI18" s="11"/>
      <c r="AJ18" s="11"/>
      <c r="AK18" s="11"/>
      <c r="AL18" s="12"/>
    </row>
    <row r="19" spans="2:55" ht="12" customHeight="1">
      <c r="B19" s="441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3"/>
      <c r="R19" s="453"/>
      <c r="S19" s="454"/>
      <c r="T19" s="454"/>
      <c r="U19" s="454"/>
      <c r="V19" s="454"/>
      <c r="W19" s="454"/>
      <c r="X19" s="454"/>
      <c r="Y19" s="454"/>
      <c r="Z19" s="454"/>
      <c r="AA19" s="454"/>
      <c r="AB19" s="454"/>
      <c r="AC19" s="454"/>
      <c r="AD19" s="454"/>
      <c r="AE19" s="454"/>
      <c r="AF19" s="455"/>
      <c r="AG19" s="11"/>
      <c r="AH19" s="11"/>
      <c r="AI19" s="11"/>
      <c r="AJ19" s="11"/>
      <c r="AK19" s="11"/>
      <c r="AL19" s="12"/>
    </row>
    <row r="20" spans="2:55" ht="12" customHeight="1">
      <c r="B20" s="441"/>
      <c r="C20" s="442"/>
      <c r="D20" s="442"/>
      <c r="E20" s="442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3"/>
      <c r="R20" s="453"/>
      <c r="S20" s="454"/>
      <c r="T20" s="454"/>
      <c r="U20" s="454"/>
      <c r="V20" s="454"/>
      <c r="W20" s="454"/>
      <c r="X20" s="454"/>
      <c r="Y20" s="454"/>
      <c r="Z20" s="454"/>
      <c r="AA20" s="454"/>
      <c r="AB20" s="454"/>
      <c r="AC20" s="454"/>
      <c r="AD20" s="454"/>
      <c r="AE20" s="454"/>
      <c r="AF20" s="455"/>
      <c r="AG20" s="13"/>
      <c r="AH20" s="13"/>
      <c r="AI20" s="11"/>
      <c r="AJ20" s="11"/>
      <c r="AK20" s="11"/>
      <c r="AL20" s="12"/>
    </row>
    <row r="21" spans="2:55" ht="12" customHeight="1" thickBot="1">
      <c r="B21" s="447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9"/>
      <c r="R21" s="456"/>
      <c r="S21" s="457"/>
      <c r="T21" s="457"/>
      <c r="U21" s="457"/>
      <c r="V21" s="457"/>
      <c r="W21" s="457"/>
      <c r="X21" s="457"/>
      <c r="Y21" s="457"/>
      <c r="Z21" s="457"/>
      <c r="AA21" s="457"/>
      <c r="AB21" s="457"/>
      <c r="AC21" s="457"/>
      <c r="AD21" s="457"/>
      <c r="AE21" s="457"/>
      <c r="AF21" s="458"/>
      <c r="AG21" s="14"/>
      <c r="AH21" s="14"/>
      <c r="AI21" s="14"/>
      <c r="AJ21" s="14"/>
      <c r="AK21" s="14"/>
      <c r="AL21" s="15"/>
    </row>
    <row r="22" spans="2:55" ht="12" customHeight="1">
      <c r="B22" s="203" t="s">
        <v>18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5"/>
      <c r="R22" s="205"/>
      <c r="S22" s="205"/>
      <c r="T22" s="206"/>
      <c r="U22" s="207" t="s">
        <v>19</v>
      </c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4"/>
    </row>
    <row r="23" spans="2:55" ht="12" customHeight="1">
      <c r="B23" s="20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209"/>
      <c r="U23" s="212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4"/>
      <c r="AI23" s="218" t="e">
        <f>VLOOKUP(U23,[1]DATA!D2:F148,3,1)</f>
        <v>#N/A</v>
      </c>
      <c r="AJ23" s="219"/>
      <c r="AK23" s="219"/>
      <c r="AL23" s="220"/>
    </row>
    <row r="24" spans="2:55" ht="12" customHeight="1">
      <c r="B24" s="210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211"/>
      <c r="U24" s="215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7"/>
      <c r="AI24" s="221"/>
      <c r="AJ24" s="222"/>
      <c r="AK24" s="222"/>
      <c r="AL24" s="223"/>
    </row>
    <row r="25" spans="2:55" ht="12" customHeight="1">
      <c r="B25" s="191" t="s">
        <v>20</v>
      </c>
      <c r="C25" s="193"/>
      <c r="D25" s="193"/>
      <c r="E25" s="193"/>
      <c r="F25" s="193"/>
      <c r="G25" s="193"/>
      <c r="H25" s="193"/>
      <c r="I25" s="193"/>
      <c r="J25" s="193"/>
      <c r="K25" s="193"/>
      <c r="L25" s="5" t="s">
        <v>21</v>
      </c>
      <c r="M25" s="5"/>
      <c r="N25" s="5"/>
      <c r="O25" s="5"/>
      <c r="P25" s="5"/>
      <c r="Q25" s="193" t="s">
        <v>22</v>
      </c>
      <c r="R25" s="193"/>
      <c r="S25" s="193"/>
      <c r="T25" s="224"/>
      <c r="U25" s="145" t="s">
        <v>23</v>
      </c>
      <c r="V25" s="225"/>
      <c r="W25" s="225"/>
      <c r="X25" s="225"/>
      <c r="Y25" s="225"/>
      <c r="Z25" s="225"/>
      <c r="AA25" s="225"/>
      <c r="AB25" s="225"/>
      <c r="AC25" s="225"/>
      <c r="AD25" s="225"/>
      <c r="AE25" s="225"/>
      <c r="AF25" s="225"/>
      <c r="AG25" s="225"/>
      <c r="AH25" s="225"/>
      <c r="AI25" s="225"/>
      <c r="AJ25" s="225"/>
      <c r="AK25" s="225"/>
      <c r="AL25" s="226"/>
    </row>
    <row r="26" spans="2:55" ht="12" customHeight="1">
      <c r="B26" s="251"/>
      <c r="C26" s="252"/>
      <c r="D26" s="252"/>
      <c r="E26" s="252"/>
      <c r="F26" s="252"/>
      <c r="G26" s="252"/>
      <c r="H26" s="252"/>
      <c r="I26" s="252"/>
      <c r="J26" s="252"/>
      <c r="K26" s="253"/>
      <c r="L26" s="257"/>
      <c r="M26" s="258"/>
      <c r="N26" s="258"/>
      <c r="O26" s="258"/>
      <c r="P26" s="258"/>
      <c r="Q26" s="218" t="e">
        <f>VLOOKUP(B26,[1]DATA!A2:B1552,2,0)</f>
        <v>#N/A</v>
      </c>
      <c r="R26" s="219"/>
      <c r="S26" s="219"/>
      <c r="T26" s="239"/>
      <c r="U26" s="261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3"/>
      <c r="AI26" s="218" t="e">
        <f>IF(ISERROR(SEARCH(",",U26,1)),VLOOKUP(U26,[1]DATA!D2:F148,3,0),VLOOKUP(U26,[1]DATA!E2:F148,2,0))</f>
        <v>#N/A</v>
      </c>
      <c r="AJ26" s="219"/>
      <c r="AK26" s="219"/>
      <c r="AL26" s="220"/>
    </row>
    <row r="27" spans="2:55" ht="12" customHeight="1">
      <c r="B27" s="254"/>
      <c r="C27" s="255"/>
      <c r="D27" s="255"/>
      <c r="E27" s="255"/>
      <c r="F27" s="255"/>
      <c r="G27" s="255"/>
      <c r="H27" s="255"/>
      <c r="I27" s="255"/>
      <c r="J27" s="255"/>
      <c r="K27" s="256"/>
      <c r="L27" s="259"/>
      <c r="M27" s="260"/>
      <c r="N27" s="260"/>
      <c r="O27" s="260"/>
      <c r="P27" s="260"/>
      <c r="Q27" s="221"/>
      <c r="R27" s="222"/>
      <c r="S27" s="222"/>
      <c r="T27" s="240"/>
      <c r="U27" s="264"/>
      <c r="V27" s="265"/>
      <c r="W27" s="265"/>
      <c r="X27" s="265"/>
      <c r="Y27" s="265"/>
      <c r="Z27" s="265"/>
      <c r="AA27" s="265"/>
      <c r="AB27" s="265"/>
      <c r="AC27" s="265"/>
      <c r="AD27" s="265"/>
      <c r="AE27" s="265"/>
      <c r="AF27" s="265"/>
      <c r="AG27" s="265"/>
      <c r="AH27" s="266"/>
      <c r="AI27" s="221"/>
      <c r="AJ27" s="222"/>
      <c r="AK27" s="222"/>
      <c r="AL27" s="223"/>
    </row>
    <row r="28" spans="2:55" ht="12" customHeight="1">
      <c r="B28" s="191" t="s">
        <v>24</v>
      </c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224"/>
      <c r="U28" s="145" t="s">
        <v>25</v>
      </c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4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2:55" ht="12" customHeight="1">
      <c r="B29" s="233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5"/>
      <c r="Q29" s="218" t="e">
        <f>IF(ISERROR(SEARCH(",",B29,1)),VLOOKUP(B29,[1]DATA!D2:F148,3,0),VLOOKUP(B29,[1]DATA!E2:F148,2,0))</f>
        <v>#N/A</v>
      </c>
      <c r="R29" s="219"/>
      <c r="S29" s="219"/>
      <c r="T29" s="239"/>
      <c r="U29" s="241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2"/>
      <c r="AH29" s="243"/>
      <c r="AI29" s="218" t="e">
        <f>VLOOKUP(U29,[1]DATA!D2:F148,3,1)</f>
        <v>#N/A</v>
      </c>
      <c r="AJ29" s="219"/>
      <c r="AK29" s="219"/>
      <c r="AL29" s="220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</row>
    <row r="30" spans="2:55" ht="12" customHeight="1">
      <c r="B30" s="236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8"/>
      <c r="Q30" s="221"/>
      <c r="R30" s="222"/>
      <c r="S30" s="222"/>
      <c r="T30" s="240"/>
      <c r="U30" s="244"/>
      <c r="V30" s="245"/>
      <c r="W30" s="245"/>
      <c r="X30" s="245"/>
      <c r="Y30" s="245"/>
      <c r="Z30" s="245"/>
      <c r="AA30" s="245"/>
      <c r="AB30" s="245"/>
      <c r="AC30" s="245"/>
      <c r="AD30" s="245"/>
      <c r="AE30" s="245"/>
      <c r="AF30" s="245"/>
      <c r="AG30" s="245"/>
      <c r="AH30" s="246"/>
      <c r="AI30" s="221"/>
      <c r="AJ30" s="222"/>
      <c r="AK30" s="222"/>
      <c r="AL30" s="223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</row>
    <row r="31" spans="2:55" ht="12" customHeight="1">
      <c r="B31" s="247" t="s">
        <v>26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9"/>
      <c r="R31" s="249"/>
      <c r="S31" s="249"/>
      <c r="T31" s="250"/>
      <c r="U31" s="150" t="s">
        <v>27</v>
      </c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2"/>
    </row>
    <row r="32" spans="2:55" ht="12" customHeight="1">
      <c r="B32" s="267" t="s">
        <v>28</v>
      </c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9"/>
      <c r="U32" s="273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276" t="e">
        <f>IF(ISERROR(SEARCH(",",U32,1)),VLOOKUP(U32,[1]DATA!D2:F148,3,0),VLOOKUP(U32,[1]DATA!E2:F148,2,0))</f>
        <v>#N/A</v>
      </c>
      <c r="AJ32" s="276"/>
      <c r="AK32" s="276"/>
      <c r="AL32" s="277"/>
    </row>
    <row r="33" spans="2:38" ht="12" customHeight="1" thickBot="1">
      <c r="B33" s="270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2"/>
      <c r="U33" s="274"/>
      <c r="V33" s="275"/>
      <c r="W33" s="275"/>
      <c r="X33" s="275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8"/>
      <c r="AJ33" s="278"/>
      <c r="AK33" s="278"/>
      <c r="AL33" s="279"/>
    </row>
    <row r="34" spans="2:38" ht="12" customHeight="1">
      <c r="B34" s="18" t="s">
        <v>13</v>
      </c>
      <c r="C34" s="19" t="s">
        <v>13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 t="s">
        <v>29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21"/>
    </row>
    <row r="35" spans="2:38" ht="12" customHeight="1">
      <c r="B35" s="280" t="s">
        <v>30</v>
      </c>
      <c r="C35" s="281"/>
      <c r="D35" s="281"/>
      <c r="E35" s="281"/>
      <c r="F35" s="281"/>
      <c r="G35" s="281"/>
      <c r="H35" s="281"/>
      <c r="I35" s="281"/>
      <c r="J35" s="281"/>
      <c r="K35" s="281"/>
      <c r="L35" s="282"/>
      <c r="M35" s="289" t="s">
        <v>31</v>
      </c>
      <c r="N35" s="290"/>
      <c r="O35" s="290"/>
      <c r="P35" s="290"/>
      <c r="Q35" s="290"/>
      <c r="R35" s="290"/>
      <c r="S35" s="290"/>
      <c r="T35" s="290"/>
      <c r="U35" s="290"/>
      <c r="V35" s="291"/>
      <c r="W35" s="292" t="s">
        <v>32</v>
      </c>
      <c r="X35" s="293"/>
      <c r="Y35" s="293"/>
      <c r="Z35" s="293"/>
      <c r="AA35" s="293"/>
      <c r="AB35" s="293"/>
      <c r="AC35" s="293"/>
      <c r="AD35" s="294"/>
      <c r="AE35" s="301" t="s">
        <v>33</v>
      </c>
      <c r="AF35" s="302"/>
      <c r="AG35" s="302"/>
      <c r="AH35" s="303"/>
      <c r="AI35" s="305" t="s">
        <v>34</v>
      </c>
      <c r="AJ35" s="302"/>
      <c r="AK35" s="302"/>
      <c r="AL35" s="306"/>
    </row>
    <row r="36" spans="2:38" ht="12" customHeight="1">
      <c r="B36" s="283"/>
      <c r="C36" s="284"/>
      <c r="D36" s="284"/>
      <c r="E36" s="284"/>
      <c r="F36" s="284"/>
      <c r="G36" s="284"/>
      <c r="H36" s="284"/>
      <c r="I36" s="284"/>
      <c r="J36" s="284"/>
      <c r="K36" s="284"/>
      <c r="L36" s="285"/>
      <c r="M36" s="289" t="s">
        <v>35</v>
      </c>
      <c r="N36" s="290"/>
      <c r="O36" s="290"/>
      <c r="P36" s="290"/>
      <c r="Q36" s="290"/>
      <c r="R36" s="290"/>
      <c r="S36" s="290"/>
      <c r="T36" s="290"/>
      <c r="U36" s="290"/>
      <c r="V36" s="291"/>
      <c r="W36" s="295"/>
      <c r="X36" s="296"/>
      <c r="Y36" s="296"/>
      <c r="Z36" s="296"/>
      <c r="AA36" s="296"/>
      <c r="AB36" s="296"/>
      <c r="AC36" s="296"/>
      <c r="AD36" s="297"/>
      <c r="AE36" s="304"/>
      <c r="AF36" s="302"/>
      <c r="AG36" s="302"/>
      <c r="AH36" s="303"/>
      <c r="AI36" s="302"/>
      <c r="AJ36" s="302"/>
      <c r="AK36" s="302"/>
      <c r="AL36" s="306"/>
    </row>
    <row r="37" spans="2:38" ht="12" customHeight="1">
      <c r="B37" s="283"/>
      <c r="C37" s="284"/>
      <c r="D37" s="284"/>
      <c r="E37" s="284"/>
      <c r="F37" s="284"/>
      <c r="G37" s="284"/>
      <c r="H37" s="284"/>
      <c r="I37" s="284"/>
      <c r="J37" s="284"/>
      <c r="K37" s="284"/>
      <c r="L37" s="285"/>
      <c r="M37" s="307">
        <f>E87</f>
        <v>0</v>
      </c>
      <c r="N37" s="308"/>
      <c r="O37" s="309"/>
      <c r="P37" s="314" t="str">
        <f>IF(E87&gt;0,G87,IF([1]CLP!E45&gt;0,[1]CLP!G45,""))</f>
        <v>CONTAINERS</v>
      </c>
      <c r="Q37" s="315"/>
      <c r="R37" s="315"/>
      <c r="S37" s="315"/>
      <c r="T37" s="315"/>
      <c r="U37" s="315"/>
      <c r="V37" s="316"/>
      <c r="W37" s="295"/>
      <c r="X37" s="296"/>
      <c r="Y37" s="296"/>
      <c r="Z37" s="296"/>
      <c r="AA37" s="296"/>
      <c r="AB37" s="296"/>
      <c r="AC37" s="296"/>
      <c r="AD37" s="297"/>
      <c r="AE37" s="317">
        <f>W87</f>
        <v>0</v>
      </c>
      <c r="AF37" s="318"/>
      <c r="AG37" s="318"/>
      <c r="AH37" s="319"/>
      <c r="AI37" s="318">
        <f>AD87</f>
        <v>0</v>
      </c>
      <c r="AJ37" s="318"/>
      <c r="AK37" s="318"/>
      <c r="AL37" s="323"/>
    </row>
    <row r="38" spans="2:38" ht="12" customHeight="1">
      <c r="B38" s="283"/>
      <c r="C38" s="284"/>
      <c r="D38" s="284"/>
      <c r="E38" s="284"/>
      <c r="F38" s="284"/>
      <c r="G38" s="284"/>
      <c r="H38" s="284"/>
      <c r="I38" s="284"/>
      <c r="J38" s="284"/>
      <c r="K38" s="284"/>
      <c r="L38" s="285"/>
      <c r="M38" s="307">
        <f>P87</f>
        <v>0</v>
      </c>
      <c r="N38" s="325"/>
      <c r="O38" s="326"/>
      <c r="P38" s="330" t="s">
        <v>36</v>
      </c>
      <c r="Q38" s="331"/>
      <c r="R38" s="331"/>
      <c r="S38" s="331"/>
      <c r="T38" s="331"/>
      <c r="U38" s="331"/>
      <c r="V38" s="332"/>
      <c r="W38" s="295"/>
      <c r="X38" s="296"/>
      <c r="Y38" s="296"/>
      <c r="Z38" s="296"/>
      <c r="AA38" s="296"/>
      <c r="AB38" s="296"/>
      <c r="AC38" s="296"/>
      <c r="AD38" s="297"/>
      <c r="AE38" s="317"/>
      <c r="AF38" s="318"/>
      <c r="AG38" s="318"/>
      <c r="AH38" s="319"/>
      <c r="AI38" s="318"/>
      <c r="AJ38" s="318"/>
      <c r="AK38" s="318"/>
      <c r="AL38" s="323"/>
    </row>
    <row r="39" spans="2:38" ht="12" customHeight="1" thickBot="1">
      <c r="B39" s="286"/>
      <c r="C39" s="287"/>
      <c r="D39" s="287"/>
      <c r="E39" s="287"/>
      <c r="F39" s="287"/>
      <c r="G39" s="287"/>
      <c r="H39" s="287"/>
      <c r="I39" s="287"/>
      <c r="J39" s="287"/>
      <c r="K39" s="287"/>
      <c r="L39" s="288"/>
      <c r="M39" s="327"/>
      <c r="N39" s="328"/>
      <c r="O39" s="329"/>
      <c r="P39" s="333"/>
      <c r="Q39" s="334"/>
      <c r="R39" s="334"/>
      <c r="S39" s="334"/>
      <c r="T39" s="334"/>
      <c r="U39" s="334"/>
      <c r="V39" s="335"/>
      <c r="W39" s="298"/>
      <c r="X39" s="299"/>
      <c r="Y39" s="299"/>
      <c r="Z39" s="299"/>
      <c r="AA39" s="299"/>
      <c r="AB39" s="299"/>
      <c r="AC39" s="299"/>
      <c r="AD39" s="300"/>
      <c r="AE39" s="320"/>
      <c r="AF39" s="321"/>
      <c r="AG39" s="321"/>
      <c r="AH39" s="322"/>
      <c r="AI39" s="321"/>
      <c r="AJ39" s="321"/>
      <c r="AK39" s="321"/>
      <c r="AL39" s="324"/>
    </row>
    <row r="40" spans="2:38" ht="12" customHeight="1">
      <c r="B40" s="336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22">
        <v>1</v>
      </c>
      <c r="R40" s="338" t="s">
        <v>37</v>
      </c>
      <c r="S40" s="339"/>
      <c r="T40" s="339"/>
      <c r="U40" s="339"/>
      <c r="V40" s="339"/>
      <c r="W40" s="339"/>
      <c r="X40" s="339"/>
      <c r="Y40" s="339"/>
      <c r="Z40" s="339"/>
      <c r="AA40" s="339"/>
      <c r="AB40" s="339"/>
      <c r="AC40" s="339"/>
      <c r="AD40" s="339"/>
      <c r="AE40" s="339"/>
      <c r="AF40" s="339"/>
      <c r="AG40" s="339"/>
      <c r="AH40" s="339"/>
      <c r="AI40" s="22">
        <v>1</v>
      </c>
      <c r="AJ40" s="23"/>
      <c r="AK40" s="23"/>
      <c r="AL40" s="24"/>
    </row>
    <row r="41" spans="2:38" ht="12" customHeight="1">
      <c r="B41" s="310" t="s">
        <v>38</v>
      </c>
      <c r="C41" s="311"/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25">
        <v>2</v>
      </c>
      <c r="R41" s="312" t="s">
        <v>39</v>
      </c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25">
        <v>2</v>
      </c>
      <c r="AJ41" s="26"/>
      <c r="AK41" s="26"/>
      <c r="AL41" s="27"/>
    </row>
    <row r="42" spans="2:38" ht="12" customHeight="1">
      <c r="B42" s="310" t="s">
        <v>40</v>
      </c>
      <c r="C42" s="311"/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25">
        <v>3</v>
      </c>
      <c r="R42" s="312" t="s">
        <v>3593</v>
      </c>
      <c r="S42" s="313"/>
      <c r="T42" s="313"/>
      <c r="U42" s="313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25">
        <v>3</v>
      </c>
      <c r="AJ42" s="26"/>
      <c r="AK42" s="26"/>
      <c r="AL42" s="27"/>
    </row>
    <row r="43" spans="2:38" ht="12" customHeight="1">
      <c r="B43" s="310" t="s">
        <v>41</v>
      </c>
      <c r="C43" s="311"/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11"/>
      <c r="O43" s="311"/>
      <c r="P43" s="311"/>
      <c r="Q43" s="25">
        <v>4</v>
      </c>
      <c r="R43" s="312"/>
      <c r="S43" s="313"/>
      <c r="T43" s="313"/>
      <c r="U43" s="313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3"/>
      <c r="AI43" s="25">
        <v>4</v>
      </c>
      <c r="AJ43" s="26"/>
      <c r="AK43" s="26"/>
      <c r="AL43" s="27"/>
    </row>
    <row r="44" spans="2:38" ht="12" customHeight="1">
      <c r="B44" s="344" t="s">
        <v>42</v>
      </c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25">
        <v>5</v>
      </c>
      <c r="R44" s="312" t="s">
        <v>43</v>
      </c>
      <c r="S44" s="313"/>
      <c r="T44" s="313"/>
      <c r="U44" s="313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25">
        <v>5</v>
      </c>
      <c r="AJ44" s="26"/>
      <c r="AK44" s="26"/>
      <c r="AL44" s="27"/>
    </row>
    <row r="45" spans="2:38" ht="12" customHeight="1">
      <c r="B45" s="31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1"/>
      <c r="N45" s="341"/>
      <c r="O45" s="341"/>
      <c r="P45" s="341"/>
      <c r="Q45" s="25">
        <v>6</v>
      </c>
      <c r="R45" s="345"/>
      <c r="S45" s="346"/>
      <c r="T45" s="346"/>
      <c r="U45" s="346"/>
      <c r="V45" s="346"/>
      <c r="W45" s="346"/>
      <c r="X45" s="346"/>
      <c r="Y45" s="346"/>
      <c r="Z45" s="346"/>
      <c r="AA45" s="346"/>
      <c r="AB45" s="346"/>
      <c r="AC45" s="346"/>
      <c r="AD45" s="346"/>
      <c r="AE45" s="346"/>
      <c r="AF45" s="346"/>
      <c r="AG45" s="346"/>
      <c r="AH45" s="346"/>
      <c r="AI45" s="28">
        <v>6</v>
      </c>
      <c r="AJ45" s="26"/>
      <c r="AK45" s="26"/>
      <c r="AL45" s="27"/>
    </row>
    <row r="46" spans="2:38" ht="12" customHeight="1">
      <c r="B46" s="31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1"/>
      <c r="N46" s="341"/>
      <c r="O46" s="341"/>
      <c r="P46" s="341"/>
      <c r="Q46" s="25">
        <v>7</v>
      </c>
      <c r="R46" s="347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8"/>
      <c r="AG46" s="348"/>
      <c r="AH46" s="348"/>
      <c r="AI46" s="29">
        <v>7</v>
      </c>
      <c r="AJ46" s="26"/>
      <c r="AK46" s="26"/>
      <c r="AL46" s="27"/>
    </row>
    <row r="47" spans="2:38" ht="12" customHeight="1">
      <c r="B47" s="310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1"/>
      <c r="N47" s="341"/>
      <c r="O47" s="341"/>
      <c r="P47" s="341"/>
      <c r="Q47" s="25">
        <v>8</v>
      </c>
      <c r="R47" s="338"/>
      <c r="S47" s="339"/>
      <c r="T47" s="339"/>
      <c r="U47" s="339"/>
      <c r="V47" s="339"/>
      <c r="W47" s="339"/>
      <c r="X47" s="339"/>
      <c r="Y47" s="339"/>
      <c r="Z47" s="339"/>
      <c r="AA47" s="339"/>
      <c r="AB47" s="339"/>
      <c r="AC47" s="339"/>
      <c r="AD47" s="339"/>
      <c r="AE47" s="339"/>
      <c r="AF47" s="339"/>
      <c r="AG47" s="339"/>
      <c r="AH47" s="339"/>
      <c r="AI47" s="30">
        <v>8</v>
      </c>
      <c r="AJ47" s="26"/>
      <c r="AK47" s="26"/>
      <c r="AL47" s="27"/>
    </row>
    <row r="48" spans="2:38" ht="12" customHeight="1">
      <c r="B48" s="31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1"/>
      <c r="N48" s="341"/>
      <c r="O48" s="341"/>
      <c r="P48" s="341"/>
      <c r="Q48" s="25">
        <v>9</v>
      </c>
      <c r="R48" s="312"/>
      <c r="S48" s="313"/>
      <c r="T48" s="313"/>
      <c r="U48" s="313"/>
      <c r="V48" s="313"/>
      <c r="W48" s="313"/>
      <c r="X48" s="313"/>
      <c r="Y48" s="313"/>
      <c r="Z48" s="313"/>
      <c r="AA48" s="313"/>
      <c r="AB48" s="313"/>
      <c r="AC48" s="313"/>
      <c r="AD48" s="313"/>
      <c r="AE48" s="313"/>
      <c r="AF48" s="313"/>
      <c r="AG48" s="313"/>
      <c r="AH48" s="313"/>
      <c r="AI48" s="25">
        <v>9</v>
      </c>
      <c r="AJ48" s="26"/>
      <c r="AK48" s="26"/>
      <c r="AL48" s="27"/>
    </row>
    <row r="49" spans="2:38" ht="12" customHeight="1">
      <c r="B49" s="310"/>
      <c r="C49" s="340"/>
      <c r="D49" s="340"/>
      <c r="E49" s="340"/>
      <c r="F49" s="340"/>
      <c r="G49" s="340"/>
      <c r="H49" s="340"/>
      <c r="I49" s="340"/>
      <c r="J49" s="340"/>
      <c r="K49" s="340"/>
      <c r="L49" s="340"/>
      <c r="M49" s="341"/>
      <c r="N49" s="341"/>
      <c r="O49" s="341"/>
      <c r="P49" s="341"/>
      <c r="Q49" s="25">
        <v>10</v>
      </c>
      <c r="R49" s="342"/>
      <c r="S49" s="343"/>
      <c r="T49" s="343"/>
      <c r="U49" s="343"/>
      <c r="V49" s="343"/>
      <c r="W49" s="343"/>
      <c r="X49" s="343"/>
      <c r="Y49" s="343"/>
      <c r="Z49" s="343"/>
      <c r="AA49" s="343"/>
      <c r="AB49" s="343"/>
      <c r="AC49" s="343"/>
      <c r="AD49" s="343"/>
      <c r="AE49" s="343"/>
      <c r="AF49" s="343"/>
      <c r="AG49" s="343"/>
      <c r="AH49" s="343"/>
      <c r="AI49" s="31">
        <v>10</v>
      </c>
      <c r="AJ49" s="26"/>
      <c r="AK49" s="26"/>
      <c r="AL49" s="27"/>
    </row>
    <row r="50" spans="2:38" ht="12" customHeight="1">
      <c r="B50" s="310"/>
      <c r="C50" s="340"/>
      <c r="D50" s="340"/>
      <c r="E50" s="340"/>
      <c r="F50" s="340"/>
      <c r="G50" s="340"/>
      <c r="H50" s="340"/>
      <c r="I50" s="340"/>
      <c r="J50" s="340"/>
      <c r="K50" s="340"/>
      <c r="L50" s="340"/>
      <c r="M50" s="341"/>
      <c r="N50" s="341"/>
      <c r="O50" s="341"/>
      <c r="P50" s="341"/>
      <c r="Q50" s="25">
        <v>11</v>
      </c>
      <c r="R50" s="338"/>
      <c r="S50" s="339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39"/>
      <c r="AI50" s="30">
        <v>11</v>
      </c>
      <c r="AJ50" s="26"/>
      <c r="AK50" s="26"/>
      <c r="AL50" s="27"/>
    </row>
    <row r="51" spans="2:38" ht="12" customHeight="1">
      <c r="B51" s="310"/>
      <c r="C51" s="340"/>
      <c r="D51" s="340"/>
      <c r="E51" s="340"/>
      <c r="F51" s="340"/>
      <c r="G51" s="340"/>
      <c r="H51" s="340"/>
      <c r="I51" s="340"/>
      <c r="J51" s="340"/>
      <c r="K51" s="340"/>
      <c r="L51" s="340"/>
      <c r="M51" s="341"/>
      <c r="N51" s="341"/>
      <c r="O51" s="341"/>
      <c r="P51" s="341"/>
      <c r="Q51" s="25">
        <v>12</v>
      </c>
      <c r="R51" s="312" t="s">
        <v>44</v>
      </c>
      <c r="S51" s="313"/>
      <c r="T51" s="313"/>
      <c r="U51" s="313"/>
      <c r="V51" s="313"/>
      <c r="W51" s="313"/>
      <c r="X51" s="313"/>
      <c r="Y51" s="313"/>
      <c r="Z51" s="313"/>
      <c r="AA51" s="313"/>
      <c r="AB51" s="313"/>
      <c r="AC51" s="313"/>
      <c r="AD51" s="313"/>
      <c r="AE51" s="313"/>
      <c r="AF51" s="313"/>
      <c r="AG51" s="313"/>
      <c r="AH51" s="313"/>
      <c r="AI51" s="25">
        <v>12</v>
      </c>
      <c r="AJ51" s="26"/>
      <c r="AK51" s="26"/>
      <c r="AL51" s="27"/>
    </row>
    <row r="52" spans="2:38" ht="12" customHeight="1">
      <c r="B52" s="310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1"/>
      <c r="N52" s="341"/>
      <c r="O52" s="341"/>
      <c r="P52" s="341"/>
      <c r="Q52" s="25">
        <v>13</v>
      </c>
      <c r="R52" s="312" t="s">
        <v>45</v>
      </c>
      <c r="S52" s="313"/>
      <c r="T52" s="313"/>
      <c r="U52" s="313"/>
      <c r="V52" s="313"/>
      <c r="W52" s="313"/>
      <c r="X52" s="313"/>
      <c r="Y52" s="313"/>
      <c r="Z52" s="313"/>
      <c r="AA52" s="313"/>
      <c r="AB52" s="313"/>
      <c r="AC52" s="313"/>
      <c r="AD52" s="313"/>
      <c r="AE52" s="313"/>
      <c r="AF52" s="313"/>
      <c r="AG52" s="313"/>
      <c r="AH52" s="313"/>
      <c r="AI52" s="25">
        <v>13</v>
      </c>
      <c r="AJ52" s="26"/>
      <c r="AK52" s="26"/>
      <c r="AL52" s="27"/>
    </row>
    <row r="53" spans="2:38" ht="12" customHeight="1">
      <c r="B53" s="31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1"/>
      <c r="N53" s="341"/>
      <c r="O53" s="341"/>
      <c r="P53" s="341"/>
      <c r="Q53" s="25">
        <v>14</v>
      </c>
      <c r="R53" s="312"/>
      <c r="S53" s="313"/>
      <c r="T53" s="313"/>
      <c r="U53" s="313"/>
      <c r="V53" s="313"/>
      <c r="W53" s="313"/>
      <c r="X53" s="313"/>
      <c r="Y53" s="313"/>
      <c r="Z53" s="313"/>
      <c r="AA53" s="313"/>
      <c r="AB53" s="313"/>
      <c r="AC53" s="313"/>
      <c r="AD53" s="313"/>
      <c r="AE53" s="313"/>
      <c r="AF53" s="313"/>
      <c r="AG53" s="313"/>
      <c r="AH53" s="313"/>
      <c r="AI53" s="25">
        <v>14</v>
      </c>
      <c r="AJ53" s="26"/>
      <c r="AK53" s="26"/>
      <c r="AL53" s="27"/>
    </row>
    <row r="54" spans="2:38" ht="12" customHeight="1">
      <c r="B54" s="349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1"/>
      <c r="N54" s="351"/>
      <c r="O54" s="351"/>
      <c r="P54" s="351"/>
      <c r="Q54" s="28">
        <v>15</v>
      </c>
      <c r="R54" s="312" t="s">
        <v>46</v>
      </c>
      <c r="S54" s="313"/>
      <c r="T54" s="313"/>
      <c r="U54" s="313"/>
      <c r="V54" s="313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25">
        <v>15</v>
      </c>
      <c r="AJ54" s="26"/>
      <c r="AK54" s="26"/>
      <c r="AL54" s="27"/>
    </row>
    <row r="55" spans="2:38" ht="12" customHeight="1">
      <c r="B55" s="352"/>
      <c r="C55" s="353"/>
      <c r="D55" s="353"/>
      <c r="E55" s="353"/>
      <c r="F55" s="353"/>
      <c r="G55" s="353"/>
      <c r="H55" s="353"/>
      <c r="I55" s="353"/>
      <c r="J55" s="353"/>
      <c r="K55" s="353"/>
      <c r="L55" s="353"/>
      <c r="M55" s="354"/>
      <c r="N55" s="355"/>
      <c r="O55" s="355"/>
      <c r="P55" s="32"/>
      <c r="Q55" s="33"/>
      <c r="R55" s="356"/>
      <c r="S55" s="357"/>
      <c r="T55" s="357"/>
      <c r="U55" s="357"/>
      <c r="V55" s="357"/>
      <c r="W55" s="357"/>
      <c r="X55" s="357"/>
      <c r="Y55" s="357"/>
      <c r="Z55" s="357"/>
      <c r="AA55" s="357"/>
      <c r="AB55" s="357"/>
      <c r="AC55" s="357"/>
      <c r="AD55" s="357"/>
      <c r="AE55" s="357"/>
      <c r="AF55" s="357"/>
      <c r="AG55" s="357"/>
      <c r="AH55" s="357"/>
      <c r="AI55" s="28">
        <v>16</v>
      </c>
      <c r="AJ55" s="26"/>
      <c r="AK55" s="26"/>
      <c r="AL55" s="27"/>
    </row>
    <row r="56" spans="2:38" ht="12" customHeight="1">
      <c r="B56" s="352"/>
      <c r="C56" s="353"/>
      <c r="D56" s="353"/>
      <c r="E56" s="353"/>
      <c r="F56" s="353"/>
      <c r="G56" s="353"/>
      <c r="H56" s="353"/>
      <c r="I56" s="353"/>
      <c r="J56" s="353"/>
      <c r="K56" s="353"/>
      <c r="L56" s="353"/>
      <c r="M56" s="354"/>
      <c r="N56" s="355"/>
      <c r="O56" s="355"/>
      <c r="P56" s="32"/>
      <c r="Q56" s="33"/>
      <c r="R56" s="312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  <c r="AI56" s="34">
        <v>17</v>
      </c>
      <c r="AJ56" s="26"/>
      <c r="AK56" s="26"/>
      <c r="AL56" s="27"/>
    </row>
    <row r="57" spans="2:38" ht="12" customHeight="1">
      <c r="B57" s="352"/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4"/>
      <c r="N57" s="355"/>
      <c r="O57" s="355"/>
      <c r="P57" s="32"/>
      <c r="Q57" s="33"/>
      <c r="R57" s="312" t="s">
        <v>3590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  <c r="AI57" s="34">
        <v>18</v>
      </c>
      <c r="AJ57" s="26"/>
      <c r="AK57" s="26"/>
      <c r="AL57" s="27"/>
    </row>
    <row r="58" spans="2:38" ht="12" customHeight="1">
      <c r="B58" s="352"/>
      <c r="C58" s="353"/>
      <c r="D58" s="353"/>
      <c r="E58" s="353"/>
      <c r="F58" s="353"/>
      <c r="G58" s="353"/>
      <c r="H58" s="353"/>
      <c r="I58" s="353"/>
      <c r="J58" s="353"/>
      <c r="K58" s="353"/>
      <c r="L58" s="353"/>
      <c r="M58" s="354"/>
      <c r="N58" s="355"/>
      <c r="O58" s="355"/>
      <c r="P58" s="32"/>
      <c r="Q58" s="33"/>
      <c r="R58" s="312"/>
      <c r="S58" s="313"/>
      <c r="T58" s="313"/>
      <c r="U58" s="313"/>
      <c r="V58" s="313"/>
      <c r="W58" s="313"/>
      <c r="X58" s="313"/>
      <c r="Y58" s="313"/>
      <c r="Z58" s="313"/>
      <c r="AA58" s="313"/>
      <c r="AB58" s="313"/>
      <c r="AC58" s="313"/>
      <c r="AD58" s="313"/>
      <c r="AE58" s="313"/>
      <c r="AF58" s="313"/>
      <c r="AG58" s="313"/>
      <c r="AH58" s="313"/>
      <c r="AI58" s="34">
        <v>19</v>
      </c>
      <c r="AJ58" s="26"/>
      <c r="AK58" s="26"/>
      <c r="AL58" s="27"/>
    </row>
    <row r="59" spans="2:38" ht="12" customHeight="1">
      <c r="B59" s="358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4"/>
      <c r="N59" s="355"/>
      <c r="O59" s="355"/>
      <c r="P59" s="32"/>
      <c r="Q59" s="33"/>
      <c r="R59" s="312"/>
      <c r="S59" s="313"/>
      <c r="T59" s="313"/>
      <c r="U59" s="313"/>
      <c r="V59" s="313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4">
        <v>20</v>
      </c>
      <c r="AJ59" s="26"/>
      <c r="AK59" s="26"/>
      <c r="AL59" s="27"/>
    </row>
    <row r="60" spans="2:38" ht="12" customHeight="1">
      <c r="B60" s="360" t="e">
        <f>VLOOKUP(B67,[1]DATA!D2:F148,3,1)</f>
        <v>#N/A</v>
      </c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54"/>
      <c r="N60" s="355"/>
      <c r="O60" s="355"/>
      <c r="P60" s="32"/>
      <c r="Q60" s="33"/>
      <c r="R60" s="312" t="s">
        <v>3591</v>
      </c>
      <c r="S60" s="313"/>
      <c r="T60" s="313"/>
      <c r="U60" s="313"/>
      <c r="V60" s="313"/>
      <c r="W60" s="313"/>
      <c r="X60" s="313"/>
      <c r="Y60" s="313"/>
      <c r="Z60" s="313"/>
      <c r="AA60" s="313"/>
      <c r="AB60" s="313"/>
      <c r="AC60" s="313"/>
      <c r="AD60" s="313"/>
      <c r="AE60" s="313"/>
      <c r="AF60" s="313"/>
      <c r="AG60" s="313"/>
      <c r="AH60" s="313"/>
      <c r="AI60" s="34">
        <v>21</v>
      </c>
      <c r="AJ60" s="26"/>
      <c r="AK60" s="26"/>
      <c r="AL60" s="27"/>
    </row>
    <row r="61" spans="2:38" ht="12" customHeight="1">
      <c r="B61" s="360" t="str">
        <f>VLOOKUP(L67,[1]DATA!D2:F148,3,1)</f>
        <v>CNDDG</v>
      </c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54"/>
      <c r="N61" s="355"/>
      <c r="O61" s="355"/>
      <c r="P61" s="32"/>
      <c r="Q61" s="33"/>
      <c r="R61" s="312"/>
      <c r="S61" s="313"/>
      <c r="T61" s="313"/>
      <c r="U61" s="313"/>
      <c r="V61" s="313"/>
      <c r="W61" s="313"/>
      <c r="X61" s="313"/>
      <c r="Y61" s="313"/>
      <c r="Z61" s="313"/>
      <c r="AA61" s="313"/>
      <c r="AB61" s="313"/>
      <c r="AC61" s="313"/>
      <c r="AD61" s="313"/>
      <c r="AE61" s="313"/>
      <c r="AF61" s="313"/>
      <c r="AG61" s="313"/>
      <c r="AH61" s="313"/>
      <c r="AI61" s="34">
        <v>22</v>
      </c>
      <c r="AJ61" s="26"/>
      <c r="AK61" s="26"/>
      <c r="AL61" s="27"/>
    </row>
    <row r="62" spans="2:38" ht="12" customHeight="1">
      <c r="B62" s="360" t="e">
        <f>VLOOKUP(U67,[1]DATA!D2:F148,3,1)</f>
        <v>#N/A</v>
      </c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54"/>
      <c r="N62" s="355"/>
      <c r="O62" s="355"/>
      <c r="P62" s="32"/>
      <c r="Q62" s="33"/>
      <c r="R62" s="312"/>
      <c r="S62" s="313"/>
      <c r="T62" s="313"/>
      <c r="U62" s="313"/>
      <c r="V62" s="313"/>
      <c r="W62" s="313"/>
      <c r="X62" s="313"/>
      <c r="Y62" s="313"/>
      <c r="Z62" s="313"/>
      <c r="AA62" s="313"/>
      <c r="AB62" s="313"/>
      <c r="AC62" s="313"/>
      <c r="AD62" s="313"/>
      <c r="AE62" s="313"/>
      <c r="AF62" s="313"/>
      <c r="AG62" s="313"/>
      <c r="AH62" s="313"/>
      <c r="AI62" s="34">
        <v>23</v>
      </c>
      <c r="AJ62" s="26"/>
      <c r="AK62" s="26"/>
      <c r="AL62" s="27"/>
    </row>
    <row r="63" spans="2:38" ht="12" customHeight="1" thickBot="1">
      <c r="B63" s="362"/>
      <c r="C63" s="363"/>
      <c r="D63" s="363"/>
      <c r="E63" s="363"/>
      <c r="F63" s="363"/>
      <c r="G63" s="363"/>
      <c r="H63" s="363"/>
      <c r="I63" s="363"/>
      <c r="J63" s="363"/>
      <c r="K63" s="363"/>
      <c r="L63" s="363"/>
      <c r="M63" s="354"/>
      <c r="N63" s="355"/>
      <c r="O63" s="355"/>
      <c r="P63" s="32"/>
      <c r="Q63" s="33"/>
      <c r="R63" s="345"/>
      <c r="S63" s="346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5">
        <v>24</v>
      </c>
      <c r="AJ63" s="26"/>
      <c r="AK63" s="26"/>
      <c r="AL63" s="27"/>
    </row>
    <row r="64" spans="2:38" ht="12" customHeight="1">
      <c r="B64" s="36" t="s">
        <v>47</v>
      </c>
      <c r="C64" s="37"/>
      <c r="D64" s="37"/>
      <c r="E64" s="37"/>
      <c r="F64" s="37"/>
      <c r="G64" s="37"/>
      <c r="H64" s="37"/>
      <c r="I64" s="38"/>
      <c r="J64" s="364" t="e">
        <f>"TOTAL: "&amp;VLOOKUP(M37, [1]DATA!K2:L51,2,0) &amp; " (" &amp; M37 &amp; ")"&amp;" CONTAINER(S) ONLY."</f>
        <v>#N/A</v>
      </c>
      <c r="K64" s="365"/>
      <c r="L64" s="365"/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  <c r="X64" s="365"/>
      <c r="Y64" s="365"/>
      <c r="Z64" s="365"/>
      <c r="AA64" s="365"/>
      <c r="AB64" s="365"/>
      <c r="AC64" s="365"/>
      <c r="AD64" s="365"/>
      <c r="AE64" s="365"/>
      <c r="AF64" s="365"/>
      <c r="AG64" s="365"/>
      <c r="AH64" s="365"/>
      <c r="AI64" s="365"/>
      <c r="AJ64" s="365"/>
      <c r="AK64" s="365"/>
      <c r="AL64" s="366"/>
    </row>
    <row r="65" spans="2:38" ht="12" customHeight="1" thickBot="1">
      <c r="B65" s="39" t="s">
        <v>48</v>
      </c>
      <c r="C65" s="40"/>
      <c r="D65" s="40"/>
      <c r="E65" s="40"/>
      <c r="F65" s="40"/>
      <c r="G65" s="40"/>
      <c r="H65" s="40"/>
      <c r="I65" s="41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367"/>
      <c r="AB65" s="367"/>
      <c r="AC65" s="367"/>
      <c r="AD65" s="367"/>
      <c r="AE65" s="367"/>
      <c r="AF65" s="367"/>
      <c r="AG65" s="367"/>
      <c r="AH65" s="367"/>
      <c r="AI65" s="367"/>
      <c r="AJ65" s="367"/>
      <c r="AK65" s="367"/>
      <c r="AL65" s="368"/>
    </row>
    <row r="66" spans="2:38" ht="12" customHeight="1">
      <c r="B66" s="369" t="s">
        <v>49</v>
      </c>
      <c r="C66" s="370"/>
      <c r="D66" s="370"/>
      <c r="E66" s="370"/>
      <c r="F66" s="370"/>
      <c r="G66" s="370"/>
      <c r="H66" s="370"/>
      <c r="I66" s="370"/>
      <c r="J66" s="370"/>
      <c r="K66" s="370"/>
      <c r="L66" s="371" t="s">
        <v>50</v>
      </c>
      <c r="M66" s="370"/>
      <c r="N66" s="370"/>
      <c r="O66" s="370"/>
      <c r="P66" s="370"/>
      <c r="Q66" s="370"/>
      <c r="R66" s="370"/>
      <c r="S66" s="370"/>
      <c r="T66" s="370"/>
      <c r="U66" s="371" t="s">
        <v>51</v>
      </c>
      <c r="V66" s="370"/>
      <c r="W66" s="370"/>
      <c r="X66" s="370"/>
      <c r="Y66" s="370"/>
      <c r="Z66" s="370"/>
      <c r="AA66" s="370"/>
      <c r="AB66" s="370"/>
      <c r="AC66" s="372"/>
      <c r="AD66" s="207" t="s">
        <v>52</v>
      </c>
      <c r="AE66" s="373"/>
      <c r="AF66" s="373"/>
      <c r="AG66" s="373"/>
      <c r="AH66" s="373"/>
      <c r="AI66" s="373"/>
      <c r="AJ66" s="373"/>
      <c r="AK66" s="373"/>
      <c r="AL66" s="374"/>
    </row>
    <row r="67" spans="2:38" ht="12" customHeight="1">
      <c r="B67" s="375"/>
      <c r="C67" s="376"/>
      <c r="D67" s="376"/>
      <c r="E67" s="376"/>
      <c r="F67" s="376"/>
      <c r="G67" s="376"/>
      <c r="H67" s="376"/>
      <c r="I67" s="376"/>
      <c r="J67" s="376"/>
      <c r="K67" s="376"/>
      <c r="L67" s="376" t="s">
        <v>53</v>
      </c>
      <c r="M67" s="376"/>
      <c r="N67" s="376"/>
      <c r="O67" s="376"/>
      <c r="P67" s="376"/>
      <c r="Q67" s="376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76"/>
      <c r="AC67" s="195"/>
      <c r="AD67" s="380">
        <v>1</v>
      </c>
      <c r="AE67" s="381"/>
      <c r="AF67" s="384" t="str">
        <f>VLOOKUP(AD67, [1]DATA!K2:L11,2,0) &amp; " (" &amp; AD67 &amp; ")"</f>
        <v>ONE (1)</v>
      </c>
      <c r="AG67" s="385"/>
      <c r="AH67" s="385"/>
      <c r="AI67" s="385"/>
      <c r="AJ67" s="385"/>
      <c r="AK67" s="385"/>
      <c r="AL67" s="386"/>
    </row>
    <row r="68" spans="2:38" ht="12" customHeight="1" thickBot="1">
      <c r="B68" s="377"/>
      <c r="C68" s="378"/>
      <c r="D68" s="378"/>
      <c r="E68" s="378"/>
      <c r="F68" s="378"/>
      <c r="G68" s="378"/>
      <c r="H68" s="378"/>
      <c r="I68" s="378"/>
      <c r="J68" s="378"/>
      <c r="K68" s="378"/>
      <c r="L68" s="378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9"/>
      <c r="AD68" s="382"/>
      <c r="AE68" s="383"/>
      <c r="AF68" s="387"/>
      <c r="AG68" s="388"/>
      <c r="AH68" s="388"/>
      <c r="AI68" s="388"/>
      <c r="AJ68" s="388"/>
      <c r="AK68" s="388"/>
      <c r="AL68" s="389"/>
    </row>
    <row r="69" spans="2:38" ht="12" customHeight="1">
      <c r="B69" s="402" t="s">
        <v>54</v>
      </c>
      <c r="C69" s="391"/>
      <c r="D69" s="391"/>
      <c r="E69" s="391"/>
      <c r="F69" s="391"/>
      <c r="G69" s="390" t="s">
        <v>55</v>
      </c>
      <c r="H69" s="391"/>
      <c r="I69" s="391"/>
      <c r="J69" s="391"/>
      <c r="K69" s="391"/>
      <c r="L69" s="390" t="s">
        <v>56</v>
      </c>
      <c r="M69" s="391"/>
      <c r="N69" s="390" t="s">
        <v>57</v>
      </c>
      <c r="O69" s="391"/>
      <c r="P69" s="390" t="s">
        <v>58</v>
      </c>
      <c r="Q69" s="391"/>
      <c r="R69" s="391"/>
      <c r="S69" s="391"/>
      <c r="T69" s="391"/>
      <c r="U69" s="391"/>
      <c r="V69" s="391"/>
      <c r="W69" s="391"/>
      <c r="X69" s="390" t="s">
        <v>59</v>
      </c>
      <c r="Y69" s="404"/>
      <c r="Z69" s="404"/>
      <c r="AA69" s="390" t="s">
        <v>60</v>
      </c>
      <c r="AB69" s="391"/>
      <c r="AC69" s="391"/>
      <c r="AD69" s="390" t="s">
        <v>61</v>
      </c>
      <c r="AE69" s="391"/>
      <c r="AF69" s="391"/>
      <c r="AG69" s="390" t="s">
        <v>62</v>
      </c>
      <c r="AH69" s="391"/>
      <c r="AI69" s="391"/>
      <c r="AJ69" s="391"/>
      <c r="AK69" s="391"/>
      <c r="AL69" s="393"/>
    </row>
    <row r="70" spans="2:38" ht="12" customHeight="1" thickBot="1">
      <c r="B70" s="403"/>
      <c r="C70" s="392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6" t="s">
        <v>63</v>
      </c>
      <c r="Q70" s="397"/>
      <c r="R70" s="397"/>
      <c r="S70" s="396" t="s">
        <v>64</v>
      </c>
      <c r="T70" s="392"/>
      <c r="U70" s="392"/>
      <c r="V70" s="392"/>
      <c r="W70" s="392"/>
      <c r="X70" s="397"/>
      <c r="Y70" s="397"/>
      <c r="Z70" s="397"/>
      <c r="AA70" s="392"/>
      <c r="AB70" s="392"/>
      <c r="AC70" s="392"/>
      <c r="AD70" s="392"/>
      <c r="AE70" s="392"/>
      <c r="AF70" s="392"/>
      <c r="AG70" s="394"/>
      <c r="AH70" s="394"/>
      <c r="AI70" s="394"/>
      <c r="AJ70" s="394"/>
      <c r="AK70" s="394"/>
      <c r="AL70" s="395"/>
    </row>
    <row r="71" spans="2:38" ht="12" customHeight="1">
      <c r="B71" s="398"/>
      <c r="C71" s="399"/>
      <c r="D71" s="399"/>
      <c r="E71" s="399"/>
      <c r="F71" s="399"/>
      <c r="G71" s="399"/>
      <c r="H71" s="399"/>
      <c r="I71" s="399"/>
      <c r="J71" s="399"/>
      <c r="K71" s="399"/>
      <c r="L71" s="400"/>
      <c r="M71" s="400"/>
      <c r="N71" s="399"/>
      <c r="O71" s="399"/>
      <c r="P71" s="401"/>
      <c r="Q71" s="401"/>
      <c r="R71" s="401"/>
      <c r="S71" s="399"/>
      <c r="T71" s="399"/>
      <c r="U71" s="399"/>
      <c r="V71" s="399"/>
      <c r="W71" s="399"/>
      <c r="X71" s="405"/>
      <c r="Y71" s="405"/>
      <c r="Z71" s="405"/>
      <c r="AA71" s="406"/>
      <c r="AB71" s="406"/>
      <c r="AC71" s="406"/>
      <c r="AD71" s="405"/>
      <c r="AE71" s="405"/>
      <c r="AF71" s="405"/>
      <c r="AG71" s="407"/>
      <c r="AH71" s="407"/>
      <c r="AI71" s="407"/>
      <c r="AJ71" s="407"/>
      <c r="AK71" s="407"/>
      <c r="AL71" s="408"/>
    </row>
    <row r="72" spans="2:38" ht="12" customHeight="1">
      <c r="B72" s="411"/>
      <c r="C72" s="409"/>
      <c r="D72" s="409"/>
      <c r="E72" s="409"/>
      <c r="F72" s="409"/>
      <c r="G72" s="409"/>
      <c r="H72" s="409"/>
      <c r="I72" s="409"/>
      <c r="J72" s="409"/>
      <c r="K72" s="409"/>
      <c r="L72" s="412"/>
      <c r="M72" s="412"/>
      <c r="N72" s="409"/>
      <c r="O72" s="409"/>
      <c r="P72" s="413"/>
      <c r="Q72" s="413"/>
      <c r="R72" s="413"/>
      <c r="S72" s="409"/>
      <c r="T72" s="409"/>
      <c r="U72" s="409"/>
      <c r="V72" s="409"/>
      <c r="W72" s="409"/>
      <c r="X72" s="414"/>
      <c r="Y72" s="414"/>
      <c r="Z72" s="414"/>
      <c r="AA72" s="415"/>
      <c r="AB72" s="415"/>
      <c r="AC72" s="415"/>
      <c r="AD72" s="414"/>
      <c r="AE72" s="414"/>
      <c r="AF72" s="414"/>
      <c r="AG72" s="409"/>
      <c r="AH72" s="409"/>
      <c r="AI72" s="409"/>
      <c r="AJ72" s="409"/>
      <c r="AK72" s="409"/>
      <c r="AL72" s="410"/>
    </row>
    <row r="73" spans="2:38" ht="12" customHeight="1">
      <c r="B73" s="411"/>
      <c r="C73" s="409"/>
      <c r="D73" s="409"/>
      <c r="E73" s="409"/>
      <c r="F73" s="409"/>
      <c r="G73" s="409"/>
      <c r="H73" s="409"/>
      <c r="I73" s="409"/>
      <c r="J73" s="409"/>
      <c r="K73" s="409"/>
      <c r="L73" s="412"/>
      <c r="M73" s="412"/>
      <c r="N73" s="409"/>
      <c r="O73" s="409"/>
      <c r="P73" s="413"/>
      <c r="Q73" s="413"/>
      <c r="R73" s="413"/>
      <c r="S73" s="409"/>
      <c r="T73" s="409"/>
      <c r="U73" s="409"/>
      <c r="V73" s="409"/>
      <c r="W73" s="409"/>
      <c r="X73" s="414"/>
      <c r="Y73" s="414"/>
      <c r="Z73" s="414"/>
      <c r="AA73" s="415"/>
      <c r="AB73" s="415"/>
      <c r="AC73" s="415"/>
      <c r="AD73" s="414"/>
      <c r="AE73" s="414"/>
      <c r="AF73" s="414"/>
      <c r="AG73" s="409"/>
      <c r="AH73" s="409"/>
      <c r="AI73" s="409"/>
      <c r="AJ73" s="409"/>
      <c r="AK73" s="409"/>
      <c r="AL73" s="410"/>
    </row>
    <row r="74" spans="2:38" ht="12" customHeight="1">
      <c r="B74" s="411"/>
      <c r="C74" s="409"/>
      <c r="D74" s="409"/>
      <c r="E74" s="409"/>
      <c r="F74" s="409"/>
      <c r="G74" s="409"/>
      <c r="H74" s="409"/>
      <c r="I74" s="409"/>
      <c r="J74" s="409"/>
      <c r="K74" s="409"/>
      <c r="L74" s="412"/>
      <c r="M74" s="412"/>
      <c r="N74" s="409"/>
      <c r="O74" s="409"/>
      <c r="P74" s="413"/>
      <c r="Q74" s="413"/>
      <c r="R74" s="413"/>
      <c r="S74" s="409"/>
      <c r="T74" s="409"/>
      <c r="U74" s="409"/>
      <c r="V74" s="409"/>
      <c r="W74" s="409"/>
      <c r="X74" s="414"/>
      <c r="Y74" s="414"/>
      <c r="Z74" s="414"/>
      <c r="AA74" s="415"/>
      <c r="AB74" s="415"/>
      <c r="AC74" s="415"/>
      <c r="AD74" s="414"/>
      <c r="AE74" s="414"/>
      <c r="AF74" s="414"/>
      <c r="AG74" s="409"/>
      <c r="AH74" s="409"/>
      <c r="AI74" s="409"/>
      <c r="AJ74" s="409"/>
      <c r="AK74" s="409"/>
      <c r="AL74" s="410"/>
    </row>
    <row r="75" spans="2:38" ht="12" customHeight="1">
      <c r="B75" s="411"/>
      <c r="C75" s="409"/>
      <c r="D75" s="409"/>
      <c r="E75" s="409"/>
      <c r="F75" s="409"/>
      <c r="G75" s="409"/>
      <c r="H75" s="409"/>
      <c r="I75" s="409"/>
      <c r="J75" s="409"/>
      <c r="K75" s="409"/>
      <c r="L75" s="412"/>
      <c r="M75" s="412"/>
      <c r="N75" s="409"/>
      <c r="O75" s="409"/>
      <c r="P75" s="413"/>
      <c r="Q75" s="413"/>
      <c r="R75" s="413"/>
      <c r="S75" s="409"/>
      <c r="T75" s="409"/>
      <c r="U75" s="409"/>
      <c r="V75" s="409"/>
      <c r="W75" s="409"/>
      <c r="X75" s="414"/>
      <c r="Y75" s="414"/>
      <c r="Z75" s="414"/>
      <c r="AA75" s="415"/>
      <c r="AB75" s="415"/>
      <c r="AC75" s="415"/>
      <c r="AD75" s="414"/>
      <c r="AE75" s="414"/>
      <c r="AF75" s="414"/>
      <c r="AG75" s="409"/>
      <c r="AH75" s="409"/>
      <c r="AI75" s="409"/>
      <c r="AJ75" s="409"/>
      <c r="AK75" s="409"/>
      <c r="AL75" s="410"/>
    </row>
    <row r="76" spans="2:38" ht="12" customHeight="1">
      <c r="B76" s="411"/>
      <c r="C76" s="409"/>
      <c r="D76" s="409"/>
      <c r="E76" s="409"/>
      <c r="F76" s="409"/>
      <c r="G76" s="409"/>
      <c r="H76" s="409"/>
      <c r="I76" s="409"/>
      <c r="J76" s="409"/>
      <c r="K76" s="409"/>
      <c r="L76" s="412"/>
      <c r="M76" s="412"/>
      <c r="N76" s="409"/>
      <c r="O76" s="409"/>
      <c r="P76" s="413"/>
      <c r="Q76" s="413"/>
      <c r="R76" s="413"/>
      <c r="S76" s="409"/>
      <c r="T76" s="409"/>
      <c r="U76" s="409"/>
      <c r="V76" s="409"/>
      <c r="W76" s="409"/>
      <c r="X76" s="414"/>
      <c r="Y76" s="414"/>
      <c r="Z76" s="414"/>
      <c r="AA76" s="415"/>
      <c r="AB76" s="415"/>
      <c r="AC76" s="415"/>
      <c r="AD76" s="414"/>
      <c r="AE76" s="414"/>
      <c r="AF76" s="414"/>
      <c r="AG76" s="409"/>
      <c r="AH76" s="409"/>
      <c r="AI76" s="409"/>
      <c r="AJ76" s="409"/>
      <c r="AK76" s="409"/>
      <c r="AL76" s="410"/>
    </row>
    <row r="77" spans="2:38" ht="12" customHeight="1">
      <c r="B77" s="411"/>
      <c r="C77" s="409"/>
      <c r="D77" s="409"/>
      <c r="E77" s="409"/>
      <c r="F77" s="409"/>
      <c r="G77" s="409"/>
      <c r="H77" s="409"/>
      <c r="I77" s="409"/>
      <c r="J77" s="409"/>
      <c r="K77" s="409"/>
      <c r="L77" s="412"/>
      <c r="M77" s="412"/>
      <c r="N77" s="409"/>
      <c r="O77" s="409"/>
      <c r="P77" s="413"/>
      <c r="Q77" s="413"/>
      <c r="R77" s="413"/>
      <c r="S77" s="409"/>
      <c r="T77" s="409"/>
      <c r="U77" s="409"/>
      <c r="V77" s="409"/>
      <c r="W77" s="409"/>
      <c r="X77" s="414"/>
      <c r="Y77" s="414"/>
      <c r="Z77" s="414"/>
      <c r="AA77" s="415"/>
      <c r="AB77" s="415"/>
      <c r="AC77" s="415"/>
      <c r="AD77" s="414"/>
      <c r="AE77" s="414"/>
      <c r="AF77" s="414"/>
      <c r="AG77" s="409"/>
      <c r="AH77" s="409"/>
      <c r="AI77" s="409"/>
      <c r="AJ77" s="409"/>
      <c r="AK77" s="409"/>
      <c r="AL77" s="410"/>
    </row>
    <row r="78" spans="2:38" ht="12" customHeight="1">
      <c r="B78" s="411"/>
      <c r="C78" s="409"/>
      <c r="D78" s="409"/>
      <c r="E78" s="409"/>
      <c r="F78" s="409"/>
      <c r="G78" s="409"/>
      <c r="H78" s="409"/>
      <c r="I78" s="409"/>
      <c r="J78" s="409"/>
      <c r="K78" s="409"/>
      <c r="L78" s="412"/>
      <c r="M78" s="412"/>
      <c r="N78" s="409"/>
      <c r="O78" s="409"/>
      <c r="P78" s="413"/>
      <c r="Q78" s="413"/>
      <c r="R78" s="413"/>
      <c r="S78" s="409"/>
      <c r="T78" s="409"/>
      <c r="U78" s="409"/>
      <c r="V78" s="409"/>
      <c r="W78" s="409"/>
      <c r="X78" s="414"/>
      <c r="Y78" s="414"/>
      <c r="Z78" s="414"/>
      <c r="AA78" s="415"/>
      <c r="AB78" s="415"/>
      <c r="AC78" s="415"/>
      <c r="AD78" s="414"/>
      <c r="AE78" s="414"/>
      <c r="AF78" s="414"/>
      <c r="AG78" s="409"/>
      <c r="AH78" s="409"/>
      <c r="AI78" s="409"/>
      <c r="AJ78" s="409"/>
      <c r="AK78" s="409"/>
      <c r="AL78" s="410"/>
    </row>
    <row r="79" spans="2:38" ht="12" customHeight="1">
      <c r="B79" s="411"/>
      <c r="C79" s="409"/>
      <c r="D79" s="409"/>
      <c r="E79" s="409"/>
      <c r="F79" s="409"/>
      <c r="G79" s="409"/>
      <c r="H79" s="409"/>
      <c r="I79" s="409"/>
      <c r="J79" s="409"/>
      <c r="K79" s="409"/>
      <c r="L79" s="412"/>
      <c r="M79" s="412"/>
      <c r="N79" s="409"/>
      <c r="O79" s="409"/>
      <c r="P79" s="413"/>
      <c r="Q79" s="413"/>
      <c r="R79" s="413"/>
      <c r="S79" s="409"/>
      <c r="T79" s="409"/>
      <c r="U79" s="409"/>
      <c r="V79" s="409"/>
      <c r="W79" s="409"/>
      <c r="X79" s="414"/>
      <c r="Y79" s="414"/>
      <c r="Z79" s="414"/>
      <c r="AA79" s="415"/>
      <c r="AB79" s="415"/>
      <c r="AC79" s="415"/>
      <c r="AD79" s="414"/>
      <c r="AE79" s="414"/>
      <c r="AF79" s="414"/>
      <c r="AG79" s="409"/>
      <c r="AH79" s="409"/>
      <c r="AI79" s="409"/>
      <c r="AJ79" s="409"/>
      <c r="AK79" s="409"/>
      <c r="AL79" s="410"/>
    </row>
    <row r="80" spans="2:38" ht="12" customHeight="1">
      <c r="B80" s="411"/>
      <c r="C80" s="409"/>
      <c r="D80" s="409"/>
      <c r="E80" s="409"/>
      <c r="F80" s="409"/>
      <c r="G80" s="409"/>
      <c r="H80" s="409"/>
      <c r="I80" s="409"/>
      <c r="J80" s="409"/>
      <c r="K80" s="409"/>
      <c r="L80" s="412"/>
      <c r="M80" s="412"/>
      <c r="N80" s="409"/>
      <c r="O80" s="409"/>
      <c r="P80" s="413"/>
      <c r="Q80" s="413"/>
      <c r="R80" s="413"/>
      <c r="S80" s="409"/>
      <c r="T80" s="409"/>
      <c r="U80" s="409"/>
      <c r="V80" s="409"/>
      <c r="W80" s="409"/>
      <c r="X80" s="414"/>
      <c r="Y80" s="414"/>
      <c r="Z80" s="414"/>
      <c r="AA80" s="415"/>
      <c r="AB80" s="415"/>
      <c r="AC80" s="415"/>
      <c r="AD80" s="414"/>
      <c r="AE80" s="414"/>
      <c r="AF80" s="414"/>
      <c r="AG80" s="409"/>
      <c r="AH80" s="409"/>
      <c r="AI80" s="409"/>
      <c r="AJ80" s="409"/>
      <c r="AK80" s="409"/>
      <c r="AL80" s="410"/>
    </row>
    <row r="81" spans="2:38" ht="12" customHeight="1">
      <c r="B81" s="411"/>
      <c r="C81" s="409"/>
      <c r="D81" s="409"/>
      <c r="E81" s="409"/>
      <c r="F81" s="409"/>
      <c r="G81" s="409"/>
      <c r="H81" s="409"/>
      <c r="I81" s="409"/>
      <c r="J81" s="409"/>
      <c r="K81" s="409"/>
      <c r="L81" s="412"/>
      <c r="M81" s="412"/>
      <c r="N81" s="409"/>
      <c r="O81" s="409"/>
      <c r="P81" s="413"/>
      <c r="Q81" s="413"/>
      <c r="R81" s="413"/>
      <c r="S81" s="409"/>
      <c r="T81" s="409"/>
      <c r="U81" s="409"/>
      <c r="V81" s="409"/>
      <c r="W81" s="409"/>
      <c r="X81" s="414"/>
      <c r="Y81" s="414"/>
      <c r="Z81" s="414"/>
      <c r="AA81" s="415"/>
      <c r="AB81" s="415"/>
      <c r="AC81" s="415"/>
      <c r="AD81" s="414"/>
      <c r="AE81" s="414"/>
      <c r="AF81" s="414"/>
      <c r="AG81" s="409"/>
      <c r="AH81" s="409"/>
      <c r="AI81" s="409"/>
      <c r="AJ81" s="409"/>
      <c r="AK81" s="409"/>
      <c r="AL81" s="410"/>
    </row>
    <row r="82" spans="2:38" ht="12" customHeight="1">
      <c r="B82" s="411"/>
      <c r="C82" s="409"/>
      <c r="D82" s="409"/>
      <c r="E82" s="409"/>
      <c r="F82" s="409"/>
      <c r="G82" s="409"/>
      <c r="H82" s="409"/>
      <c r="I82" s="409"/>
      <c r="J82" s="409"/>
      <c r="K82" s="409"/>
      <c r="L82" s="412"/>
      <c r="M82" s="412"/>
      <c r="N82" s="409"/>
      <c r="O82" s="409"/>
      <c r="P82" s="413"/>
      <c r="Q82" s="413"/>
      <c r="R82" s="413"/>
      <c r="S82" s="409"/>
      <c r="T82" s="409"/>
      <c r="U82" s="409"/>
      <c r="V82" s="409"/>
      <c r="W82" s="409"/>
      <c r="X82" s="414"/>
      <c r="Y82" s="414"/>
      <c r="Z82" s="414"/>
      <c r="AA82" s="415"/>
      <c r="AB82" s="415"/>
      <c r="AC82" s="415"/>
      <c r="AD82" s="414"/>
      <c r="AE82" s="414"/>
      <c r="AF82" s="414"/>
      <c r="AG82" s="409"/>
      <c r="AH82" s="409"/>
      <c r="AI82" s="409"/>
      <c r="AJ82" s="409"/>
      <c r="AK82" s="409"/>
      <c r="AL82" s="410"/>
    </row>
    <row r="83" spans="2:38" ht="12" customHeight="1">
      <c r="B83" s="411"/>
      <c r="C83" s="409"/>
      <c r="D83" s="409"/>
      <c r="E83" s="409"/>
      <c r="F83" s="409"/>
      <c r="G83" s="409"/>
      <c r="H83" s="409"/>
      <c r="I83" s="409"/>
      <c r="J83" s="409"/>
      <c r="K83" s="409"/>
      <c r="L83" s="412"/>
      <c r="M83" s="412"/>
      <c r="N83" s="409"/>
      <c r="O83" s="409"/>
      <c r="P83" s="413"/>
      <c r="Q83" s="413"/>
      <c r="R83" s="413"/>
      <c r="S83" s="409"/>
      <c r="T83" s="409"/>
      <c r="U83" s="409"/>
      <c r="V83" s="409"/>
      <c r="W83" s="409"/>
      <c r="X83" s="414"/>
      <c r="Y83" s="414"/>
      <c r="Z83" s="414"/>
      <c r="AA83" s="415"/>
      <c r="AB83" s="415"/>
      <c r="AC83" s="415"/>
      <c r="AD83" s="414"/>
      <c r="AE83" s="414"/>
      <c r="AF83" s="414"/>
      <c r="AG83" s="409"/>
      <c r="AH83" s="409"/>
      <c r="AI83" s="409"/>
      <c r="AJ83" s="409"/>
      <c r="AK83" s="409"/>
      <c r="AL83" s="410"/>
    </row>
    <row r="84" spans="2:38" ht="12" customHeight="1">
      <c r="B84" s="411"/>
      <c r="C84" s="409"/>
      <c r="D84" s="409"/>
      <c r="E84" s="409"/>
      <c r="F84" s="409"/>
      <c r="G84" s="409"/>
      <c r="H84" s="409"/>
      <c r="I84" s="409"/>
      <c r="J84" s="409"/>
      <c r="K84" s="409"/>
      <c r="L84" s="412"/>
      <c r="M84" s="412"/>
      <c r="N84" s="409"/>
      <c r="O84" s="409"/>
      <c r="P84" s="413"/>
      <c r="Q84" s="413"/>
      <c r="R84" s="413"/>
      <c r="S84" s="409"/>
      <c r="T84" s="409"/>
      <c r="U84" s="409"/>
      <c r="V84" s="409"/>
      <c r="W84" s="409"/>
      <c r="X84" s="414"/>
      <c r="Y84" s="414"/>
      <c r="Z84" s="414"/>
      <c r="AA84" s="415"/>
      <c r="AB84" s="415"/>
      <c r="AC84" s="415"/>
      <c r="AD84" s="414"/>
      <c r="AE84" s="414"/>
      <c r="AF84" s="414"/>
      <c r="AG84" s="409"/>
      <c r="AH84" s="409"/>
      <c r="AI84" s="409"/>
      <c r="AJ84" s="409"/>
      <c r="AK84" s="409"/>
      <c r="AL84" s="410"/>
    </row>
    <row r="85" spans="2:38" ht="12" customHeight="1" thickBot="1">
      <c r="B85" s="429"/>
      <c r="C85" s="416"/>
      <c r="D85" s="416"/>
      <c r="E85" s="416"/>
      <c r="F85" s="416"/>
      <c r="G85" s="416"/>
      <c r="H85" s="416"/>
      <c r="I85" s="416"/>
      <c r="J85" s="416"/>
      <c r="K85" s="416"/>
      <c r="L85" s="430"/>
      <c r="M85" s="430"/>
      <c r="N85" s="416"/>
      <c r="O85" s="416"/>
      <c r="P85" s="431"/>
      <c r="Q85" s="431"/>
      <c r="R85" s="431"/>
      <c r="S85" s="416"/>
      <c r="T85" s="416"/>
      <c r="U85" s="416"/>
      <c r="V85" s="416"/>
      <c r="W85" s="416"/>
      <c r="X85" s="459"/>
      <c r="Y85" s="459"/>
      <c r="Z85" s="459"/>
      <c r="AA85" s="460"/>
      <c r="AB85" s="460"/>
      <c r="AC85" s="460"/>
      <c r="AD85" s="459"/>
      <c r="AE85" s="459"/>
      <c r="AF85" s="459"/>
      <c r="AG85" s="416"/>
      <c r="AH85" s="416"/>
      <c r="AI85" s="416"/>
      <c r="AJ85" s="416"/>
      <c r="AK85" s="416"/>
      <c r="AL85" s="417"/>
    </row>
    <row r="86" spans="2:38" ht="12" customHeight="1" thickBot="1"/>
    <row r="87" spans="2:38" ht="12" customHeight="1" thickBot="1">
      <c r="B87" s="42" t="s">
        <v>65</v>
      </c>
      <c r="E87" s="418">
        <f>COUNTA(B71:B85,[1]CLP!B9:F43)</f>
        <v>0</v>
      </c>
      <c r="F87" s="419"/>
      <c r="G87" s="420" t="str">
        <f>IF(E87&gt;1,"CONTAINERS","CONTAINER")</f>
        <v>CONTAINER</v>
      </c>
      <c r="H87" s="421"/>
      <c r="I87" s="421"/>
      <c r="J87" s="421"/>
      <c r="K87" s="422"/>
      <c r="M87" s="42"/>
      <c r="N87" s="42"/>
      <c r="O87" s="42"/>
      <c r="P87" s="423">
        <f>SUM(P71:R85,[1]CLP!Z9:AB43)</f>
        <v>0</v>
      </c>
      <c r="Q87" s="424"/>
      <c r="R87" s="425"/>
      <c r="S87" s="42" t="s">
        <v>66</v>
      </c>
      <c r="T87" s="42"/>
      <c r="U87" s="42"/>
      <c r="V87" s="42"/>
      <c r="W87" s="426">
        <f>SUM(X71:Z85,[1]CLP!AH9:AJ43)</f>
        <v>0</v>
      </c>
      <c r="X87" s="427"/>
      <c r="Y87" s="427"/>
      <c r="Z87" s="427"/>
      <c r="AA87" s="428"/>
      <c r="AB87" s="42" t="s">
        <v>67</v>
      </c>
      <c r="AC87" s="42"/>
      <c r="AD87" s="426">
        <f>SUM(AD71:AF85,[1]CLP!AN9:AP43)</f>
        <v>0</v>
      </c>
      <c r="AE87" s="427"/>
      <c r="AF87" s="427"/>
      <c r="AG87" s="427"/>
      <c r="AH87" s="428"/>
      <c r="AI87" s="42" t="s">
        <v>61</v>
      </c>
    </row>
    <row r="88" spans="2:38" ht="12" customHeight="1" thickBot="1"/>
    <row r="89" spans="2:38" ht="12" customHeight="1">
      <c r="C89" s="43"/>
      <c r="N89" s="44" t="s">
        <v>68</v>
      </c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6"/>
    </row>
    <row r="90" spans="2:38" ht="12" customHeight="1">
      <c r="N90" s="47" t="s">
        <v>69</v>
      </c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9"/>
    </row>
    <row r="91" spans="2:38" ht="12" customHeight="1" thickBot="1">
      <c r="N91" s="50" t="s">
        <v>70</v>
      </c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2"/>
    </row>
    <row r="92" spans="2:38" ht="12" customHeight="1" thickBot="1"/>
    <row r="93" spans="2:38" ht="5" customHeight="1">
      <c r="B93" s="53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6"/>
      <c r="AI93" s="56"/>
      <c r="AJ93" s="56"/>
      <c r="AK93" s="56"/>
      <c r="AL93" s="57"/>
    </row>
    <row r="94" spans="2:38" s="63" customFormat="1" ht="13.5">
      <c r="B94" s="58"/>
      <c r="C94" s="432" t="s">
        <v>71</v>
      </c>
      <c r="D94" s="433"/>
      <c r="E94" s="433"/>
      <c r="F94" s="434"/>
      <c r="G94" s="59" t="s">
        <v>72</v>
      </c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1"/>
      <c r="AI94" s="61"/>
      <c r="AJ94" s="61"/>
      <c r="AK94" s="61"/>
      <c r="AL94" s="62"/>
    </row>
    <row r="95" spans="2:38" s="63" customFormat="1" ht="5" customHeight="1">
      <c r="B95" s="58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1"/>
      <c r="AI95" s="61"/>
      <c r="AJ95" s="61"/>
      <c r="AK95" s="61"/>
      <c r="AL95" s="62"/>
    </row>
    <row r="96" spans="2:38" s="63" customFormat="1" ht="13.5">
      <c r="B96" s="58"/>
      <c r="C96" s="435" t="s">
        <v>73</v>
      </c>
      <c r="D96" s="436"/>
      <c r="E96" s="436"/>
      <c r="F96" s="437"/>
      <c r="G96" s="59" t="s">
        <v>74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1"/>
      <c r="AI96" s="61"/>
      <c r="AJ96" s="61"/>
      <c r="AK96" s="61"/>
      <c r="AL96" s="62"/>
    </row>
    <row r="97" spans="2:38" s="63" customFormat="1" ht="5" customHeight="1">
      <c r="B97" s="58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1"/>
      <c r="AI97" s="61"/>
      <c r="AJ97" s="61"/>
      <c r="AK97" s="61"/>
      <c r="AL97" s="62"/>
    </row>
    <row r="98" spans="2:38" s="63" customFormat="1" ht="13.5">
      <c r="B98" s="58"/>
      <c r="C98" s="64" t="s">
        <v>75</v>
      </c>
      <c r="D98" s="65"/>
      <c r="E98" s="65"/>
      <c r="F98" s="65"/>
      <c r="G98" s="65"/>
      <c r="H98" s="65"/>
      <c r="I98" s="66"/>
      <c r="J98" s="59" t="s">
        <v>76</v>
      </c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1"/>
      <c r="AI98" s="61"/>
      <c r="AJ98" s="61"/>
      <c r="AK98" s="61"/>
      <c r="AL98" s="62"/>
    </row>
    <row r="99" spans="2:38" ht="5" customHeight="1" thickBot="1">
      <c r="B99" s="67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9"/>
      <c r="AI99" s="69"/>
      <c r="AJ99" s="69"/>
      <c r="AK99" s="69"/>
      <c r="AL99" s="70"/>
    </row>
  </sheetData>
  <mergeCells count="299">
    <mergeCell ref="C94:F94"/>
    <mergeCell ref="C96:F96"/>
    <mergeCell ref="B5:Q9"/>
    <mergeCell ref="B11:Q15"/>
    <mergeCell ref="B17:Q21"/>
    <mergeCell ref="R17:AF21"/>
    <mergeCell ref="S85:W85"/>
    <mergeCell ref="X85:Z85"/>
    <mergeCell ref="AA85:AC85"/>
    <mergeCell ref="AD85:AF85"/>
    <mergeCell ref="S83:W83"/>
    <mergeCell ref="X83:Z83"/>
    <mergeCell ref="AA83:AC83"/>
    <mergeCell ref="AD83:AF83"/>
    <mergeCell ref="S81:W81"/>
    <mergeCell ref="X81:Z81"/>
    <mergeCell ref="AA81:AC81"/>
    <mergeCell ref="AD81:AF81"/>
    <mergeCell ref="S79:W79"/>
    <mergeCell ref="X79:Z79"/>
    <mergeCell ref="AA79:AC79"/>
    <mergeCell ref="AD79:AF79"/>
    <mergeCell ref="S77:W77"/>
    <mergeCell ref="X77:Z77"/>
    <mergeCell ref="AG85:AL85"/>
    <mergeCell ref="E87:F87"/>
    <mergeCell ref="G87:K87"/>
    <mergeCell ref="P87:R87"/>
    <mergeCell ref="W87:AA87"/>
    <mergeCell ref="AD87:AH87"/>
    <mergeCell ref="S84:W84"/>
    <mergeCell ref="X84:Z84"/>
    <mergeCell ref="AA84:AC84"/>
    <mergeCell ref="AD84:AF84"/>
    <mergeCell ref="AG84:AL84"/>
    <mergeCell ref="B85:F85"/>
    <mergeCell ref="G85:K85"/>
    <mergeCell ref="L85:M85"/>
    <mergeCell ref="N85:O85"/>
    <mergeCell ref="P85:R85"/>
    <mergeCell ref="AG83:AL83"/>
    <mergeCell ref="B84:F84"/>
    <mergeCell ref="G84:K84"/>
    <mergeCell ref="L84:M84"/>
    <mergeCell ref="N84:O84"/>
    <mergeCell ref="P84:R84"/>
    <mergeCell ref="S82:W82"/>
    <mergeCell ref="X82:Z82"/>
    <mergeCell ref="AA82:AC82"/>
    <mergeCell ref="AD82:AF82"/>
    <mergeCell ref="AG82:AL82"/>
    <mergeCell ref="B83:F83"/>
    <mergeCell ref="G83:K83"/>
    <mergeCell ref="L83:M83"/>
    <mergeCell ref="N83:O83"/>
    <mergeCell ref="P83:R83"/>
    <mergeCell ref="AG81:AL81"/>
    <mergeCell ref="B82:F82"/>
    <mergeCell ref="G82:K82"/>
    <mergeCell ref="L82:M82"/>
    <mergeCell ref="N82:O82"/>
    <mergeCell ref="P82:R82"/>
    <mergeCell ref="S80:W80"/>
    <mergeCell ref="X80:Z80"/>
    <mergeCell ref="AA80:AC80"/>
    <mergeCell ref="AD80:AF80"/>
    <mergeCell ref="AG80:AL80"/>
    <mergeCell ref="B81:F81"/>
    <mergeCell ref="G81:K81"/>
    <mergeCell ref="L81:M81"/>
    <mergeCell ref="N81:O81"/>
    <mergeCell ref="P81:R81"/>
    <mergeCell ref="AG79:AL79"/>
    <mergeCell ref="B80:F80"/>
    <mergeCell ref="G80:K80"/>
    <mergeCell ref="L80:M80"/>
    <mergeCell ref="N80:O80"/>
    <mergeCell ref="P80:R80"/>
    <mergeCell ref="S78:W78"/>
    <mergeCell ref="X78:Z78"/>
    <mergeCell ref="AA78:AC78"/>
    <mergeCell ref="AD78:AF78"/>
    <mergeCell ref="AG78:AL78"/>
    <mergeCell ref="B79:F79"/>
    <mergeCell ref="G79:K79"/>
    <mergeCell ref="L79:M79"/>
    <mergeCell ref="N79:O79"/>
    <mergeCell ref="P79:R79"/>
    <mergeCell ref="B76:F76"/>
    <mergeCell ref="G76:K76"/>
    <mergeCell ref="L76:M76"/>
    <mergeCell ref="N76:O76"/>
    <mergeCell ref="P76:R76"/>
    <mergeCell ref="AA77:AC77"/>
    <mergeCell ref="AD77:AF77"/>
    <mergeCell ref="AG77:AL77"/>
    <mergeCell ref="B78:F78"/>
    <mergeCell ref="G78:K78"/>
    <mergeCell ref="L78:M78"/>
    <mergeCell ref="N78:O78"/>
    <mergeCell ref="P78:R78"/>
    <mergeCell ref="S76:W76"/>
    <mergeCell ref="X76:Z76"/>
    <mergeCell ref="AA76:AC76"/>
    <mergeCell ref="AD76:AF76"/>
    <mergeCell ref="AG76:AL76"/>
    <mergeCell ref="B77:F77"/>
    <mergeCell ref="G77:K77"/>
    <mergeCell ref="L77:M77"/>
    <mergeCell ref="N77:O77"/>
    <mergeCell ref="P77:R77"/>
    <mergeCell ref="AG74:AL74"/>
    <mergeCell ref="B75:F75"/>
    <mergeCell ref="G75:K75"/>
    <mergeCell ref="L75:M75"/>
    <mergeCell ref="N75:O75"/>
    <mergeCell ref="P75:R75"/>
    <mergeCell ref="S75:W75"/>
    <mergeCell ref="X75:Z75"/>
    <mergeCell ref="AA75:AC75"/>
    <mergeCell ref="AD75:AF75"/>
    <mergeCell ref="AG75:AL75"/>
    <mergeCell ref="B74:F74"/>
    <mergeCell ref="G74:K74"/>
    <mergeCell ref="L74:M74"/>
    <mergeCell ref="N74:O74"/>
    <mergeCell ref="P74:R74"/>
    <mergeCell ref="S74:W74"/>
    <mergeCell ref="X74:Z74"/>
    <mergeCell ref="AA74:AC74"/>
    <mergeCell ref="AD74:AF74"/>
    <mergeCell ref="AG72:AL72"/>
    <mergeCell ref="B73:F73"/>
    <mergeCell ref="G73:K73"/>
    <mergeCell ref="L73:M73"/>
    <mergeCell ref="N73:O73"/>
    <mergeCell ref="P73:R73"/>
    <mergeCell ref="S73:W73"/>
    <mergeCell ref="X73:Z73"/>
    <mergeCell ref="AA73:AC73"/>
    <mergeCell ref="AD73:AF73"/>
    <mergeCell ref="AG73:AL73"/>
    <mergeCell ref="B72:F72"/>
    <mergeCell ref="G72:K72"/>
    <mergeCell ref="L72:M72"/>
    <mergeCell ref="N72:O72"/>
    <mergeCell ref="P72:R72"/>
    <mergeCell ref="S72:W72"/>
    <mergeCell ref="X72:Z72"/>
    <mergeCell ref="AA72:AC72"/>
    <mergeCell ref="AD72:AF72"/>
    <mergeCell ref="AA69:AC70"/>
    <mergeCell ref="AD69:AF70"/>
    <mergeCell ref="AG69:AL70"/>
    <mergeCell ref="P70:R70"/>
    <mergeCell ref="S70:W70"/>
    <mergeCell ref="B71:F71"/>
    <mergeCell ref="G71:K71"/>
    <mergeCell ref="L71:M71"/>
    <mergeCell ref="N71:O71"/>
    <mergeCell ref="P71:R71"/>
    <mergeCell ref="B69:F70"/>
    <mergeCell ref="G69:K70"/>
    <mergeCell ref="L69:M70"/>
    <mergeCell ref="N69:O70"/>
    <mergeCell ref="P69:W69"/>
    <mergeCell ref="X69:Z70"/>
    <mergeCell ref="S71:W71"/>
    <mergeCell ref="X71:Z71"/>
    <mergeCell ref="AA71:AC71"/>
    <mergeCell ref="AD71:AF71"/>
    <mergeCell ref="AG71:AL71"/>
    <mergeCell ref="J64:AL65"/>
    <mergeCell ref="B66:K66"/>
    <mergeCell ref="L66:T66"/>
    <mergeCell ref="U66:AC66"/>
    <mergeCell ref="AD66:AL66"/>
    <mergeCell ref="B67:K68"/>
    <mergeCell ref="L67:T68"/>
    <mergeCell ref="U67:AC68"/>
    <mergeCell ref="AD67:AE68"/>
    <mergeCell ref="AF67:AL68"/>
    <mergeCell ref="B62:L62"/>
    <mergeCell ref="M62:O62"/>
    <mergeCell ref="R62:AH62"/>
    <mergeCell ref="B63:L63"/>
    <mergeCell ref="M63:O63"/>
    <mergeCell ref="R63:AH63"/>
    <mergeCell ref="B60:L60"/>
    <mergeCell ref="M60:O60"/>
    <mergeCell ref="R60:AH60"/>
    <mergeCell ref="B61:L61"/>
    <mergeCell ref="M61:O61"/>
    <mergeCell ref="R61:AH61"/>
    <mergeCell ref="B58:L58"/>
    <mergeCell ref="M58:O58"/>
    <mergeCell ref="R58:AH58"/>
    <mergeCell ref="B59:L59"/>
    <mergeCell ref="M59:O59"/>
    <mergeCell ref="R59:AH59"/>
    <mergeCell ref="B56:L56"/>
    <mergeCell ref="M56:O56"/>
    <mergeCell ref="R56:AH56"/>
    <mergeCell ref="B57:L57"/>
    <mergeCell ref="M57:O57"/>
    <mergeCell ref="R57:AH57"/>
    <mergeCell ref="B53:P53"/>
    <mergeCell ref="R53:AH53"/>
    <mergeCell ref="B54:P54"/>
    <mergeCell ref="R54:AH54"/>
    <mergeCell ref="B55:L55"/>
    <mergeCell ref="M55:O55"/>
    <mergeCell ref="R55:AH55"/>
    <mergeCell ref="B50:P50"/>
    <mergeCell ref="R50:AH50"/>
    <mergeCell ref="B51:P51"/>
    <mergeCell ref="R51:AH51"/>
    <mergeCell ref="B52:P52"/>
    <mergeCell ref="R52:AH52"/>
    <mergeCell ref="B47:P47"/>
    <mergeCell ref="R47:AH47"/>
    <mergeCell ref="B48:P48"/>
    <mergeCell ref="R48:AH48"/>
    <mergeCell ref="B49:P49"/>
    <mergeCell ref="R49:AH49"/>
    <mergeCell ref="B44:P44"/>
    <mergeCell ref="R44:AH44"/>
    <mergeCell ref="B45:P45"/>
    <mergeCell ref="R45:AH45"/>
    <mergeCell ref="B46:P46"/>
    <mergeCell ref="R46:AH46"/>
    <mergeCell ref="B41:P41"/>
    <mergeCell ref="R41:AH41"/>
    <mergeCell ref="B42:P42"/>
    <mergeCell ref="R42:AH42"/>
    <mergeCell ref="B43:P43"/>
    <mergeCell ref="R43:AH43"/>
    <mergeCell ref="P37:V37"/>
    <mergeCell ref="AE37:AH39"/>
    <mergeCell ref="AI37:AL39"/>
    <mergeCell ref="M38:O39"/>
    <mergeCell ref="P38:V39"/>
    <mergeCell ref="B40:P40"/>
    <mergeCell ref="R40:AH40"/>
    <mergeCell ref="B32:T33"/>
    <mergeCell ref="U32:AH33"/>
    <mergeCell ref="AI32:AL33"/>
    <mergeCell ref="B35:L39"/>
    <mergeCell ref="M35:V35"/>
    <mergeCell ref="W35:AD39"/>
    <mergeCell ref="AE35:AH36"/>
    <mergeCell ref="AI35:AL36"/>
    <mergeCell ref="M36:V36"/>
    <mergeCell ref="M37:O37"/>
    <mergeCell ref="B29:P30"/>
    <mergeCell ref="Q29:T30"/>
    <mergeCell ref="U29:AH30"/>
    <mergeCell ref="AI29:AL30"/>
    <mergeCell ref="B31:T31"/>
    <mergeCell ref="U31:AL31"/>
    <mergeCell ref="B26:K27"/>
    <mergeCell ref="L26:P27"/>
    <mergeCell ref="Q26:T27"/>
    <mergeCell ref="U26:AH27"/>
    <mergeCell ref="AI26:AL27"/>
    <mergeCell ref="B28:T28"/>
    <mergeCell ref="U28:AL28"/>
    <mergeCell ref="B22:T22"/>
    <mergeCell ref="U22:AL22"/>
    <mergeCell ref="B23:T24"/>
    <mergeCell ref="U23:AH24"/>
    <mergeCell ref="AI23:AL24"/>
    <mergeCell ref="B25:K25"/>
    <mergeCell ref="Q25:T25"/>
    <mergeCell ref="U25:AL25"/>
    <mergeCell ref="B16:Q16"/>
    <mergeCell ref="R16:AF16"/>
    <mergeCell ref="AG16:AL16"/>
    <mergeCell ref="R13:AB13"/>
    <mergeCell ref="AC13:AL13"/>
    <mergeCell ref="S14:AB15"/>
    <mergeCell ref="AD14:AL15"/>
    <mergeCell ref="B10:Q10"/>
    <mergeCell ref="R10:AF10"/>
    <mergeCell ref="AG10:AL10"/>
    <mergeCell ref="R11:AE12"/>
    <mergeCell ref="AF11:AF12"/>
    <mergeCell ref="AG11:AL12"/>
    <mergeCell ref="R7:X7"/>
    <mergeCell ref="Y7:Z7"/>
    <mergeCell ref="AB7:AL7"/>
    <mergeCell ref="R8:X9"/>
    <mergeCell ref="Y8:Z9"/>
    <mergeCell ref="AA8:AA9"/>
    <mergeCell ref="AB8:AL9"/>
    <mergeCell ref="B1:Q2"/>
    <mergeCell ref="B4:Q4"/>
    <mergeCell ref="R4:AL4"/>
    <mergeCell ref="R5:AL6"/>
  </mergeCells>
  <dataValidations count="54">
    <dataValidation type="textLength" allowBlank="1" showInputMessage="1" showErrorMessage="1" promptTitle="『　ＲＥＭＡＲＫ　』" prompt="設定温度、危険品、_x000a_（ＩＭＣＯ　ＮＯ．等）_x000a_特殊バンの詳細等_x000a_を入力してください_x000a_３０桁まで入力_x000a_できます。" sqref="AG71:AL85">
      <formula1>0</formula1>
      <formula2>30</formula2>
    </dataValidation>
    <dataValidation imeMode="disabled" allowBlank="1" showInputMessage="1" showErrorMessage="1" promptTitle="コンテナ内 Cargo Gross M3 合計" prompt="下記、およびSIページの_x000a_コンテナ明細に_x000a_入力されている_x000a_容積の合計が_x000a_自動的に反映されます。" sqref="AI37:AL39"/>
    <dataValidation imeMode="disabled" allowBlank="1" showInputMessage="1" showErrorMessage="1" promptTitle="コンテナ内 Cargo Gross Weight 合計" prompt="下記、およびSIページの_x000a_コンテナ明細に_x000a_入力されている_x000a_重量の合計が_x000a_自動的に反映されます。" sqref="AE37:AH39"/>
    <dataValidation imeMode="disabled" allowBlank="1" showInputMessage="1" showErrorMessage="1" promptTitle="コンテナ内個数 合計" prompt="下記、およびSIページの_x000a_コンテナ明細に_x000a_入力されている_x000a_内個数の合計が_x000a_自動的に反映さます。" sqref="M38:O39"/>
    <dataValidation imeMode="disabled" allowBlank="1" showInputMessage="1" showErrorMessage="1" promptTitle="コンテナ本数 合計" prompt="下記、およびSIページの_x000a_コンテナ明細に_x000a_入力されている_x000a_コンテナ本数の合計が_x000a_自動的に反映さます。" sqref="M37:O37"/>
    <dataValidation type="textLength" imeMode="disabled" operator="equal" allowBlank="1" showInputMessage="1" showErrorMessage="1" errorTitle="コンテナ番号" error="11桁以外で入力されています" promptTitle="コンテナ番号（同一番号の重複記載不可）" prompt="(各行11桁)_x000a_15本を超える場合は、続きをATTページに_x000a_入力願います。_x000a__x000a_シール番号が２つ以上存在する場合は_x000a_全コンテナをATTページに入力願います。_x000a__x000a_同一のコンテナ番号を、複数の行に_x000a_分けて記載しないようお願い致します｡" sqref="B71:F85">
      <formula1>11</formula1>
    </dataValidation>
    <dataValidation type="whole" imeMode="disabled" allowBlank="1" showInputMessage="1" showErrorMessage="1" errorTitle="送信総数" error="2桁以外で入力されています" promptTitle="送信総数" prompt="同一BOOKINGでB/Lが_x000a_複数件数に分かれる場合は、_x000a_送信総数を記載して下さい。_x000a_ハイフンやスペースは不要です。_x000a_（01等）" sqref="AA8:AA9">
      <formula1>0</formula1>
      <formula2>99</formula2>
    </dataValidation>
    <dataValidation type="whole" imeMode="disabled" allowBlank="1" showInputMessage="1" showErrorMessage="1" errorTitle="BOOKING NO.枝番" error="2桁以外で入力されています" promptTitle="BOOKING NO.枝番" prompt="同一BOOKINGでB/Lが_x000a_複数件数に分かれる場合は、_x000a_2桁の枝番を入力して下さい。_x000a_ハイフンやスペースは不要です。_x000a_（01等）" sqref="Y8:Z9">
      <formula1>0</formula1>
      <formula2>99</formula2>
    </dataValidation>
    <dataValidation imeMode="off" allowBlank="1" showInputMessage="1" showErrorMessage="1" promptTitle="CONTAINER単位" prompt="上記、およびATTページの_x000a_コンテナ明細に_x000a_入力されている_x000a_コンテナ本数に応じて_x000a_自動的に「CONTAINER」、_x000a_または「CONTAINERS」、_x000a_と表示されます。" sqref="G87:K87"/>
    <dataValidation type="custom" imeMode="disabled" allowBlank="1" showInputMessage="1" showErrorMessage="1" errorTitle="コンテナ内Cargo Gross Weight" error="小数点以下3桁を超えています" promptTitle="コンテナ内Cargo Gross Weight" prompt="(各行 小数点以下3桁以内)" sqref="X71:Z85">
      <formula1>X71-ROUNDDOWN(X71,3)=0</formula1>
    </dataValidation>
    <dataValidation imeMode="off" allowBlank="1" showInputMessage="1" showErrorMessage="1" promptTitle="PLACE OF RECEIPT CODE" prompt="左の欄に入力した港名の_x000a_コードが自動的に表示されます" sqref="AI23:AL24"/>
    <dataValidation imeMode="off" allowBlank="1" showInputMessage="1" showErrorMessage="1" promptTitle="PORT OF LOADING CODE" prompt="左の欄に入力した港名の_x000a_コードが自動的に表示されます" sqref="AI26:AL27"/>
    <dataValidation imeMode="off" allowBlank="1" showInputMessage="1" showErrorMessage="1" promptTitle="PLASE OF DELIVERY CODE" prompt="左の欄に入力した港名の_x000a_コードが自動的に表示されます" sqref="AI29:AL30"/>
    <dataValidation imeMode="off" allowBlank="1" showInputMessage="1" showErrorMessage="1" promptTitle="PORT OF DISCHARGE CODE" prompt="左の欄に入力した港名の_x000a_コードが自動的に表示されます" sqref="Q29:T30"/>
    <dataValidation type="textLength" imeMode="disabled" allowBlank="1" showInputMessage="1" showErrorMessage="1" errorTitle="DESCRIPTION OF GOOD（品名）" error="51文字を超えています" promptTitle="DESCRIPTION OF GOOD（品名/全角文字入力不可）" prompt="品名の記載を半角文字でお願いします｡_x000a_(各行51文字以内)_x000a__x000a_・10行(下線)以内に収まる場合_x000a_　→B/Lの1枚目に収まります。_x000a_・11行以上(下線を超えて)入力した場合_x000a_ →7行目(点線)まではB/Lの1枚目に収まり、_x000a_     8行目以降はアタッチシートになります。_x000a__x000a_全角文字を入力した場合はB/Lに反映されません。" sqref="R40:AH63">
      <formula1>0</formula1>
      <formula2>51</formula2>
    </dataValidation>
    <dataValidation type="textLength" imeMode="disabled" allowBlank="1" showInputMessage="1" showErrorMessage="1" errorTitle="MARK AND NUMBERS" error="35文字を超えています" promptTitle="MARK AND NUMBERS（全角文字入力不可）" prompt="CASE MARKの記載を_x000a_半角文字でお願い致します_x000a_(各行35文字以内)_x000a__x000a_15行を超える場合は_x000a_続きをATTページに_x000a_入力願います。_x000a__x000a_全角文字を入力した場合は_x000a_B/Lに反映されません。" sqref="B40:P54">
      <formula1>0</formula1>
      <formula2>35</formula2>
    </dataValidation>
    <dataValidation type="whole" imeMode="disabled" allowBlank="1" showInputMessage="1" showErrorMessage="1" errorTitle="コンテナ内個数" error="8桁を超えています" promptTitle="コンテナ内個数" prompt="(各行8桁以内)" sqref="P71:R85">
      <formula1>0</formula1>
      <formula2>99999999</formula2>
    </dataValidation>
    <dataValidation imeMode="disabled" allowBlank="1" showInputMessage="1" showErrorMessage="1" sqref="S14:AB15 AD14:AL15"/>
    <dataValidation imeMode="disabled" allowBlank="1" showInputMessage="1" showErrorMessage="1" promptTitle="CALL SIGN" prompt="荷受地名を入力してください。_x000a_CALL SIGNは、_x000a_OCEAN VESSELから_x000a_反映されるようになって_x000a_おりますが編集しても構いません。" sqref="Q26:T27"/>
    <dataValidation type="textLength" imeMode="disabled" allowBlank="1" showInputMessage="1" showErrorMessage="1" errorTitle="CONSIGNEE" error="60文字を超えています" promptTitle="CONSIGNEE" prompt="荷受人並びに住所を_x000a_入力して下さい_x000a_(各行60文字以内)" sqref="B11">
      <formula1>0</formula1>
      <formula2>60</formula2>
    </dataValidation>
    <dataValidation type="textLength" imeMode="disabled" allowBlank="1" showInputMessage="1" showErrorMessage="1" errorTitle="ALSO NOTIFY PARTY (2ND NOTIFY)" error="60文字を超えています" promptTitle="ALSO NOTIFY PARTY (2ND NOTIFY)" prompt="通知先が他にもある場合は_x000a_こちらに追加の通知先並びに住所を_x000a_入力して下さい_x000a_(各行60文字以内)" sqref="R17">
      <formula1>0</formula1>
      <formula2>60</formula2>
    </dataValidation>
    <dataValidation type="textLength" imeMode="disabled" allowBlank="1" showInputMessage="1" showErrorMessage="1" errorTitle="NOTIFY" error="60文字を超えています" promptTitle="NOTIFY" prompt="通知先並びに住所を_x000a_入力して下さい_x000a_(各行60文字以内)" sqref="B17">
      <formula1>0</formula1>
      <formula2>60</formula2>
    </dataValidation>
    <dataValidation type="textLength" imeMode="disabled" allowBlank="1" showInputMessage="1" showErrorMessage="1" errorTitle="SHIPPER" error="60文字を超えています" promptTitle="SHIPPER" prompt="荷主名並びに住所を_x000a_入力して下さい_x000a_(各行60文字以内)" sqref="B5">
      <formula1>0</formula1>
      <formula2>60</formula2>
    </dataValidation>
    <dataValidation type="textLength" imeMode="disabled" allowBlank="1" showInputMessage="1" showErrorMessage="1" errorTitle="PLACE OF ISSUE" error="20文字を超えています" promptTitle="PLACE OF ISSUE" prompt="B/Lの発行地名を_x000a_入力してください。_x000a_(20文字以内)" sqref="U67:AC68">
      <formula1>0</formula1>
      <formula2>20</formula2>
    </dataValidation>
    <dataValidation type="textLength" imeMode="disabled" allowBlank="1" showInputMessage="1" showErrorMessage="1" errorTitle="PAYABLE AT" error="20文字を超えています" promptTitle="PAYABLE AT" prompt="COLLECTの場合は_x000a_こちらにフレイトの支払い地名を_x000a_入力してください。_x000a_(20文字以内)_x000a_BOOKINGがのPREPAID場合は_x000a_こちらの入力文言は破棄されます" sqref="L67:T68">
      <formula1>0</formula1>
      <formula2>20</formula2>
    </dataValidation>
    <dataValidation type="textLength" imeMode="disabled" allowBlank="1" showInputMessage="1" showErrorMessage="1" errorTitle="PREPAID AT" error="20文字を超えています" promptTitle="PREPAID AT" prompt="PREPAIDの場合は_x000a_こちらにフレイトの支払い地名を_x000a_入力してください。_x000a_(20文字以内)_x000a_BOOKINGがCOLLECTの場合は_x000a_こちらの入力内容は破棄されます" sqref="B67:K68">
      <formula1>0</formula1>
      <formula2>20</formula2>
    </dataValidation>
    <dataValidation type="textLength" imeMode="disabled" allowBlank="1" showInputMessage="1" showErrorMessage="1" errorTitle="コンテナ内蔵荷姿" error="35文字を超えています" promptTitle="コンテナ内個数合計の荷姿" prompt="B/L全体での_x000a_コンテナ内個数合計に_x000a_対しての荷姿_x000a_(35文字以内)" sqref="P38:V39">
      <formula1>0</formula1>
      <formula2>35</formula2>
    </dataValidation>
    <dataValidation type="custom" imeMode="disabled" allowBlank="1" showInputMessage="1" showErrorMessage="1" errorTitle="OCEAN VESSEL" error="半角英数字、スペース、ドットのみ入力可能です。" promptTitle="OCEAN VESSEL" prompt="本船名を入力してください。_x000a_半角英数字、スペース、ドット_x000a_のみ入力可能です。_x000a_本船名の前後に_x000a_ダブルクォーテーションは不要です。" sqref="B26:K27">
      <formula1>AND(COUNT(INDEX(FIND(MID(UPPER(B26)&amp;REPT("*",68),ROW($1:$68),1),"ABCDEFGHIJKLMNOPQRSTUVWXYZ1234567890. "),))=LEN(B26),LENB(B26)&lt;69)</formula1>
    </dataValidation>
    <dataValidation type="textLength" imeMode="disabled" allowBlank="1" showInputMessage="1" showErrorMessage="1" errorTitle="PORT OF DISCHARGE" error="35文字を超えています" promptTitle="PORT OF DISCHARGE" prompt="荷揚港を入力してください_x000a_国名を入力する場合、_x000a_港名と国名の間読点「，」_x000a_を入力ください。_x000a_(各行35文字以内)" sqref="B29:P30">
      <formula1>0</formula1>
      <formula2>35</formula2>
    </dataValidation>
    <dataValidation imeMode="off" allowBlank="1" showInputMessage="1" showErrorMessage="1" sqref="AI32"/>
    <dataValidation imeMode="off" allowBlank="1" showInputMessage="1" showErrorMessage="1" promptTitle="B/L発行部数 (文字表記)" prompt="左の欄に入力した部数の_x000a_文字表記が自動的に表示されます" sqref="AF67:AL68"/>
    <dataValidation type="custom" imeMode="disabled" showInputMessage="1" showErrorMessage="1" errorTitle="シール番号" error="CONTAINER NO.を記載しないと入力出来ません" promptTitle="シール番号" prompt="シール番号が２つ以上_x000a_存在するコンテナが_x000a_ある場合は、_x000a_全コンテナをATTページに_x000a_入力願います。" sqref="G71:K85">
      <formula1>B71&lt;&gt;""</formula1>
    </dataValidation>
    <dataValidation allowBlank="1" showErrorMessage="1" promptTitle="船会社名" prompt="船会社欄で選択された_x000a_船会社名が表示されます。" sqref="B1:Q2"/>
    <dataValidation allowBlank="1" showErrorMessage="1" sqref="K3"/>
    <dataValidation type="custom" imeMode="disabled" allowBlank="1" showInputMessage="1" showErrorMessage="1" errorTitle="コンテナ内Cargo Gross M3" error="小数点以下3桁を超えています" promptTitle="コンテナ内Cargo Gross M3" prompt="(各行 小数点以下3桁以内)" sqref="AD71:AF85">
      <formula1>AD71-ROUNDDOWN(AD71,3)=0</formula1>
    </dataValidation>
    <dataValidation type="custom" imeMode="disabled" allowBlank="1" showInputMessage="1" showErrorMessage="1" errorTitle="コンテナ Tare Weight" error="小数点以下2桁を超えています" promptTitle="コンテナ Tare Weight" prompt="(各行 小数点以下2桁以内)" sqref="AA71:AC85">
      <formula1>AA71-ROUNDDOWN(AA71,2)=0</formula1>
    </dataValidation>
    <dataValidation type="textLength" imeMode="disabled" allowBlank="1" showInputMessage="1" showErrorMessage="1" errorTitle="コンテナ内個数の荷姿" error="35文字を超えています" promptTitle="コンテナ内個数の荷姿" prompt="(各行35文字以内)" sqref="S71:W85">
      <formula1>0</formula1>
      <formula2>35</formula2>
    </dataValidation>
    <dataValidation imeMode="disabled" allowBlank="1" showInputMessage="1" showErrorMessage="1" promptTitle="CONTAINER 単位" prompt="下記、およびATTページの_x000a_コンテナ明細に_x000a_入力されている_x000a_コンテナ本数に応じて_x000a_自動的に「CONTAINER」、_x000a_または「CONTAINERS」、_x000a_と表示されます。" sqref="P37:V37"/>
    <dataValidation type="decimal" imeMode="off" allowBlank="1" showInputMessage="1" showErrorMessage="1" promptTitle="コンテナ内 Cargo Gross M3 合計" prompt="上記、およびATTページの_x000a_コンテナ明細に_x000a_入力されている_x000a_容積の合計が_x000a_自動的に反映されます。" sqref="AD87:AH87">
      <formula1>0</formula1>
      <formula2>999999.999</formula2>
    </dataValidation>
    <dataValidation type="decimal" imeMode="off" allowBlank="1" showInputMessage="1" showErrorMessage="1" promptTitle="コンテナ内 Cargo Gross Weight 合計" prompt="上記、およびATTページの_x000a_コンテナ明細に_x000a_入力されている_x000a_重量の合計が_x000a_自動的に反映されます。" sqref="W87:AA87">
      <formula1>0</formula1>
      <formula2>9999999.99</formula2>
    </dataValidation>
    <dataValidation type="list" imeMode="disabled" allowBlank="1" showInputMessage="1" showErrorMessage="1" errorTitle="コンテナサイズ" error="リストに無いデータが入力されています" promptTitle="コンテナサイズ" prompt="コンテナサイズを選択_x000a_してください。_x000a_(20 または 40)" sqref="L71:M85">
      <formula1>"20,40"</formula1>
    </dataValidation>
    <dataValidation type="list" imeMode="disabled" allowBlank="1" showInputMessage="1" showErrorMessage="1" errorTitle="コンテナタイプ" error="リストに無いデータが入力されています" promptTitle="コンテナタイプ" prompt="コンテナタイプを選択_x000a_してください。_x000a_コンテナタイプは下記の_x000a_表記方法を参照_x000a_願います。" sqref="N71:O85">
      <formula1>CONT_TYPE</formula1>
    </dataValidation>
    <dataValidation type="whole" imeMode="disabled" allowBlank="1" showInputMessage="1" showErrorMessage="1" errorTitle="B/L発行部数" error="10部を超えています" promptTitle="B/L発行部数" prompt="B/Lの発行部数を_x000a_入力してください。_x000a_入力すると右に文字表記_x000a_が自動表示されます。_x000a_" sqref="AD67:AE68">
      <formula1>0</formula1>
      <formula2>10</formula2>
    </dataValidation>
    <dataValidation type="textLength" allowBlank="1" showInputMessage="1" showErrorMessage="1" promptTitle="TOTAL NUMBER OF CONTAINERS" prompt="下記、およびATTページの_x000a_コンテナ明細に_x000a_入力がされている_x000a_コンテナ本数が_x000a_自動的に反映されるように_x000a_なっています。_x000a_" sqref="J64:AL65">
      <formula1>0</formula1>
      <formula2>70</formula2>
    </dataValidation>
    <dataValidation type="whole" imeMode="off" allowBlank="1" showInputMessage="1" showErrorMessage="1" promptTitle="コンテナ内個数 合計" prompt="上記、およびATTページの_x000a_コンテナ明細に_x000a_入力されている_x000a_内個数の合計が_x000a_自動的に反映さます。" sqref="P87:R87">
      <formula1>0</formula1>
      <formula2>99999999</formula2>
    </dataValidation>
    <dataValidation type="whole" imeMode="off" allowBlank="1" showInputMessage="1" showErrorMessage="1" promptTitle="コンテナ本数 合計" prompt="上記、およびATTページの_x000a_コンテナ明細に_x000a_入力されている_x000a_コンテナ本数の合計が_x000a_自動的に反映さます。" sqref="E87:F87">
      <formula1>0</formula1>
      <formula2>100</formula2>
    </dataValidation>
    <dataValidation type="textLength" allowBlank="1" showErrorMessage="1" promptTitle="『　FINAL DESTINATION　』" prompt="最終仕向地名を入力してください。_x000a_３０桁以内で入力願います。_x000a_国名を入力する場合、PORT_x000a_名と国名の間読点「，」_x000a_を入力ください。" sqref="U32:AH33">
      <formula1>0</formula1>
      <formula2>30</formula2>
    </dataValidation>
    <dataValidation type="textLength" imeMode="disabled" allowBlank="1" showInputMessage="1" showErrorMessage="1" errorTitle="PLACE OF DELIVERY" error="35文字を超えています" promptTitle="PLACE OF DELIVERY" prompt="荷渡地を入力してください。_x000a_荷渡地は、_x000a_荷渡地名＋荷渡地形態_x000a_が反映されるようになっておりますが、_x000a_編集しても構いません。_x000a_(各行35文字以内)" sqref="U29:AH30">
      <formula1>0</formula1>
      <formula2>35</formula2>
    </dataValidation>
    <dataValidation type="textLength" imeMode="disabled" allowBlank="1" showInputMessage="1" showErrorMessage="1" errorTitle="PORT OF LOADING" error="35文字を超えています" promptTitle="PORT OF LOADING" prompt="積出港を入力してください。_x000a_国名を入力する場合、_x000a_港名と国名の間読点「，」_x000a_を入力ください。_x000a_(各行35文字以内)" sqref="U26:AH27">
      <formula1>0</formula1>
      <formula2>35</formula2>
    </dataValidation>
    <dataValidation type="textLength" imeMode="disabled" allowBlank="1" showInputMessage="1" showErrorMessage="1" errorTitle="PLACE OF RECIEPT" error="35文字を超えています" promptTitle="PLACE OF RECIEPT" prompt="荷受地を入力してください。_x000a_荷受地は、_x000a_荷受地名＋荷受形態_x000a_が反映されるようになって_x000a_おりますが編集しても構いません。_x000a_(各行35文字以内)" sqref="U23:AH24">
      <formula1>0</formula1>
      <formula2>35</formula2>
    </dataValidation>
    <dataValidation type="custom" imeMode="disabled" allowBlank="1" showInputMessage="1" showErrorMessage="1" errorTitle="VOYAGE NO." error="半角英数字、スペースのみ入力可能です。" promptTitle="VOYAGE NO." prompt="航海番号を入力してください。_x000a_半角英数字のみ入力可能です。" sqref="L26:P27">
      <formula1>AND(COUNT(INDEX(FIND(MID(UPPER(L26)&amp;REPT("*",68),ROW($1:$68),1),"ABCDEFGHIJKLMNOPQRSTUVWXYZ1234567890"),))=LEN(L26),LENB(L26)&lt;69)</formula1>
    </dataValidation>
    <dataValidation type="textLength" imeMode="disabled" allowBlank="1" showInputMessage="1" showErrorMessage="1" errorTitle="TEL NO." error="25文字を超えています" promptTitle="TEL NO." prompt="市外局番を_x000a_必ず御記入_x000a_ください" sqref="AG11:AL12">
      <formula1>0</formula1>
      <formula2>25</formula2>
    </dataValidation>
    <dataValidation type="textLength" allowBlank="1" showInputMessage="1" showErrorMessage="1" errorTitle="FORWARDER" error="35文字を超えています" promptTitle="FORWARDER" prompt="通関業者（乙仲）名を _x000a_入力してください。_x000a_35文字以内で入力_x000a_お願いします" sqref="R11:AE12">
      <formula1>0</formula1>
      <formula2>35</formula2>
    </dataValidation>
    <dataValidation type="textLength" imeMode="disabled" allowBlank="1" showInputMessage="1" showErrorMessage="1" errorTitle="BOOKING NO." error="指定の桁数以外で入力されています" promptTitle="BOOKING NO." prompt="13桁のBOOKING番号を_x000a_入力して下さい。_x000a_(アルファベット5桁+数字8桁)_x000a_ハイフンやスペースは不要です。_x000a__x000a_同一BOOKINGでB/Lが_x000a_複数件数に分かれる場合は、_x000a_右のセルに枝番と送信総数を_x000a_入力してください。" sqref="R8">
      <formula1>13</formula1>
      <formula2>15</formula2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r:id="rId3" name="Check Box 15">
              <controlPr defaultSize="0" autoFill="0" autoLine="0" autoPict="0">
                <anchor moveWithCells="1">
                  <from>
                    <xdr:col>32</xdr:col>
                    <xdr:colOff>114300</xdr:colOff>
                    <xdr:row>16</xdr:row>
                    <xdr:rowOff>120650</xdr:rowOff>
                  </from>
                  <to>
                    <xdr:col>36</xdr:col>
                    <xdr:colOff>247650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32</xdr:col>
                    <xdr:colOff>158750</xdr:colOff>
                    <xdr:row>17</xdr:row>
                    <xdr:rowOff>139700</xdr:rowOff>
                  </from>
                  <to>
                    <xdr:col>36</xdr:col>
                    <xdr:colOff>57150</xdr:colOff>
                    <xdr:row>19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5" sqref="C5"/>
    </sheetView>
  </sheetViews>
  <sheetFormatPr defaultColWidth="8.83203125" defaultRowHeight="14"/>
  <cols>
    <col min="1" max="1" width="8.83203125" style="120"/>
    <col min="2" max="2" width="8" style="120" customWidth="1"/>
    <col min="3" max="3" width="15.6640625" style="120" customWidth="1"/>
    <col min="4" max="5" width="29.5" style="120" customWidth="1"/>
    <col min="6" max="6" width="21.6640625" style="120" customWidth="1"/>
    <col min="7" max="7" width="9.1640625" style="120" customWidth="1"/>
    <col min="8" max="8" width="9.33203125" style="120" customWidth="1"/>
    <col min="9" max="239" width="8.83203125" style="120"/>
    <col min="240" max="240" width="9.83203125" style="120" customWidth="1"/>
    <col min="241" max="241" width="17.6640625" style="120" customWidth="1"/>
    <col min="242" max="242" width="23" style="120" customWidth="1"/>
    <col min="243" max="243" width="24.6640625" style="120" customWidth="1"/>
    <col min="244" max="244" width="11.6640625" style="120" customWidth="1"/>
    <col min="245" max="245" width="11.83203125" style="120" customWidth="1"/>
    <col min="246" max="246" width="11.6640625" style="120" customWidth="1"/>
    <col min="247" max="247" width="11.1640625" style="120" customWidth="1"/>
    <col min="248" max="248" width="10.33203125" style="120" customWidth="1"/>
    <col min="249" max="249" width="11.83203125" style="120" customWidth="1"/>
    <col min="250" max="495" width="8.83203125" style="120"/>
    <col min="496" max="496" width="9.83203125" style="120" customWidth="1"/>
    <col min="497" max="497" width="17.6640625" style="120" customWidth="1"/>
    <col min="498" max="498" width="23" style="120" customWidth="1"/>
    <col min="499" max="499" width="24.6640625" style="120" customWidth="1"/>
    <col min="500" max="500" width="11.6640625" style="120" customWidth="1"/>
    <col min="501" max="501" width="11.83203125" style="120" customWidth="1"/>
    <col min="502" max="502" width="11.6640625" style="120" customWidth="1"/>
    <col min="503" max="503" width="11.1640625" style="120" customWidth="1"/>
    <col min="504" max="504" width="10.33203125" style="120" customWidth="1"/>
    <col min="505" max="505" width="11.83203125" style="120" customWidth="1"/>
    <col min="506" max="751" width="8.83203125" style="120"/>
    <col min="752" max="752" width="9.83203125" style="120" customWidth="1"/>
    <col min="753" max="753" width="17.6640625" style="120" customWidth="1"/>
    <col min="754" max="754" width="23" style="120" customWidth="1"/>
    <col min="755" max="755" width="24.6640625" style="120" customWidth="1"/>
    <col min="756" max="756" width="11.6640625" style="120" customWidth="1"/>
    <col min="757" max="757" width="11.83203125" style="120" customWidth="1"/>
    <col min="758" max="758" width="11.6640625" style="120" customWidth="1"/>
    <col min="759" max="759" width="11.1640625" style="120" customWidth="1"/>
    <col min="760" max="760" width="10.33203125" style="120" customWidth="1"/>
    <col min="761" max="761" width="11.83203125" style="120" customWidth="1"/>
    <col min="762" max="1007" width="8.83203125" style="120"/>
    <col min="1008" max="1008" width="9.83203125" style="120" customWidth="1"/>
    <col min="1009" max="1009" width="17.6640625" style="120" customWidth="1"/>
    <col min="1010" max="1010" width="23" style="120" customWidth="1"/>
    <col min="1011" max="1011" width="24.6640625" style="120" customWidth="1"/>
    <col min="1012" max="1012" width="11.6640625" style="120" customWidth="1"/>
    <col min="1013" max="1013" width="11.83203125" style="120" customWidth="1"/>
    <col min="1014" max="1014" width="11.6640625" style="120" customWidth="1"/>
    <col min="1015" max="1015" width="11.1640625" style="120" customWidth="1"/>
    <col min="1016" max="1016" width="10.33203125" style="120" customWidth="1"/>
    <col min="1017" max="1017" width="11.83203125" style="120" customWidth="1"/>
    <col min="1018" max="1263" width="8.83203125" style="120"/>
    <col min="1264" max="1264" width="9.83203125" style="120" customWidth="1"/>
    <col min="1265" max="1265" width="17.6640625" style="120" customWidth="1"/>
    <col min="1266" max="1266" width="23" style="120" customWidth="1"/>
    <col min="1267" max="1267" width="24.6640625" style="120" customWidth="1"/>
    <col min="1268" max="1268" width="11.6640625" style="120" customWidth="1"/>
    <col min="1269" max="1269" width="11.83203125" style="120" customWidth="1"/>
    <col min="1270" max="1270" width="11.6640625" style="120" customWidth="1"/>
    <col min="1271" max="1271" width="11.1640625" style="120" customWidth="1"/>
    <col min="1272" max="1272" width="10.33203125" style="120" customWidth="1"/>
    <col min="1273" max="1273" width="11.83203125" style="120" customWidth="1"/>
    <col min="1274" max="1519" width="8.83203125" style="120"/>
    <col min="1520" max="1520" width="9.83203125" style="120" customWidth="1"/>
    <col min="1521" max="1521" width="17.6640625" style="120" customWidth="1"/>
    <col min="1522" max="1522" width="23" style="120" customWidth="1"/>
    <col min="1523" max="1523" width="24.6640625" style="120" customWidth="1"/>
    <col min="1524" max="1524" width="11.6640625" style="120" customWidth="1"/>
    <col min="1525" max="1525" width="11.83203125" style="120" customWidth="1"/>
    <col min="1526" max="1526" width="11.6640625" style="120" customWidth="1"/>
    <col min="1527" max="1527" width="11.1640625" style="120" customWidth="1"/>
    <col min="1528" max="1528" width="10.33203125" style="120" customWidth="1"/>
    <col min="1529" max="1529" width="11.83203125" style="120" customWidth="1"/>
    <col min="1530" max="1775" width="8.83203125" style="120"/>
    <col min="1776" max="1776" width="9.83203125" style="120" customWidth="1"/>
    <col min="1777" max="1777" width="17.6640625" style="120" customWidth="1"/>
    <col min="1778" max="1778" width="23" style="120" customWidth="1"/>
    <col min="1779" max="1779" width="24.6640625" style="120" customWidth="1"/>
    <col min="1780" max="1780" width="11.6640625" style="120" customWidth="1"/>
    <col min="1781" max="1781" width="11.83203125" style="120" customWidth="1"/>
    <col min="1782" max="1782" width="11.6640625" style="120" customWidth="1"/>
    <col min="1783" max="1783" width="11.1640625" style="120" customWidth="1"/>
    <col min="1784" max="1784" width="10.33203125" style="120" customWidth="1"/>
    <col min="1785" max="1785" width="11.83203125" style="120" customWidth="1"/>
    <col min="1786" max="2031" width="8.83203125" style="120"/>
    <col min="2032" max="2032" width="9.83203125" style="120" customWidth="1"/>
    <col min="2033" max="2033" width="17.6640625" style="120" customWidth="1"/>
    <col min="2034" max="2034" width="23" style="120" customWidth="1"/>
    <col min="2035" max="2035" width="24.6640625" style="120" customWidth="1"/>
    <col min="2036" max="2036" width="11.6640625" style="120" customWidth="1"/>
    <col min="2037" max="2037" width="11.83203125" style="120" customWidth="1"/>
    <col min="2038" max="2038" width="11.6640625" style="120" customWidth="1"/>
    <col min="2039" max="2039" width="11.1640625" style="120" customWidth="1"/>
    <col min="2040" max="2040" width="10.33203125" style="120" customWidth="1"/>
    <col min="2041" max="2041" width="11.83203125" style="120" customWidth="1"/>
    <col min="2042" max="2287" width="8.83203125" style="120"/>
    <col min="2288" max="2288" width="9.83203125" style="120" customWidth="1"/>
    <col min="2289" max="2289" width="17.6640625" style="120" customWidth="1"/>
    <col min="2290" max="2290" width="23" style="120" customWidth="1"/>
    <col min="2291" max="2291" width="24.6640625" style="120" customWidth="1"/>
    <col min="2292" max="2292" width="11.6640625" style="120" customWidth="1"/>
    <col min="2293" max="2293" width="11.83203125" style="120" customWidth="1"/>
    <col min="2294" max="2294" width="11.6640625" style="120" customWidth="1"/>
    <col min="2295" max="2295" width="11.1640625" style="120" customWidth="1"/>
    <col min="2296" max="2296" width="10.33203125" style="120" customWidth="1"/>
    <col min="2297" max="2297" width="11.83203125" style="120" customWidth="1"/>
    <col min="2298" max="2543" width="8.83203125" style="120"/>
    <col min="2544" max="2544" width="9.83203125" style="120" customWidth="1"/>
    <col min="2545" max="2545" width="17.6640625" style="120" customWidth="1"/>
    <col min="2546" max="2546" width="23" style="120" customWidth="1"/>
    <col min="2547" max="2547" width="24.6640625" style="120" customWidth="1"/>
    <col min="2548" max="2548" width="11.6640625" style="120" customWidth="1"/>
    <col min="2549" max="2549" width="11.83203125" style="120" customWidth="1"/>
    <col min="2550" max="2550" width="11.6640625" style="120" customWidth="1"/>
    <col min="2551" max="2551" width="11.1640625" style="120" customWidth="1"/>
    <col min="2552" max="2552" width="10.33203125" style="120" customWidth="1"/>
    <col min="2553" max="2553" width="11.83203125" style="120" customWidth="1"/>
    <col min="2554" max="2799" width="8.83203125" style="120"/>
    <col min="2800" max="2800" width="9.83203125" style="120" customWidth="1"/>
    <col min="2801" max="2801" width="17.6640625" style="120" customWidth="1"/>
    <col min="2802" max="2802" width="23" style="120" customWidth="1"/>
    <col min="2803" max="2803" width="24.6640625" style="120" customWidth="1"/>
    <col min="2804" max="2804" width="11.6640625" style="120" customWidth="1"/>
    <col min="2805" max="2805" width="11.83203125" style="120" customWidth="1"/>
    <col min="2806" max="2806" width="11.6640625" style="120" customWidth="1"/>
    <col min="2807" max="2807" width="11.1640625" style="120" customWidth="1"/>
    <col min="2808" max="2808" width="10.33203125" style="120" customWidth="1"/>
    <col min="2809" max="2809" width="11.83203125" style="120" customWidth="1"/>
    <col min="2810" max="3055" width="8.83203125" style="120"/>
    <col min="3056" max="3056" width="9.83203125" style="120" customWidth="1"/>
    <col min="3057" max="3057" width="17.6640625" style="120" customWidth="1"/>
    <col min="3058" max="3058" width="23" style="120" customWidth="1"/>
    <col min="3059" max="3059" width="24.6640625" style="120" customWidth="1"/>
    <col min="3060" max="3060" width="11.6640625" style="120" customWidth="1"/>
    <col min="3061" max="3061" width="11.83203125" style="120" customWidth="1"/>
    <col min="3062" max="3062" width="11.6640625" style="120" customWidth="1"/>
    <col min="3063" max="3063" width="11.1640625" style="120" customWidth="1"/>
    <col min="3064" max="3064" width="10.33203125" style="120" customWidth="1"/>
    <col min="3065" max="3065" width="11.83203125" style="120" customWidth="1"/>
    <col min="3066" max="3311" width="8.83203125" style="120"/>
    <col min="3312" max="3312" width="9.83203125" style="120" customWidth="1"/>
    <col min="3313" max="3313" width="17.6640625" style="120" customWidth="1"/>
    <col min="3314" max="3314" width="23" style="120" customWidth="1"/>
    <col min="3315" max="3315" width="24.6640625" style="120" customWidth="1"/>
    <col min="3316" max="3316" width="11.6640625" style="120" customWidth="1"/>
    <col min="3317" max="3317" width="11.83203125" style="120" customWidth="1"/>
    <col min="3318" max="3318" width="11.6640625" style="120" customWidth="1"/>
    <col min="3319" max="3319" width="11.1640625" style="120" customWidth="1"/>
    <col min="3320" max="3320" width="10.33203125" style="120" customWidth="1"/>
    <col min="3321" max="3321" width="11.83203125" style="120" customWidth="1"/>
    <col min="3322" max="3567" width="8.83203125" style="120"/>
    <col min="3568" max="3568" width="9.83203125" style="120" customWidth="1"/>
    <col min="3569" max="3569" width="17.6640625" style="120" customWidth="1"/>
    <col min="3570" max="3570" width="23" style="120" customWidth="1"/>
    <col min="3571" max="3571" width="24.6640625" style="120" customWidth="1"/>
    <col min="3572" max="3572" width="11.6640625" style="120" customWidth="1"/>
    <col min="3573" max="3573" width="11.83203125" style="120" customWidth="1"/>
    <col min="3574" max="3574" width="11.6640625" style="120" customWidth="1"/>
    <col min="3575" max="3575" width="11.1640625" style="120" customWidth="1"/>
    <col min="3576" max="3576" width="10.33203125" style="120" customWidth="1"/>
    <col min="3577" max="3577" width="11.83203125" style="120" customWidth="1"/>
    <col min="3578" max="3823" width="8.83203125" style="120"/>
    <col min="3824" max="3824" width="9.83203125" style="120" customWidth="1"/>
    <col min="3825" max="3825" width="17.6640625" style="120" customWidth="1"/>
    <col min="3826" max="3826" width="23" style="120" customWidth="1"/>
    <col min="3827" max="3827" width="24.6640625" style="120" customWidth="1"/>
    <col min="3828" max="3828" width="11.6640625" style="120" customWidth="1"/>
    <col min="3829" max="3829" width="11.83203125" style="120" customWidth="1"/>
    <col min="3830" max="3830" width="11.6640625" style="120" customWidth="1"/>
    <col min="3831" max="3831" width="11.1640625" style="120" customWidth="1"/>
    <col min="3832" max="3832" width="10.33203125" style="120" customWidth="1"/>
    <col min="3833" max="3833" width="11.83203125" style="120" customWidth="1"/>
    <col min="3834" max="4079" width="8.83203125" style="120"/>
    <col min="4080" max="4080" width="9.83203125" style="120" customWidth="1"/>
    <col min="4081" max="4081" width="17.6640625" style="120" customWidth="1"/>
    <col min="4082" max="4082" width="23" style="120" customWidth="1"/>
    <col min="4083" max="4083" width="24.6640625" style="120" customWidth="1"/>
    <col min="4084" max="4084" width="11.6640625" style="120" customWidth="1"/>
    <col min="4085" max="4085" width="11.83203125" style="120" customWidth="1"/>
    <col min="4086" max="4086" width="11.6640625" style="120" customWidth="1"/>
    <col min="4087" max="4087" width="11.1640625" style="120" customWidth="1"/>
    <col min="4088" max="4088" width="10.33203125" style="120" customWidth="1"/>
    <col min="4089" max="4089" width="11.83203125" style="120" customWidth="1"/>
    <col min="4090" max="4335" width="8.83203125" style="120"/>
    <col min="4336" max="4336" width="9.83203125" style="120" customWidth="1"/>
    <col min="4337" max="4337" width="17.6640625" style="120" customWidth="1"/>
    <col min="4338" max="4338" width="23" style="120" customWidth="1"/>
    <col min="4339" max="4339" width="24.6640625" style="120" customWidth="1"/>
    <col min="4340" max="4340" width="11.6640625" style="120" customWidth="1"/>
    <col min="4341" max="4341" width="11.83203125" style="120" customWidth="1"/>
    <col min="4342" max="4342" width="11.6640625" style="120" customWidth="1"/>
    <col min="4343" max="4343" width="11.1640625" style="120" customWidth="1"/>
    <col min="4344" max="4344" width="10.33203125" style="120" customWidth="1"/>
    <col min="4345" max="4345" width="11.83203125" style="120" customWidth="1"/>
    <col min="4346" max="4591" width="8.83203125" style="120"/>
    <col min="4592" max="4592" width="9.83203125" style="120" customWidth="1"/>
    <col min="4593" max="4593" width="17.6640625" style="120" customWidth="1"/>
    <col min="4594" max="4594" width="23" style="120" customWidth="1"/>
    <col min="4595" max="4595" width="24.6640625" style="120" customWidth="1"/>
    <col min="4596" max="4596" width="11.6640625" style="120" customWidth="1"/>
    <col min="4597" max="4597" width="11.83203125" style="120" customWidth="1"/>
    <col min="4598" max="4598" width="11.6640625" style="120" customWidth="1"/>
    <col min="4599" max="4599" width="11.1640625" style="120" customWidth="1"/>
    <col min="4600" max="4600" width="10.33203125" style="120" customWidth="1"/>
    <col min="4601" max="4601" width="11.83203125" style="120" customWidth="1"/>
    <col min="4602" max="4847" width="8.83203125" style="120"/>
    <col min="4848" max="4848" width="9.83203125" style="120" customWidth="1"/>
    <col min="4849" max="4849" width="17.6640625" style="120" customWidth="1"/>
    <col min="4850" max="4850" width="23" style="120" customWidth="1"/>
    <col min="4851" max="4851" width="24.6640625" style="120" customWidth="1"/>
    <col min="4852" max="4852" width="11.6640625" style="120" customWidth="1"/>
    <col min="4853" max="4853" width="11.83203125" style="120" customWidth="1"/>
    <col min="4854" max="4854" width="11.6640625" style="120" customWidth="1"/>
    <col min="4855" max="4855" width="11.1640625" style="120" customWidth="1"/>
    <col min="4856" max="4856" width="10.33203125" style="120" customWidth="1"/>
    <col min="4857" max="4857" width="11.83203125" style="120" customWidth="1"/>
    <col min="4858" max="5103" width="8.83203125" style="120"/>
    <col min="5104" max="5104" width="9.83203125" style="120" customWidth="1"/>
    <col min="5105" max="5105" width="17.6640625" style="120" customWidth="1"/>
    <col min="5106" max="5106" width="23" style="120" customWidth="1"/>
    <col min="5107" max="5107" width="24.6640625" style="120" customWidth="1"/>
    <col min="5108" max="5108" width="11.6640625" style="120" customWidth="1"/>
    <col min="5109" max="5109" width="11.83203125" style="120" customWidth="1"/>
    <col min="5110" max="5110" width="11.6640625" style="120" customWidth="1"/>
    <col min="5111" max="5111" width="11.1640625" style="120" customWidth="1"/>
    <col min="5112" max="5112" width="10.33203125" style="120" customWidth="1"/>
    <col min="5113" max="5113" width="11.83203125" style="120" customWidth="1"/>
    <col min="5114" max="5359" width="8.83203125" style="120"/>
    <col min="5360" max="5360" width="9.83203125" style="120" customWidth="1"/>
    <col min="5361" max="5361" width="17.6640625" style="120" customWidth="1"/>
    <col min="5362" max="5362" width="23" style="120" customWidth="1"/>
    <col min="5363" max="5363" width="24.6640625" style="120" customWidth="1"/>
    <col min="5364" max="5364" width="11.6640625" style="120" customWidth="1"/>
    <col min="5365" max="5365" width="11.83203125" style="120" customWidth="1"/>
    <col min="5366" max="5366" width="11.6640625" style="120" customWidth="1"/>
    <col min="5367" max="5367" width="11.1640625" style="120" customWidth="1"/>
    <col min="5368" max="5368" width="10.33203125" style="120" customWidth="1"/>
    <col min="5369" max="5369" width="11.83203125" style="120" customWidth="1"/>
    <col min="5370" max="5615" width="8.83203125" style="120"/>
    <col min="5616" max="5616" width="9.83203125" style="120" customWidth="1"/>
    <col min="5617" max="5617" width="17.6640625" style="120" customWidth="1"/>
    <col min="5618" max="5618" width="23" style="120" customWidth="1"/>
    <col min="5619" max="5619" width="24.6640625" style="120" customWidth="1"/>
    <col min="5620" max="5620" width="11.6640625" style="120" customWidth="1"/>
    <col min="5621" max="5621" width="11.83203125" style="120" customWidth="1"/>
    <col min="5622" max="5622" width="11.6640625" style="120" customWidth="1"/>
    <col min="5623" max="5623" width="11.1640625" style="120" customWidth="1"/>
    <col min="5624" max="5624" width="10.33203125" style="120" customWidth="1"/>
    <col min="5625" max="5625" width="11.83203125" style="120" customWidth="1"/>
    <col min="5626" max="5871" width="8.83203125" style="120"/>
    <col min="5872" max="5872" width="9.83203125" style="120" customWidth="1"/>
    <col min="5873" max="5873" width="17.6640625" style="120" customWidth="1"/>
    <col min="5874" max="5874" width="23" style="120" customWidth="1"/>
    <col min="5875" max="5875" width="24.6640625" style="120" customWidth="1"/>
    <col min="5876" max="5876" width="11.6640625" style="120" customWidth="1"/>
    <col min="5877" max="5877" width="11.83203125" style="120" customWidth="1"/>
    <col min="5878" max="5878" width="11.6640625" style="120" customWidth="1"/>
    <col min="5879" max="5879" width="11.1640625" style="120" customWidth="1"/>
    <col min="5880" max="5880" width="10.33203125" style="120" customWidth="1"/>
    <col min="5881" max="5881" width="11.83203125" style="120" customWidth="1"/>
    <col min="5882" max="6127" width="8.83203125" style="120"/>
    <col min="6128" max="6128" width="9.83203125" style="120" customWidth="1"/>
    <col min="6129" max="6129" width="17.6640625" style="120" customWidth="1"/>
    <col min="6130" max="6130" width="23" style="120" customWidth="1"/>
    <col min="6131" max="6131" width="24.6640625" style="120" customWidth="1"/>
    <col min="6132" max="6132" width="11.6640625" style="120" customWidth="1"/>
    <col min="6133" max="6133" width="11.83203125" style="120" customWidth="1"/>
    <col min="6134" max="6134" width="11.6640625" style="120" customWidth="1"/>
    <col min="6135" max="6135" width="11.1640625" style="120" customWidth="1"/>
    <col min="6136" max="6136" width="10.33203125" style="120" customWidth="1"/>
    <col min="6137" max="6137" width="11.83203125" style="120" customWidth="1"/>
    <col min="6138" max="6383" width="8.83203125" style="120"/>
    <col min="6384" max="6384" width="9.83203125" style="120" customWidth="1"/>
    <col min="6385" max="6385" width="17.6640625" style="120" customWidth="1"/>
    <col min="6386" max="6386" width="23" style="120" customWidth="1"/>
    <col min="6387" max="6387" width="24.6640625" style="120" customWidth="1"/>
    <col min="6388" max="6388" width="11.6640625" style="120" customWidth="1"/>
    <col min="6389" max="6389" width="11.83203125" style="120" customWidth="1"/>
    <col min="6390" max="6390" width="11.6640625" style="120" customWidth="1"/>
    <col min="6391" max="6391" width="11.1640625" style="120" customWidth="1"/>
    <col min="6392" max="6392" width="10.33203125" style="120" customWidth="1"/>
    <col min="6393" max="6393" width="11.83203125" style="120" customWidth="1"/>
    <col min="6394" max="6639" width="8.83203125" style="120"/>
    <col min="6640" max="6640" width="9.83203125" style="120" customWidth="1"/>
    <col min="6641" max="6641" width="17.6640625" style="120" customWidth="1"/>
    <col min="6642" max="6642" width="23" style="120" customWidth="1"/>
    <col min="6643" max="6643" width="24.6640625" style="120" customWidth="1"/>
    <col min="6644" max="6644" width="11.6640625" style="120" customWidth="1"/>
    <col min="6645" max="6645" width="11.83203125" style="120" customWidth="1"/>
    <col min="6646" max="6646" width="11.6640625" style="120" customWidth="1"/>
    <col min="6647" max="6647" width="11.1640625" style="120" customWidth="1"/>
    <col min="6648" max="6648" width="10.33203125" style="120" customWidth="1"/>
    <col min="6649" max="6649" width="11.83203125" style="120" customWidth="1"/>
    <col min="6650" max="6895" width="8.83203125" style="120"/>
    <col min="6896" max="6896" width="9.83203125" style="120" customWidth="1"/>
    <col min="6897" max="6897" width="17.6640625" style="120" customWidth="1"/>
    <col min="6898" max="6898" width="23" style="120" customWidth="1"/>
    <col min="6899" max="6899" width="24.6640625" style="120" customWidth="1"/>
    <col min="6900" max="6900" width="11.6640625" style="120" customWidth="1"/>
    <col min="6901" max="6901" width="11.83203125" style="120" customWidth="1"/>
    <col min="6902" max="6902" width="11.6640625" style="120" customWidth="1"/>
    <col min="6903" max="6903" width="11.1640625" style="120" customWidth="1"/>
    <col min="6904" max="6904" width="10.33203125" style="120" customWidth="1"/>
    <col min="6905" max="6905" width="11.83203125" style="120" customWidth="1"/>
    <col min="6906" max="7151" width="8.83203125" style="120"/>
    <col min="7152" max="7152" width="9.83203125" style="120" customWidth="1"/>
    <col min="7153" max="7153" width="17.6640625" style="120" customWidth="1"/>
    <col min="7154" max="7154" width="23" style="120" customWidth="1"/>
    <col min="7155" max="7155" width="24.6640625" style="120" customWidth="1"/>
    <col min="7156" max="7156" width="11.6640625" style="120" customWidth="1"/>
    <col min="7157" max="7157" width="11.83203125" style="120" customWidth="1"/>
    <col min="7158" max="7158" width="11.6640625" style="120" customWidth="1"/>
    <col min="7159" max="7159" width="11.1640625" style="120" customWidth="1"/>
    <col min="7160" max="7160" width="10.33203125" style="120" customWidth="1"/>
    <col min="7161" max="7161" width="11.83203125" style="120" customWidth="1"/>
    <col min="7162" max="7407" width="8.83203125" style="120"/>
    <col min="7408" max="7408" width="9.83203125" style="120" customWidth="1"/>
    <col min="7409" max="7409" width="17.6640625" style="120" customWidth="1"/>
    <col min="7410" max="7410" width="23" style="120" customWidth="1"/>
    <col min="7411" max="7411" width="24.6640625" style="120" customWidth="1"/>
    <col min="7412" max="7412" width="11.6640625" style="120" customWidth="1"/>
    <col min="7413" max="7413" width="11.83203125" style="120" customWidth="1"/>
    <col min="7414" max="7414" width="11.6640625" style="120" customWidth="1"/>
    <col min="7415" max="7415" width="11.1640625" style="120" customWidth="1"/>
    <col min="7416" max="7416" width="10.33203125" style="120" customWidth="1"/>
    <col min="7417" max="7417" width="11.83203125" style="120" customWidth="1"/>
    <col min="7418" max="7663" width="8.83203125" style="120"/>
    <col min="7664" max="7664" width="9.83203125" style="120" customWidth="1"/>
    <col min="7665" max="7665" width="17.6640625" style="120" customWidth="1"/>
    <col min="7666" max="7666" width="23" style="120" customWidth="1"/>
    <col min="7667" max="7667" width="24.6640625" style="120" customWidth="1"/>
    <col min="7668" max="7668" width="11.6640625" style="120" customWidth="1"/>
    <col min="7669" max="7669" width="11.83203125" style="120" customWidth="1"/>
    <col min="7670" max="7670" width="11.6640625" style="120" customWidth="1"/>
    <col min="7671" max="7671" width="11.1640625" style="120" customWidth="1"/>
    <col min="7672" max="7672" width="10.33203125" style="120" customWidth="1"/>
    <col min="7673" max="7673" width="11.83203125" style="120" customWidth="1"/>
    <col min="7674" max="7919" width="8.83203125" style="120"/>
    <col min="7920" max="7920" width="9.83203125" style="120" customWidth="1"/>
    <col min="7921" max="7921" width="17.6640625" style="120" customWidth="1"/>
    <col min="7922" max="7922" width="23" style="120" customWidth="1"/>
    <col min="7923" max="7923" width="24.6640625" style="120" customWidth="1"/>
    <col min="7924" max="7924" width="11.6640625" style="120" customWidth="1"/>
    <col min="7925" max="7925" width="11.83203125" style="120" customWidth="1"/>
    <col min="7926" max="7926" width="11.6640625" style="120" customWidth="1"/>
    <col min="7927" max="7927" width="11.1640625" style="120" customWidth="1"/>
    <col min="7928" max="7928" width="10.33203125" style="120" customWidth="1"/>
    <col min="7929" max="7929" width="11.83203125" style="120" customWidth="1"/>
    <col min="7930" max="8175" width="8.83203125" style="120"/>
    <col min="8176" max="8176" width="9.83203125" style="120" customWidth="1"/>
    <col min="8177" max="8177" width="17.6640625" style="120" customWidth="1"/>
    <col min="8178" max="8178" width="23" style="120" customWidth="1"/>
    <col min="8179" max="8179" width="24.6640625" style="120" customWidth="1"/>
    <col min="8180" max="8180" width="11.6640625" style="120" customWidth="1"/>
    <col min="8181" max="8181" width="11.83203125" style="120" customWidth="1"/>
    <col min="8182" max="8182" width="11.6640625" style="120" customWidth="1"/>
    <col min="8183" max="8183" width="11.1640625" style="120" customWidth="1"/>
    <col min="8184" max="8184" width="10.33203125" style="120" customWidth="1"/>
    <col min="8185" max="8185" width="11.83203125" style="120" customWidth="1"/>
    <col min="8186" max="8431" width="8.83203125" style="120"/>
    <col min="8432" max="8432" width="9.83203125" style="120" customWidth="1"/>
    <col min="8433" max="8433" width="17.6640625" style="120" customWidth="1"/>
    <col min="8434" max="8434" width="23" style="120" customWidth="1"/>
    <col min="8435" max="8435" width="24.6640625" style="120" customWidth="1"/>
    <col min="8436" max="8436" width="11.6640625" style="120" customWidth="1"/>
    <col min="8437" max="8437" width="11.83203125" style="120" customWidth="1"/>
    <col min="8438" max="8438" width="11.6640625" style="120" customWidth="1"/>
    <col min="8439" max="8439" width="11.1640625" style="120" customWidth="1"/>
    <col min="8440" max="8440" width="10.33203125" style="120" customWidth="1"/>
    <col min="8441" max="8441" width="11.83203125" style="120" customWidth="1"/>
    <col min="8442" max="8687" width="8.83203125" style="120"/>
    <col min="8688" max="8688" width="9.83203125" style="120" customWidth="1"/>
    <col min="8689" max="8689" width="17.6640625" style="120" customWidth="1"/>
    <col min="8690" max="8690" width="23" style="120" customWidth="1"/>
    <col min="8691" max="8691" width="24.6640625" style="120" customWidth="1"/>
    <col min="8692" max="8692" width="11.6640625" style="120" customWidth="1"/>
    <col min="8693" max="8693" width="11.83203125" style="120" customWidth="1"/>
    <col min="8694" max="8694" width="11.6640625" style="120" customWidth="1"/>
    <col min="8695" max="8695" width="11.1640625" style="120" customWidth="1"/>
    <col min="8696" max="8696" width="10.33203125" style="120" customWidth="1"/>
    <col min="8697" max="8697" width="11.83203125" style="120" customWidth="1"/>
    <col min="8698" max="8943" width="8.83203125" style="120"/>
    <col min="8944" max="8944" width="9.83203125" style="120" customWidth="1"/>
    <col min="8945" max="8945" width="17.6640625" style="120" customWidth="1"/>
    <col min="8946" max="8946" width="23" style="120" customWidth="1"/>
    <col min="8947" max="8947" width="24.6640625" style="120" customWidth="1"/>
    <col min="8948" max="8948" width="11.6640625" style="120" customWidth="1"/>
    <col min="8949" max="8949" width="11.83203125" style="120" customWidth="1"/>
    <col min="8950" max="8950" width="11.6640625" style="120" customWidth="1"/>
    <col min="8951" max="8951" width="11.1640625" style="120" customWidth="1"/>
    <col min="8952" max="8952" width="10.33203125" style="120" customWidth="1"/>
    <col min="8953" max="8953" width="11.83203125" style="120" customWidth="1"/>
    <col min="8954" max="9199" width="8.83203125" style="120"/>
    <col min="9200" max="9200" width="9.83203125" style="120" customWidth="1"/>
    <col min="9201" max="9201" width="17.6640625" style="120" customWidth="1"/>
    <col min="9202" max="9202" width="23" style="120" customWidth="1"/>
    <col min="9203" max="9203" width="24.6640625" style="120" customWidth="1"/>
    <col min="9204" max="9204" width="11.6640625" style="120" customWidth="1"/>
    <col min="9205" max="9205" width="11.83203125" style="120" customWidth="1"/>
    <col min="9206" max="9206" width="11.6640625" style="120" customWidth="1"/>
    <col min="9207" max="9207" width="11.1640625" style="120" customWidth="1"/>
    <col min="9208" max="9208" width="10.33203125" style="120" customWidth="1"/>
    <col min="9209" max="9209" width="11.83203125" style="120" customWidth="1"/>
    <col min="9210" max="9455" width="8.83203125" style="120"/>
    <col min="9456" max="9456" width="9.83203125" style="120" customWidth="1"/>
    <col min="9457" max="9457" width="17.6640625" style="120" customWidth="1"/>
    <col min="9458" max="9458" width="23" style="120" customWidth="1"/>
    <col min="9459" max="9459" width="24.6640625" style="120" customWidth="1"/>
    <col min="9460" max="9460" width="11.6640625" style="120" customWidth="1"/>
    <col min="9461" max="9461" width="11.83203125" style="120" customWidth="1"/>
    <col min="9462" max="9462" width="11.6640625" style="120" customWidth="1"/>
    <col min="9463" max="9463" width="11.1640625" style="120" customWidth="1"/>
    <col min="9464" max="9464" width="10.33203125" style="120" customWidth="1"/>
    <col min="9465" max="9465" width="11.83203125" style="120" customWidth="1"/>
    <col min="9466" max="9711" width="8.83203125" style="120"/>
    <col min="9712" max="9712" width="9.83203125" style="120" customWidth="1"/>
    <col min="9713" max="9713" width="17.6640625" style="120" customWidth="1"/>
    <col min="9714" max="9714" width="23" style="120" customWidth="1"/>
    <col min="9715" max="9715" width="24.6640625" style="120" customWidth="1"/>
    <col min="9716" max="9716" width="11.6640625" style="120" customWidth="1"/>
    <col min="9717" max="9717" width="11.83203125" style="120" customWidth="1"/>
    <col min="9718" max="9718" width="11.6640625" style="120" customWidth="1"/>
    <col min="9719" max="9719" width="11.1640625" style="120" customWidth="1"/>
    <col min="9720" max="9720" width="10.33203125" style="120" customWidth="1"/>
    <col min="9721" max="9721" width="11.83203125" style="120" customWidth="1"/>
    <col min="9722" max="9967" width="8.83203125" style="120"/>
    <col min="9968" max="9968" width="9.83203125" style="120" customWidth="1"/>
    <col min="9969" max="9969" width="17.6640625" style="120" customWidth="1"/>
    <col min="9970" max="9970" width="23" style="120" customWidth="1"/>
    <col min="9971" max="9971" width="24.6640625" style="120" customWidth="1"/>
    <col min="9972" max="9972" width="11.6640625" style="120" customWidth="1"/>
    <col min="9973" max="9973" width="11.83203125" style="120" customWidth="1"/>
    <col min="9974" max="9974" width="11.6640625" style="120" customWidth="1"/>
    <col min="9975" max="9975" width="11.1640625" style="120" customWidth="1"/>
    <col min="9976" max="9976" width="10.33203125" style="120" customWidth="1"/>
    <col min="9977" max="9977" width="11.83203125" style="120" customWidth="1"/>
    <col min="9978" max="10223" width="8.83203125" style="120"/>
    <col min="10224" max="10224" width="9.83203125" style="120" customWidth="1"/>
    <col min="10225" max="10225" width="17.6640625" style="120" customWidth="1"/>
    <col min="10226" max="10226" width="23" style="120" customWidth="1"/>
    <col min="10227" max="10227" width="24.6640625" style="120" customWidth="1"/>
    <col min="10228" max="10228" width="11.6640625" style="120" customWidth="1"/>
    <col min="10229" max="10229" width="11.83203125" style="120" customWidth="1"/>
    <col min="10230" max="10230" width="11.6640625" style="120" customWidth="1"/>
    <col min="10231" max="10231" width="11.1640625" style="120" customWidth="1"/>
    <col min="10232" max="10232" width="10.33203125" style="120" customWidth="1"/>
    <col min="10233" max="10233" width="11.83203125" style="120" customWidth="1"/>
    <col min="10234" max="10479" width="8.83203125" style="120"/>
    <col min="10480" max="10480" width="9.83203125" style="120" customWidth="1"/>
    <col min="10481" max="10481" width="17.6640625" style="120" customWidth="1"/>
    <col min="10482" max="10482" width="23" style="120" customWidth="1"/>
    <col min="10483" max="10483" width="24.6640625" style="120" customWidth="1"/>
    <col min="10484" max="10484" width="11.6640625" style="120" customWidth="1"/>
    <col min="10485" max="10485" width="11.83203125" style="120" customWidth="1"/>
    <col min="10486" max="10486" width="11.6640625" style="120" customWidth="1"/>
    <col min="10487" max="10487" width="11.1640625" style="120" customWidth="1"/>
    <col min="10488" max="10488" width="10.33203125" style="120" customWidth="1"/>
    <col min="10489" max="10489" width="11.83203125" style="120" customWidth="1"/>
    <col min="10490" max="10735" width="8.83203125" style="120"/>
    <col min="10736" max="10736" width="9.83203125" style="120" customWidth="1"/>
    <col min="10737" max="10737" width="17.6640625" style="120" customWidth="1"/>
    <col min="10738" max="10738" width="23" style="120" customWidth="1"/>
    <col min="10739" max="10739" width="24.6640625" style="120" customWidth="1"/>
    <col min="10740" max="10740" width="11.6640625" style="120" customWidth="1"/>
    <col min="10741" max="10741" width="11.83203125" style="120" customWidth="1"/>
    <col min="10742" max="10742" width="11.6640625" style="120" customWidth="1"/>
    <col min="10743" max="10743" width="11.1640625" style="120" customWidth="1"/>
    <col min="10744" max="10744" width="10.33203125" style="120" customWidth="1"/>
    <col min="10745" max="10745" width="11.83203125" style="120" customWidth="1"/>
    <col min="10746" max="10991" width="8.83203125" style="120"/>
    <col min="10992" max="10992" width="9.83203125" style="120" customWidth="1"/>
    <col min="10993" max="10993" width="17.6640625" style="120" customWidth="1"/>
    <col min="10994" max="10994" width="23" style="120" customWidth="1"/>
    <col min="10995" max="10995" width="24.6640625" style="120" customWidth="1"/>
    <col min="10996" max="10996" width="11.6640625" style="120" customWidth="1"/>
    <col min="10997" max="10997" width="11.83203125" style="120" customWidth="1"/>
    <col min="10998" max="10998" width="11.6640625" style="120" customWidth="1"/>
    <col min="10999" max="10999" width="11.1640625" style="120" customWidth="1"/>
    <col min="11000" max="11000" width="10.33203125" style="120" customWidth="1"/>
    <col min="11001" max="11001" width="11.83203125" style="120" customWidth="1"/>
    <col min="11002" max="11247" width="8.83203125" style="120"/>
    <col min="11248" max="11248" width="9.83203125" style="120" customWidth="1"/>
    <col min="11249" max="11249" width="17.6640625" style="120" customWidth="1"/>
    <col min="11250" max="11250" width="23" style="120" customWidth="1"/>
    <col min="11251" max="11251" width="24.6640625" style="120" customWidth="1"/>
    <col min="11252" max="11252" width="11.6640625" style="120" customWidth="1"/>
    <col min="11253" max="11253" width="11.83203125" style="120" customWidth="1"/>
    <col min="11254" max="11254" width="11.6640625" style="120" customWidth="1"/>
    <col min="11255" max="11255" width="11.1640625" style="120" customWidth="1"/>
    <col min="11256" max="11256" width="10.33203125" style="120" customWidth="1"/>
    <col min="11257" max="11257" width="11.83203125" style="120" customWidth="1"/>
    <col min="11258" max="11503" width="8.83203125" style="120"/>
    <col min="11504" max="11504" width="9.83203125" style="120" customWidth="1"/>
    <col min="11505" max="11505" width="17.6640625" style="120" customWidth="1"/>
    <col min="11506" max="11506" width="23" style="120" customWidth="1"/>
    <col min="11507" max="11507" width="24.6640625" style="120" customWidth="1"/>
    <col min="11508" max="11508" width="11.6640625" style="120" customWidth="1"/>
    <col min="11509" max="11509" width="11.83203125" style="120" customWidth="1"/>
    <col min="11510" max="11510" width="11.6640625" style="120" customWidth="1"/>
    <col min="11511" max="11511" width="11.1640625" style="120" customWidth="1"/>
    <col min="11512" max="11512" width="10.33203125" style="120" customWidth="1"/>
    <col min="11513" max="11513" width="11.83203125" style="120" customWidth="1"/>
    <col min="11514" max="11759" width="8.83203125" style="120"/>
    <col min="11760" max="11760" width="9.83203125" style="120" customWidth="1"/>
    <col min="11761" max="11761" width="17.6640625" style="120" customWidth="1"/>
    <col min="11762" max="11762" width="23" style="120" customWidth="1"/>
    <col min="11763" max="11763" width="24.6640625" style="120" customWidth="1"/>
    <col min="11764" max="11764" width="11.6640625" style="120" customWidth="1"/>
    <col min="11765" max="11765" width="11.83203125" style="120" customWidth="1"/>
    <col min="11766" max="11766" width="11.6640625" style="120" customWidth="1"/>
    <col min="11767" max="11767" width="11.1640625" style="120" customWidth="1"/>
    <col min="11768" max="11768" width="10.33203125" style="120" customWidth="1"/>
    <col min="11769" max="11769" width="11.83203125" style="120" customWidth="1"/>
    <col min="11770" max="12015" width="8.83203125" style="120"/>
    <col min="12016" max="12016" width="9.83203125" style="120" customWidth="1"/>
    <col min="12017" max="12017" width="17.6640625" style="120" customWidth="1"/>
    <col min="12018" max="12018" width="23" style="120" customWidth="1"/>
    <col min="12019" max="12019" width="24.6640625" style="120" customWidth="1"/>
    <col min="12020" max="12020" width="11.6640625" style="120" customWidth="1"/>
    <col min="12021" max="12021" width="11.83203125" style="120" customWidth="1"/>
    <col min="12022" max="12022" width="11.6640625" style="120" customWidth="1"/>
    <col min="12023" max="12023" width="11.1640625" style="120" customWidth="1"/>
    <col min="12024" max="12024" width="10.33203125" style="120" customWidth="1"/>
    <col min="12025" max="12025" width="11.83203125" style="120" customWidth="1"/>
    <col min="12026" max="12271" width="8.83203125" style="120"/>
    <col min="12272" max="12272" width="9.83203125" style="120" customWidth="1"/>
    <col min="12273" max="12273" width="17.6640625" style="120" customWidth="1"/>
    <col min="12274" max="12274" width="23" style="120" customWidth="1"/>
    <col min="12275" max="12275" width="24.6640625" style="120" customWidth="1"/>
    <col min="12276" max="12276" width="11.6640625" style="120" customWidth="1"/>
    <col min="12277" max="12277" width="11.83203125" style="120" customWidth="1"/>
    <col min="12278" max="12278" width="11.6640625" style="120" customWidth="1"/>
    <col min="12279" max="12279" width="11.1640625" style="120" customWidth="1"/>
    <col min="12280" max="12280" width="10.33203125" style="120" customWidth="1"/>
    <col min="12281" max="12281" width="11.83203125" style="120" customWidth="1"/>
    <col min="12282" max="12527" width="8.83203125" style="120"/>
    <col min="12528" max="12528" width="9.83203125" style="120" customWidth="1"/>
    <col min="12529" max="12529" width="17.6640625" style="120" customWidth="1"/>
    <col min="12530" max="12530" width="23" style="120" customWidth="1"/>
    <col min="12531" max="12531" width="24.6640625" style="120" customWidth="1"/>
    <col min="12532" max="12532" width="11.6640625" style="120" customWidth="1"/>
    <col min="12533" max="12533" width="11.83203125" style="120" customWidth="1"/>
    <col min="12534" max="12534" width="11.6640625" style="120" customWidth="1"/>
    <col min="12535" max="12535" width="11.1640625" style="120" customWidth="1"/>
    <col min="12536" max="12536" width="10.33203125" style="120" customWidth="1"/>
    <col min="12537" max="12537" width="11.83203125" style="120" customWidth="1"/>
    <col min="12538" max="12783" width="8.83203125" style="120"/>
    <col min="12784" max="12784" width="9.83203125" style="120" customWidth="1"/>
    <col min="12785" max="12785" width="17.6640625" style="120" customWidth="1"/>
    <col min="12786" max="12786" width="23" style="120" customWidth="1"/>
    <col min="12787" max="12787" width="24.6640625" style="120" customWidth="1"/>
    <col min="12788" max="12788" width="11.6640625" style="120" customWidth="1"/>
    <col min="12789" max="12789" width="11.83203125" style="120" customWidth="1"/>
    <col min="12790" max="12790" width="11.6640625" style="120" customWidth="1"/>
    <col min="12791" max="12791" width="11.1640625" style="120" customWidth="1"/>
    <col min="12792" max="12792" width="10.33203125" style="120" customWidth="1"/>
    <col min="12793" max="12793" width="11.83203125" style="120" customWidth="1"/>
    <col min="12794" max="13039" width="8.83203125" style="120"/>
    <col min="13040" max="13040" width="9.83203125" style="120" customWidth="1"/>
    <col min="13041" max="13041" width="17.6640625" style="120" customWidth="1"/>
    <col min="13042" max="13042" width="23" style="120" customWidth="1"/>
    <col min="13043" max="13043" width="24.6640625" style="120" customWidth="1"/>
    <col min="13044" max="13044" width="11.6640625" style="120" customWidth="1"/>
    <col min="13045" max="13045" width="11.83203125" style="120" customWidth="1"/>
    <col min="13046" max="13046" width="11.6640625" style="120" customWidth="1"/>
    <col min="13047" max="13047" width="11.1640625" style="120" customWidth="1"/>
    <col min="13048" max="13048" width="10.33203125" style="120" customWidth="1"/>
    <col min="13049" max="13049" width="11.83203125" style="120" customWidth="1"/>
    <col min="13050" max="13295" width="8.83203125" style="120"/>
    <col min="13296" max="13296" width="9.83203125" style="120" customWidth="1"/>
    <col min="13297" max="13297" width="17.6640625" style="120" customWidth="1"/>
    <col min="13298" max="13298" width="23" style="120" customWidth="1"/>
    <col min="13299" max="13299" width="24.6640625" style="120" customWidth="1"/>
    <col min="13300" max="13300" width="11.6640625" style="120" customWidth="1"/>
    <col min="13301" max="13301" width="11.83203125" style="120" customWidth="1"/>
    <col min="13302" max="13302" width="11.6640625" style="120" customWidth="1"/>
    <col min="13303" max="13303" width="11.1640625" style="120" customWidth="1"/>
    <col min="13304" max="13304" width="10.33203125" style="120" customWidth="1"/>
    <col min="13305" max="13305" width="11.83203125" style="120" customWidth="1"/>
    <col min="13306" max="13551" width="8.83203125" style="120"/>
    <col min="13552" max="13552" width="9.83203125" style="120" customWidth="1"/>
    <col min="13553" max="13553" width="17.6640625" style="120" customWidth="1"/>
    <col min="13554" max="13554" width="23" style="120" customWidth="1"/>
    <col min="13555" max="13555" width="24.6640625" style="120" customWidth="1"/>
    <col min="13556" max="13556" width="11.6640625" style="120" customWidth="1"/>
    <col min="13557" max="13557" width="11.83203125" style="120" customWidth="1"/>
    <col min="13558" max="13558" width="11.6640625" style="120" customWidth="1"/>
    <col min="13559" max="13559" width="11.1640625" style="120" customWidth="1"/>
    <col min="13560" max="13560" width="10.33203125" style="120" customWidth="1"/>
    <col min="13561" max="13561" width="11.83203125" style="120" customWidth="1"/>
    <col min="13562" max="13807" width="8.83203125" style="120"/>
    <col min="13808" max="13808" width="9.83203125" style="120" customWidth="1"/>
    <col min="13809" max="13809" width="17.6640625" style="120" customWidth="1"/>
    <col min="13810" max="13810" width="23" style="120" customWidth="1"/>
    <col min="13811" max="13811" width="24.6640625" style="120" customWidth="1"/>
    <col min="13812" max="13812" width="11.6640625" style="120" customWidth="1"/>
    <col min="13813" max="13813" width="11.83203125" style="120" customWidth="1"/>
    <col min="13814" max="13814" width="11.6640625" style="120" customWidth="1"/>
    <col min="13815" max="13815" width="11.1640625" style="120" customWidth="1"/>
    <col min="13816" max="13816" width="10.33203125" style="120" customWidth="1"/>
    <col min="13817" max="13817" width="11.83203125" style="120" customWidth="1"/>
    <col min="13818" max="14063" width="8.83203125" style="120"/>
    <col min="14064" max="14064" width="9.83203125" style="120" customWidth="1"/>
    <col min="14065" max="14065" width="17.6640625" style="120" customWidth="1"/>
    <col min="14066" max="14066" width="23" style="120" customWidth="1"/>
    <col min="14067" max="14067" width="24.6640625" style="120" customWidth="1"/>
    <col min="14068" max="14068" width="11.6640625" style="120" customWidth="1"/>
    <col min="14069" max="14069" width="11.83203125" style="120" customWidth="1"/>
    <col min="14070" max="14070" width="11.6640625" style="120" customWidth="1"/>
    <col min="14071" max="14071" width="11.1640625" style="120" customWidth="1"/>
    <col min="14072" max="14072" width="10.33203125" style="120" customWidth="1"/>
    <col min="14073" max="14073" width="11.83203125" style="120" customWidth="1"/>
    <col min="14074" max="14319" width="8.83203125" style="120"/>
    <col min="14320" max="14320" width="9.83203125" style="120" customWidth="1"/>
    <col min="14321" max="14321" width="17.6640625" style="120" customWidth="1"/>
    <col min="14322" max="14322" width="23" style="120" customWidth="1"/>
    <col min="14323" max="14323" width="24.6640625" style="120" customWidth="1"/>
    <col min="14324" max="14324" width="11.6640625" style="120" customWidth="1"/>
    <col min="14325" max="14325" width="11.83203125" style="120" customWidth="1"/>
    <col min="14326" max="14326" width="11.6640625" style="120" customWidth="1"/>
    <col min="14327" max="14327" width="11.1640625" style="120" customWidth="1"/>
    <col min="14328" max="14328" width="10.33203125" style="120" customWidth="1"/>
    <col min="14329" max="14329" width="11.83203125" style="120" customWidth="1"/>
    <col min="14330" max="14575" width="8.83203125" style="120"/>
    <col min="14576" max="14576" width="9.83203125" style="120" customWidth="1"/>
    <col min="14577" max="14577" width="17.6640625" style="120" customWidth="1"/>
    <col min="14578" max="14578" width="23" style="120" customWidth="1"/>
    <col min="14579" max="14579" width="24.6640625" style="120" customWidth="1"/>
    <col min="14580" max="14580" width="11.6640625" style="120" customWidth="1"/>
    <col min="14581" max="14581" width="11.83203125" style="120" customWidth="1"/>
    <col min="14582" max="14582" width="11.6640625" style="120" customWidth="1"/>
    <col min="14583" max="14583" width="11.1640625" style="120" customWidth="1"/>
    <col min="14584" max="14584" width="10.33203125" style="120" customWidth="1"/>
    <col min="14585" max="14585" width="11.83203125" style="120" customWidth="1"/>
    <col min="14586" max="14831" width="8.83203125" style="120"/>
    <col min="14832" max="14832" width="9.83203125" style="120" customWidth="1"/>
    <col min="14833" max="14833" width="17.6640625" style="120" customWidth="1"/>
    <col min="14834" max="14834" width="23" style="120" customWidth="1"/>
    <col min="14835" max="14835" width="24.6640625" style="120" customWidth="1"/>
    <col min="14836" max="14836" width="11.6640625" style="120" customWidth="1"/>
    <col min="14837" max="14837" width="11.83203125" style="120" customWidth="1"/>
    <col min="14838" max="14838" width="11.6640625" style="120" customWidth="1"/>
    <col min="14839" max="14839" width="11.1640625" style="120" customWidth="1"/>
    <col min="14840" max="14840" width="10.33203125" style="120" customWidth="1"/>
    <col min="14841" max="14841" width="11.83203125" style="120" customWidth="1"/>
    <col min="14842" max="15087" width="8.83203125" style="120"/>
    <col min="15088" max="15088" width="9.83203125" style="120" customWidth="1"/>
    <col min="15089" max="15089" width="17.6640625" style="120" customWidth="1"/>
    <col min="15090" max="15090" width="23" style="120" customWidth="1"/>
    <col min="15091" max="15091" width="24.6640625" style="120" customWidth="1"/>
    <col min="15092" max="15092" width="11.6640625" style="120" customWidth="1"/>
    <col min="15093" max="15093" width="11.83203125" style="120" customWidth="1"/>
    <col min="15094" max="15094" width="11.6640625" style="120" customWidth="1"/>
    <col min="15095" max="15095" width="11.1640625" style="120" customWidth="1"/>
    <col min="15096" max="15096" width="10.33203125" style="120" customWidth="1"/>
    <col min="15097" max="15097" width="11.83203125" style="120" customWidth="1"/>
    <col min="15098" max="15343" width="8.83203125" style="120"/>
    <col min="15344" max="15344" width="9.83203125" style="120" customWidth="1"/>
    <col min="15345" max="15345" width="17.6640625" style="120" customWidth="1"/>
    <col min="15346" max="15346" width="23" style="120" customWidth="1"/>
    <col min="15347" max="15347" width="24.6640625" style="120" customWidth="1"/>
    <col min="15348" max="15348" width="11.6640625" style="120" customWidth="1"/>
    <col min="15349" max="15349" width="11.83203125" style="120" customWidth="1"/>
    <col min="15350" max="15350" width="11.6640625" style="120" customWidth="1"/>
    <col min="15351" max="15351" width="11.1640625" style="120" customWidth="1"/>
    <col min="15352" max="15352" width="10.33203125" style="120" customWidth="1"/>
    <col min="15353" max="15353" width="11.83203125" style="120" customWidth="1"/>
    <col min="15354" max="15599" width="8.83203125" style="120"/>
    <col min="15600" max="15600" width="9.83203125" style="120" customWidth="1"/>
    <col min="15601" max="15601" width="17.6640625" style="120" customWidth="1"/>
    <col min="15602" max="15602" width="23" style="120" customWidth="1"/>
    <col min="15603" max="15603" width="24.6640625" style="120" customWidth="1"/>
    <col min="15604" max="15604" width="11.6640625" style="120" customWidth="1"/>
    <col min="15605" max="15605" width="11.83203125" style="120" customWidth="1"/>
    <col min="15606" max="15606" width="11.6640625" style="120" customWidth="1"/>
    <col min="15607" max="15607" width="11.1640625" style="120" customWidth="1"/>
    <col min="15608" max="15608" width="10.33203125" style="120" customWidth="1"/>
    <col min="15609" max="15609" width="11.83203125" style="120" customWidth="1"/>
    <col min="15610" max="15855" width="8.83203125" style="120"/>
    <col min="15856" max="15856" width="9.83203125" style="120" customWidth="1"/>
    <col min="15857" max="15857" width="17.6640625" style="120" customWidth="1"/>
    <col min="15858" max="15858" width="23" style="120" customWidth="1"/>
    <col min="15859" max="15859" width="24.6640625" style="120" customWidth="1"/>
    <col min="15860" max="15860" width="11.6640625" style="120" customWidth="1"/>
    <col min="15861" max="15861" width="11.83203125" style="120" customWidth="1"/>
    <col min="15862" max="15862" width="11.6640625" style="120" customWidth="1"/>
    <col min="15863" max="15863" width="11.1640625" style="120" customWidth="1"/>
    <col min="15864" max="15864" width="10.33203125" style="120" customWidth="1"/>
    <col min="15865" max="15865" width="11.83203125" style="120" customWidth="1"/>
    <col min="15866" max="16111" width="8.83203125" style="120"/>
    <col min="16112" max="16112" width="9.83203125" style="120" customWidth="1"/>
    <col min="16113" max="16113" width="17.6640625" style="120" customWidth="1"/>
    <col min="16114" max="16114" width="23" style="120" customWidth="1"/>
    <col min="16115" max="16115" width="24.6640625" style="120" customWidth="1"/>
    <col min="16116" max="16116" width="11.6640625" style="120" customWidth="1"/>
    <col min="16117" max="16117" width="11.83203125" style="120" customWidth="1"/>
    <col min="16118" max="16118" width="11.6640625" style="120" customWidth="1"/>
    <col min="16119" max="16119" width="11.1640625" style="120" customWidth="1"/>
    <col min="16120" max="16120" width="10.33203125" style="120" customWidth="1"/>
    <col min="16121" max="16121" width="11.83203125" style="120" customWidth="1"/>
    <col min="16122" max="16381" width="8.83203125" style="120"/>
    <col min="16382" max="16384" width="9" style="120" customWidth="1"/>
  </cols>
  <sheetData>
    <row r="1" spans="1:8" s="74" customFormat="1"/>
    <row r="2" spans="1:8" s="74" customFormat="1" ht="20">
      <c r="A2" s="461" t="s">
        <v>77</v>
      </c>
      <c r="B2" s="461"/>
      <c r="C2" s="461"/>
      <c r="D2" s="461"/>
      <c r="E2" s="461"/>
      <c r="F2" s="461"/>
      <c r="G2" s="461"/>
      <c r="H2" s="461"/>
    </row>
    <row r="3" spans="1:8" s="74" customFormat="1">
      <c r="A3" s="75"/>
    </row>
    <row r="4" spans="1:8" s="74" customFormat="1" ht="15">
      <c r="A4" s="76" t="s">
        <v>78</v>
      </c>
      <c r="B4" s="76"/>
      <c r="C4" s="77">
        <f>SI!B26</f>
        <v>0</v>
      </c>
    </row>
    <row r="5" spans="1:8" s="74" customFormat="1" ht="15">
      <c r="A5" s="76" t="s">
        <v>79</v>
      </c>
      <c r="B5" s="76"/>
      <c r="C5" s="77" t="s">
        <v>3589</v>
      </c>
    </row>
    <row r="6" spans="1:8" s="74" customFormat="1" ht="15">
      <c r="A6" s="76" t="str">
        <f>CONCATENATE(SI!U26," - ", SI!B29)</f>
        <v xml:space="preserve"> - </v>
      </c>
      <c r="B6" s="76"/>
      <c r="C6" s="76"/>
      <c r="F6" s="78"/>
      <c r="G6" s="75"/>
    </row>
    <row r="7" spans="1:8" s="74" customFormat="1">
      <c r="F7" s="75"/>
    </row>
    <row r="8" spans="1:8" s="74" customFormat="1">
      <c r="A8" s="120"/>
      <c r="B8" s="120"/>
      <c r="C8" s="120"/>
      <c r="D8" s="120"/>
      <c r="E8" s="120"/>
      <c r="F8" s="120"/>
      <c r="G8" s="120"/>
      <c r="H8" s="120"/>
    </row>
  </sheetData>
  <mergeCells count="1">
    <mergeCell ref="A2:H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2"/>
  <sheetViews>
    <sheetView workbookViewId="0">
      <selection activeCell="E5" sqref="E5:X5"/>
    </sheetView>
  </sheetViews>
  <sheetFormatPr defaultColWidth="2.6640625" defaultRowHeight="7.5"/>
  <cols>
    <col min="1" max="33" width="2.6640625" style="81"/>
    <col min="34" max="36" width="4.1640625" style="81" customWidth="1"/>
    <col min="37" max="38" width="2.6640625" style="81"/>
    <col min="39" max="39" width="3" style="81" customWidth="1"/>
    <col min="40" max="16384" width="2.6640625" style="81"/>
  </cols>
  <sheetData>
    <row r="1" spans="1:49" ht="18.75" customHeight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1"/>
      <c r="AQ1" s="79"/>
      <c r="AR1" s="79"/>
      <c r="AS1" s="80" t="str">
        <f>[1]SI!AJ1</f>
        <v>V20160809</v>
      </c>
      <c r="AT1" s="79"/>
      <c r="AU1" s="79"/>
      <c r="AV1" s="79"/>
      <c r="AW1" s="79"/>
    </row>
    <row r="2" spans="1:49" ht="37">
      <c r="A2" s="82"/>
      <c r="B2" s="83" t="s">
        <v>80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462" t="s">
        <v>0</v>
      </c>
      <c r="V2" s="462"/>
      <c r="W2" s="462"/>
      <c r="X2" s="462"/>
      <c r="Y2" s="462"/>
      <c r="Z2" s="462"/>
      <c r="AA2" s="462"/>
      <c r="AB2" s="462"/>
      <c r="AC2" s="462"/>
      <c r="AD2" s="462"/>
      <c r="AE2" s="462"/>
      <c r="AF2" s="462"/>
      <c r="AG2" s="462"/>
      <c r="AH2" s="462"/>
      <c r="AI2" s="462"/>
      <c r="AJ2" s="462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</row>
    <row r="3" spans="1:49" ht="8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</row>
    <row r="4" spans="1:49" ht="24" thickBot="1">
      <c r="A4" s="84"/>
      <c r="B4" s="463" t="s">
        <v>81</v>
      </c>
      <c r="C4" s="463"/>
      <c r="D4" s="463"/>
      <c r="E4" s="464" t="s">
        <v>3592</v>
      </c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5"/>
      <c r="R4" s="465"/>
      <c r="S4" s="465"/>
      <c r="T4" s="465"/>
      <c r="U4" s="465"/>
      <c r="V4" s="465"/>
      <c r="W4" s="465"/>
      <c r="X4" s="466"/>
      <c r="Y4" s="86"/>
      <c r="Z4" s="85" t="s">
        <v>82</v>
      </c>
      <c r="AA4" s="86"/>
      <c r="AB4" s="86"/>
      <c r="AC4" s="87"/>
      <c r="AD4" s="467" t="str">
        <f>IF([1]SI!L26&lt;&gt;"",[1]SI!L26,"")</f>
        <v/>
      </c>
      <c r="AE4" s="468"/>
      <c r="AF4" s="468"/>
      <c r="AG4" s="468"/>
      <c r="AH4" s="468"/>
      <c r="AI4" s="468"/>
      <c r="AJ4" s="468"/>
      <c r="AK4" s="469"/>
      <c r="AL4" s="88"/>
      <c r="AM4" s="88"/>
      <c r="AN4" s="88"/>
      <c r="AO4" s="88"/>
      <c r="AQ4" s="88"/>
      <c r="AR4" s="88"/>
      <c r="AT4" s="88"/>
      <c r="AU4" s="88"/>
      <c r="AV4" s="79"/>
      <c r="AW4" s="79"/>
    </row>
    <row r="5" spans="1:49" ht="24" thickBot="1">
      <c r="A5" s="89"/>
      <c r="B5" s="470" t="s">
        <v>83</v>
      </c>
      <c r="C5" s="470"/>
      <c r="D5" s="470"/>
      <c r="E5" s="471" t="s">
        <v>3589</v>
      </c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  <c r="S5" s="472"/>
      <c r="T5" s="472"/>
      <c r="U5" s="472"/>
      <c r="V5" s="472"/>
      <c r="W5" s="472"/>
      <c r="X5" s="473"/>
      <c r="Y5" s="86"/>
      <c r="Z5" s="86"/>
      <c r="AA5" s="86"/>
      <c r="AB5" s="86"/>
      <c r="AC5" s="87"/>
      <c r="AD5" s="87"/>
      <c r="AE5" s="87"/>
      <c r="AF5" s="87"/>
      <c r="AG5" s="90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79"/>
      <c r="AW5" s="79"/>
    </row>
    <row r="6" spans="1:49" ht="9" customHeight="1" thickBot="1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79"/>
      <c r="AW6" s="79"/>
    </row>
    <row r="7" spans="1:49" s="1" customFormat="1" ht="10.5" customHeight="1">
      <c r="B7" s="481" t="s">
        <v>54</v>
      </c>
      <c r="C7" s="475"/>
      <c r="D7" s="475"/>
      <c r="E7" s="475"/>
      <c r="F7" s="475"/>
      <c r="G7" s="474" t="s">
        <v>55</v>
      </c>
      <c r="H7" s="474"/>
      <c r="I7" s="474"/>
      <c r="J7" s="474"/>
      <c r="K7" s="474"/>
      <c r="L7" s="474"/>
      <c r="M7" s="474"/>
      <c r="N7" s="474"/>
      <c r="O7" s="474"/>
      <c r="P7" s="474"/>
      <c r="Q7" s="474"/>
      <c r="R7" s="474"/>
      <c r="S7" s="474"/>
      <c r="T7" s="474"/>
      <c r="U7" s="474"/>
      <c r="V7" s="474" t="s">
        <v>56</v>
      </c>
      <c r="W7" s="475"/>
      <c r="X7" s="474" t="s">
        <v>57</v>
      </c>
      <c r="Y7" s="475"/>
      <c r="Z7" s="474" t="s">
        <v>58</v>
      </c>
      <c r="AA7" s="475"/>
      <c r="AB7" s="475"/>
      <c r="AC7" s="475"/>
      <c r="AD7" s="475"/>
      <c r="AE7" s="475"/>
      <c r="AF7" s="475"/>
      <c r="AG7" s="475"/>
      <c r="AH7" s="474" t="s">
        <v>59</v>
      </c>
      <c r="AI7" s="483"/>
      <c r="AJ7" s="483"/>
      <c r="AK7" s="474" t="s">
        <v>60</v>
      </c>
      <c r="AL7" s="475"/>
      <c r="AM7" s="475"/>
      <c r="AN7" s="474" t="s">
        <v>61</v>
      </c>
      <c r="AO7" s="475"/>
      <c r="AP7" s="475"/>
      <c r="AQ7" s="474" t="s">
        <v>62</v>
      </c>
      <c r="AR7" s="475"/>
      <c r="AS7" s="475"/>
      <c r="AT7" s="475"/>
      <c r="AU7" s="475"/>
      <c r="AV7" s="477"/>
    </row>
    <row r="8" spans="1:49" s="1" customFormat="1" ht="10.5" customHeight="1">
      <c r="B8" s="482"/>
      <c r="C8" s="476"/>
      <c r="D8" s="476"/>
      <c r="E8" s="476"/>
      <c r="F8" s="476"/>
      <c r="G8" s="476" t="s">
        <v>84</v>
      </c>
      <c r="H8" s="476"/>
      <c r="I8" s="476"/>
      <c r="J8" s="476"/>
      <c r="K8" s="476"/>
      <c r="L8" s="476" t="s">
        <v>85</v>
      </c>
      <c r="M8" s="476"/>
      <c r="N8" s="476"/>
      <c r="O8" s="476"/>
      <c r="P8" s="476"/>
      <c r="Q8" s="476" t="s">
        <v>86</v>
      </c>
      <c r="R8" s="476"/>
      <c r="S8" s="476"/>
      <c r="T8" s="476"/>
      <c r="U8" s="476"/>
      <c r="V8" s="476"/>
      <c r="W8" s="476"/>
      <c r="X8" s="476"/>
      <c r="Y8" s="476"/>
      <c r="Z8" s="479" t="s">
        <v>63</v>
      </c>
      <c r="AA8" s="480"/>
      <c r="AB8" s="480"/>
      <c r="AC8" s="479" t="s">
        <v>64</v>
      </c>
      <c r="AD8" s="476"/>
      <c r="AE8" s="476"/>
      <c r="AF8" s="476"/>
      <c r="AG8" s="476"/>
      <c r="AH8" s="480"/>
      <c r="AI8" s="480"/>
      <c r="AJ8" s="480"/>
      <c r="AK8" s="476"/>
      <c r="AL8" s="476"/>
      <c r="AM8" s="476"/>
      <c r="AN8" s="476"/>
      <c r="AO8" s="476"/>
      <c r="AP8" s="476"/>
      <c r="AQ8" s="476"/>
      <c r="AR8" s="476"/>
      <c r="AS8" s="476"/>
      <c r="AT8" s="476"/>
      <c r="AU8" s="476"/>
      <c r="AV8" s="478"/>
    </row>
    <row r="9" spans="1:49" s="1" customFormat="1" ht="10.5" customHeight="1">
      <c r="B9" s="489"/>
      <c r="C9" s="485"/>
      <c r="D9" s="485"/>
      <c r="E9" s="485"/>
      <c r="F9" s="485"/>
      <c r="G9" s="485"/>
      <c r="H9" s="485"/>
      <c r="I9" s="485"/>
      <c r="J9" s="485"/>
      <c r="K9" s="485"/>
      <c r="L9" s="485"/>
      <c r="M9" s="485"/>
      <c r="N9" s="485"/>
      <c r="O9" s="485"/>
      <c r="P9" s="485"/>
      <c r="Q9" s="485"/>
      <c r="R9" s="485"/>
      <c r="S9" s="485"/>
      <c r="T9" s="485"/>
      <c r="U9" s="485"/>
      <c r="V9" s="490"/>
      <c r="W9" s="490"/>
      <c r="X9" s="485"/>
      <c r="Y9" s="485"/>
      <c r="Z9" s="484"/>
      <c r="AA9" s="484"/>
      <c r="AB9" s="484"/>
      <c r="AC9" s="485"/>
      <c r="AD9" s="485"/>
      <c r="AE9" s="485"/>
      <c r="AF9" s="485"/>
      <c r="AG9" s="485"/>
      <c r="AH9" s="486"/>
      <c r="AI9" s="486"/>
      <c r="AJ9" s="486"/>
      <c r="AK9" s="487"/>
      <c r="AL9" s="487"/>
      <c r="AM9" s="487"/>
      <c r="AN9" s="486"/>
      <c r="AO9" s="486"/>
      <c r="AP9" s="486"/>
      <c r="AQ9" s="485"/>
      <c r="AR9" s="485"/>
      <c r="AS9" s="485"/>
      <c r="AT9" s="485"/>
      <c r="AU9" s="485"/>
      <c r="AV9" s="488"/>
    </row>
    <row r="10" spans="1:49" s="1" customFormat="1" ht="10.5" customHeight="1">
      <c r="B10" s="489"/>
      <c r="C10" s="485"/>
      <c r="D10" s="485"/>
      <c r="E10" s="485"/>
      <c r="F10" s="485"/>
      <c r="G10" s="485"/>
      <c r="H10" s="485"/>
      <c r="I10" s="485"/>
      <c r="J10" s="485"/>
      <c r="K10" s="485"/>
      <c r="L10" s="485"/>
      <c r="M10" s="485"/>
      <c r="N10" s="485"/>
      <c r="O10" s="485"/>
      <c r="P10" s="485"/>
      <c r="Q10" s="485"/>
      <c r="R10" s="485"/>
      <c r="S10" s="485"/>
      <c r="T10" s="485"/>
      <c r="U10" s="485"/>
      <c r="V10" s="490"/>
      <c r="W10" s="490"/>
      <c r="X10" s="485"/>
      <c r="Y10" s="485"/>
      <c r="Z10" s="484"/>
      <c r="AA10" s="484"/>
      <c r="AB10" s="484"/>
      <c r="AC10" s="485"/>
      <c r="AD10" s="485"/>
      <c r="AE10" s="485"/>
      <c r="AF10" s="485"/>
      <c r="AG10" s="485"/>
      <c r="AH10" s="486"/>
      <c r="AI10" s="486"/>
      <c r="AJ10" s="486"/>
      <c r="AK10" s="487"/>
      <c r="AL10" s="487"/>
      <c r="AM10" s="487"/>
      <c r="AN10" s="486"/>
      <c r="AO10" s="486"/>
      <c r="AP10" s="486"/>
      <c r="AQ10" s="485"/>
      <c r="AR10" s="485"/>
      <c r="AS10" s="485"/>
      <c r="AT10" s="485"/>
      <c r="AU10" s="485"/>
      <c r="AV10" s="488"/>
    </row>
    <row r="11" spans="1:49" s="1" customFormat="1" ht="10.5" customHeight="1">
      <c r="B11" s="489"/>
      <c r="C11" s="485"/>
      <c r="D11" s="485"/>
      <c r="E11" s="485"/>
      <c r="F11" s="485"/>
      <c r="G11" s="485"/>
      <c r="H11" s="485"/>
      <c r="I11" s="485"/>
      <c r="J11" s="485"/>
      <c r="K11" s="485"/>
      <c r="L11" s="485"/>
      <c r="M11" s="485"/>
      <c r="N11" s="485"/>
      <c r="O11" s="485"/>
      <c r="P11" s="485"/>
      <c r="Q11" s="485"/>
      <c r="R11" s="485"/>
      <c r="S11" s="485"/>
      <c r="T11" s="485"/>
      <c r="U11" s="485"/>
      <c r="V11" s="490"/>
      <c r="W11" s="490"/>
      <c r="X11" s="485"/>
      <c r="Y11" s="485"/>
      <c r="Z11" s="484"/>
      <c r="AA11" s="484"/>
      <c r="AB11" s="484"/>
      <c r="AC11" s="485"/>
      <c r="AD11" s="485"/>
      <c r="AE11" s="485"/>
      <c r="AF11" s="485"/>
      <c r="AG11" s="485"/>
      <c r="AH11" s="486"/>
      <c r="AI11" s="486"/>
      <c r="AJ11" s="486"/>
      <c r="AK11" s="487"/>
      <c r="AL11" s="487"/>
      <c r="AM11" s="487"/>
      <c r="AN11" s="486"/>
      <c r="AO11" s="486"/>
      <c r="AP11" s="486"/>
      <c r="AQ11" s="485"/>
      <c r="AR11" s="485"/>
      <c r="AS11" s="485"/>
      <c r="AT11" s="485"/>
      <c r="AU11" s="485"/>
      <c r="AV11" s="488"/>
    </row>
    <row r="12" spans="1:49" s="1" customFormat="1" ht="10.5" customHeight="1">
      <c r="B12" s="489"/>
      <c r="C12" s="485"/>
      <c r="D12" s="485"/>
      <c r="E12" s="485"/>
      <c r="F12" s="485"/>
      <c r="G12" s="485"/>
      <c r="H12" s="485"/>
      <c r="I12" s="485"/>
      <c r="J12" s="485"/>
      <c r="K12" s="485"/>
      <c r="L12" s="485"/>
      <c r="M12" s="485"/>
      <c r="N12" s="485"/>
      <c r="O12" s="485"/>
      <c r="P12" s="485"/>
      <c r="Q12" s="485"/>
      <c r="R12" s="485"/>
      <c r="S12" s="485"/>
      <c r="T12" s="485"/>
      <c r="U12" s="485"/>
      <c r="V12" s="490"/>
      <c r="W12" s="490"/>
      <c r="X12" s="485"/>
      <c r="Y12" s="485"/>
      <c r="Z12" s="484"/>
      <c r="AA12" s="484"/>
      <c r="AB12" s="484"/>
      <c r="AC12" s="485"/>
      <c r="AD12" s="485"/>
      <c r="AE12" s="485"/>
      <c r="AF12" s="485"/>
      <c r="AG12" s="485"/>
      <c r="AH12" s="486"/>
      <c r="AI12" s="486"/>
      <c r="AJ12" s="486"/>
      <c r="AK12" s="487"/>
      <c r="AL12" s="487"/>
      <c r="AM12" s="487"/>
      <c r="AN12" s="486"/>
      <c r="AO12" s="486"/>
      <c r="AP12" s="486"/>
      <c r="AQ12" s="485"/>
      <c r="AR12" s="485"/>
      <c r="AS12" s="485"/>
      <c r="AT12" s="485"/>
      <c r="AU12" s="485"/>
      <c r="AV12" s="488"/>
    </row>
    <row r="13" spans="1:49" s="1" customFormat="1" ht="10.5" customHeight="1">
      <c r="B13" s="489"/>
      <c r="C13" s="485"/>
      <c r="D13" s="485"/>
      <c r="E13" s="485"/>
      <c r="F13" s="485"/>
      <c r="G13" s="485"/>
      <c r="H13" s="485"/>
      <c r="I13" s="485"/>
      <c r="J13" s="485"/>
      <c r="K13" s="485"/>
      <c r="L13" s="485"/>
      <c r="M13" s="485"/>
      <c r="N13" s="485"/>
      <c r="O13" s="485"/>
      <c r="P13" s="485"/>
      <c r="Q13" s="485"/>
      <c r="R13" s="485"/>
      <c r="S13" s="485"/>
      <c r="T13" s="485"/>
      <c r="U13" s="485"/>
      <c r="V13" s="490"/>
      <c r="W13" s="490"/>
      <c r="X13" s="485"/>
      <c r="Y13" s="485"/>
      <c r="Z13" s="484"/>
      <c r="AA13" s="484"/>
      <c r="AB13" s="484"/>
      <c r="AC13" s="485"/>
      <c r="AD13" s="485"/>
      <c r="AE13" s="485"/>
      <c r="AF13" s="485"/>
      <c r="AG13" s="485"/>
      <c r="AH13" s="486"/>
      <c r="AI13" s="486"/>
      <c r="AJ13" s="486"/>
      <c r="AK13" s="487"/>
      <c r="AL13" s="487"/>
      <c r="AM13" s="487"/>
      <c r="AN13" s="486"/>
      <c r="AO13" s="486"/>
      <c r="AP13" s="486"/>
      <c r="AQ13" s="485"/>
      <c r="AR13" s="485"/>
      <c r="AS13" s="485"/>
      <c r="AT13" s="485"/>
      <c r="AU13" s="485"/>
      <c r="AV13" s="488"/>
    </row>
    <row r="14" spans="1:49" s="1" customFormat="1" ht="10.5" customHeight="1">
      <c r="B14" s="489"/>
      <c r="C14" s="485"/>
      <c r="D14" s="485"/>
      <c r="E14" s="485"/>
      <c r="F14" s="485"/>
      <c r="G14" s="485"/>
      <c r="H14" s="485"/>
      <c r="I14" s="485"/>
      <c r="J14" s="485"/>
      <c r="K14" s="485"/>
      <c r="L14" s="485"/>
      <c r="M14" s="485"/>
      <c r="N14" s="485"/>
      <c r="O14" s="485"/>
      <c r="P14" s="485"/>
      <c r="Q14" s="485"/>
      <c r="R14" s="485"/>
      <c r="S14" s="485"/>
      <c r="T14" s="485"/>
      <c r="U14" s="485"/>
      <c r="V14" s="490"/>
      <c r="W14" s="490"/>
      <c r="X14" s="485"/>
      <c r="Y14" s="485"/>
      <c r="Z14" s="484"/>
      <c r="AA14" s="484"/>
      <c r="AB14" s="484"/>
      <c r="AC14" s="485"/>
      <c r="AD14" s="485"/>
      <c r="AE14" s="485"/>
      <c r="AF14" s="485"/>
      <c r="AG14" s="485"/>
      <c r="AH14" s="486"/>
      <c r="AI14" s="486"/>
      <c r="AJ14" s="486"/>
      <c r="AK14" s="487"/>
      <c r="AL14" s="487"/>
      <c r="AM14" s="487"/>
      <c r="AN14" s="486"/>
      <c r="AO14" s="486"/>
      <c r="AP14" s="486"/>
      <c r="AQ14" s="485"/>
      <c r="AR14" s="485"/>
      <c r="AS14" s="485"/>
      <c r="AT14" s="485"/>
      <c r="AU14" s="485"/>
      <c r="AV14" s="488"/>
    </row>
    <row r="15" spans="1:49" s="1" customFormat="1" ht="10.5" customHeight="1">
      <c r="B15" s="489"/>
      <c r="C15" s="485"/>
      <c r="D15" s="485"/>
      <c r="E15" s="485"/>
      <c r="F15" s="485"/>
      <c r="G15" s="485"/>
      <c r="H15" s="485"/>
      <c r="I15" s="485"/>
      <c r="J15" s="485"/>
      <c r="K15" s="485"/>
      <c r="L15" s="485"/>
      <c r="M15" s="485"/>
      <c r="N15" s="485"/>
      <c r="O15" s="485"/>
      <c r="P15" s="485"/>
      <c r="Q15" s="485"/>
      <c r="R15" s="485"/>
      <c r="S15" s="485"/>
      <c r="T15" s="485"/>
      <c r="U15" s="485"/>
      <c r="V15" s="490"/>
      <c r="W15" s="490"/>
      <c r="X15" s="485"/>
      <c r="Y15" s="485"/>
      <c r="Z15" s="484"/>
      <c r="AA15" s="484"/>
      <c r="AB15" s="484"/>
      <c r="AC15" s="485"/>
      <c r="AD15" s="485"/>
      <c r="AE15" s="485"/>
      <c r="AF15" s="485"/>
      <c r="AG15" s="485"/>
      <c r="AH15" s="486"/>
      <c r="AI15" s="486"/>
      <c r="AJ15" s="486"/>
      <c r="AK15" s="487"/>
      <c r="AL15" s="487"/>
      <c r="AM15" s="487"/>
      <c r="AN15" s="486"/>
      <c r="AO15" s="486"/>
      <c r="AP15" s="486"/>
      <c r="AQ15" s="485"/>
      <c r="AR15" s="485"/>
      <c r="AS15" s="485"/>
      <c r="AT15" s="485"/>
      <c r="AU15" s="485"/>
      <c r="AV15" s="488"/>
    </row>
    <row r="16" spans="1:49" s="1" customFormat="1" ht="10.5" customHeight="1">
      <c r="B16" s="489"/>
      <c r="C16" s="485"/>
      <c r="D16" s="485"/>
      <c r="E16" s="485"/>
      <c r="F16" s="485"/>
      <c r="G16" s="485"/>
      <c r="H16" s="485"/>
      <c r="I16" s="485"/>
      <c r="J16" s="485"/>
      <c r="K16" s="485"/>
      <c r="L16" s="485"/>
      <c r="M16" s="485"/>
      <c r="N16" s="485"/>
      <c r="O16" s="485"/>
      <c r="P16" s="485"/>
      <c r="Q16" s="485"/>
      <c r="R16" s="485"/>
      <c r="S16" s="485"/>
      <c r="T16" s="485"/>
      <c r="U16" s="485"/>
      <c r="V16" s="490"/>
      <c r="W16" s="490"/>
      <c r="X16" s="485"/>
      <c r="Y16" s="485"/>
      <c r="Z16" s="484"/>
      <c r="AA16" s="484"/>
      <c r="AB16" s="484"/>
      <c r="AC16" s="485"/>
      <c r="AD16" s="485"/>
      <c r="AE16" s="485"/>
      <c r="AF16" s="485"/>
      <c r="AG16" s="485"/>
      <c r="AH16" s="486"/>
      <c r="AI16" s="486"/>
      <c r="AJ16" s="486"/>
      <c r="AK16" s="487"/>
      <c r="AL16" s="487"/>
      <c r="AM16" s="487"/>
      <c r="AN16" s="486"/>
      <c r="AO16" s="486"/>
      <c r="AP16" s="486"/>
      <c r="AQ16" s="485"/>
      <c r="AR16" s="485"/>
      <c r="AS16" s="485"/>
      <c r="AT16" s="485"/>
      <c r="AU16" s="485"/>
      <c r="AV16" s="488"/>
    </row>
    <row r="17" spans="2:48" s="1" customFormat="1" ht="10.5" customHeight="1">
      <c r="B17" s="489"/>
      <c r="C17" s="485"/>
      <c r="D17" s="485"/>
      <c r="E17" s="485"/>
      <c r="F17" s="485"/>
      <c r="G17" s="485"/>
      <c r="H17" s="485"/>
      <c r="I17" s="485"/>
      <c r="J17" s="485"/>
      <c r="K17" s="485"/>
      <c r="L17" s="485"/>
      <c r="M17" s="485"/>
      <c r="N17" s="485"/>
      <c r="O17" s="485"/>
      <c r="P17" s="485"/>
      <c r="Q17" s="485"/>
      <c r="R17" s="485"/>
      <c r="S17" s="485"/>
      <c r="T17" s="485"/>
      <c r="U17" s="485"/>
      <c r="V17" s="490"/>
      <c r="W17" s="490"/>
      <c r="X17" s="485"/>
      <c r="Y17" s="485"/>
      <c r="Z17" s="484"/>
      <c r="AA17" s="484"/>
      <c r="AB17" s="484"/>
      <c r="AC17" s="485"/>
      <c r="AD17" s="485"/>
      <c r="AE17" s="485"/>
      <c r="AF17" s="485"/>
      <c r="AG17" s="485"/>
      <c r="AH17" s="486"/>
      <c r="AI17" s="486"/>
      <c r="AJ17" s="486"/>
      <c r="AK17" s="487"/>
      <c r="AL17" s="487"/>
      <c r="AM17" s="487"/>
      <c r="AN17" s="486"/>
      <c r="AO17" s="486"/>
      <c r="AP17" s="486"/>
      <c r="AQ17" s="485"/>
      <c r="AR17" s="485"/>
      <c r="AS17" s="485"/>
      <c r="AT17" s="485"/>
      <c r="AU17" s="485"/>
      <c r="AV17" s="488"/>
    </row>
    <row r="18" spans="2:48" s="1" customFormat="1" ht="10.5" customHeight="1">
      <c r="B18" s="489"/>
      <c r="C18" s="485"/>
      <c r="D18" s="485"/>
      <c r="E18" s="485"/>
      <c r="F18" s="485"/>
      <c r="G18" s="485"/>
      <c r="H18" s="485"/>
      <c r="I18" s="485"/>
      <c r="J18" s="485"/>
      <c r="K18" s="485"/>
      <c r="L18" s="485"/>
      <c r="M18" s="485"/>
      <c r="N18" s="485"/>
      <c r="O18" s="485"/>
      <c r="P18" s="485"/>
      <c r="Q18" s="485"/>
      <c r="R18" s="485"/>
      <c r="S18" s="485"/>
      <c r="T18" s="485"/>
      <c r="U18" s="485"/>
      <c r="V18" s="490"/>
      <c r="W18" s="490"/>
      <c r="X18" s="485"/>
      <c r="Y18" s="485"/>
      <c r="Z18" s="484"/>
      <c r="AA18" s="484"/>
      <c r="AB18" s="484"/>
      <c r="AC18" s="485"/>
      <c r="AD18" s="485"/>
      <c r="AE18" s="485"/>
      <c r="AF18" s="485"/>
      <c r="AG18" s="485"/>
      <c r="AH18" s="486"/>
      <c r="AI18" s="486"/>
      <c r="AJ18" s="486"/>
      <c r="AK18" s="487"/>
      <c r="AL18" s="487"/>
      <c r="AM18" s="487"/>
      <c r="AN18" s="486"/>
      <c r="AO18" s="486"/>
      <c r="AP18" s="486"/>
      <c r="AQ18" s="485"/>
      <c r="AR18" s="485"/>
      <c r="AS18" s="485"/>
      <c r="AT18" s="485"/>
      <c r="AU18" s="485"/>
      <c r="AV18" s="488"/>
    </row>
    <row r="19" spans="2:48" s="1" customFormat="1" ht="10.5" customHeight="1">
      <c r="B19" s="489"/>
      <c r="C19" s="485"/>
      <c r="D19" s="485"/>
      <c r="E19" s="485"/>
      <c r="F19" s="485"/>
      <c r="G19" s="485"/>
      <c r="H19" s="485"/>
      <c r="I19" s="485"/>
      <c r="J19" s="485"/>
      <c r="K19" s="485"/>
      <c r="L19" s="485"/>
      <c r="M19" s="485"/>
      <c r="N19" s="485"/>
      <c r="O19" s="485"/>
      <c r="P19" s="485"/>
      <c r="Q19" s="485"/>
      <c r="R19" s="485"/>
      <c r="S19" s="485"/>
      <c r="T19" s="485"/>
      <c r="U19" s="485"/>
      <c r="V19" s="490"/>
      <c r="W19" s="490"/>
      <c r="X19" s="485"/>
      <c r="Y19" s="485"/>
      <c r="Z19" s="484"/>
      <c r="AA19" s="484"/>
      <c r="AB19" s="484"/>
      <c r="AC19" s="485"/>
      <c r="AD19" s="485"/>
      <c r="AE19" s="485"/>
      <c r="AF19" s="485"/>
      <c r="AG19" s="485"/>
      <c r="AH19" s="486"/>
      <c r="AI19" s="486"/>
      <c r="AJ19" s="486"/>
      <c r="AK19" s="487"/>
      <c r="AL19" s="487"/>
      <c r="AM19" s="487"/>
      <c r="AN19" s="486"/>
      <c r="AO19" s="486"/>
      <c r="AP19" s="486"/>
      <c r="AQ19" s="485"/>
      <c r="AR19" s="485"/>
      <c r="AS19" s="485"/>
      <c r="AT19" s="485"/>
      <c r="AU19" s="485"/>
      <c r="AV19" s="488"/>
    </row>
    <row r="20" spans="2:48" s="1" customFormat="1" ht="10.5" customHeight="1">
      <c r="B20" s="489"/>
      <c r="C20" s="485"/>
      <c r="D20" s="485"/>
      <c r="E20" s="485"/>
      <c r="F20" s="485"/>
      <c r="G20" s="485"/>
      <c r="H20" s="485"/>
      <c r="I20" s="485"/>
      <c r="J20" s="485"/>
      <c r="K20" s="485"/>
      <c r="L20" s="485"/>
      <c r="M20" s="485"/>
      <c r="N20" s="485"/>
      <c r="O20" s="485"/>
      <c r="P20" s="485"/>
      <c r="Q20" s="485"/>
      <c r="R20" s="485"/>
      <c r="S20" s="485"/>
      <c r="T20" s="485"/>
      <c r="U20" s="485"/>
      <c r="V20" s="490"/>
      <c r="W20" s="490"/>
      <c r="X20" s="485"/>
      <c r="Y20" s="485"/>
      <c r="Z20" s="484"/>
      <c r="AA20" s="484"/>
      <c r="AB20" s="484"/>
      <c r="AC20" s="485"/>
      <c r="AD20" s="485"/>
      <c r="AE20" s="485"/>
      <c r="AF20" s="485"/>
      <c r="AG20" s="485"/>
      <c r="AH20" s="486"/>
      <c r="AI20" s="486"/>
      <c r="AJ20" s="486"/>
      <c r="AK20" s="487"/>
      <c r="AL20" s="487"/>
      <c r="AM20" s="487"/>
      <c r="AN20" s="486"/>
      <c r="AO20" s="486"/>
      <c r="AP20" s="486"/>
      <c r="AQ20" s="485"/>
      <c r="AR20" s="485"/>
      <c r="AS20" s="485"/>
      <c r="AT20" s="485"/>
      <c r="AU20" s="485"/>
      <c r="AV20" s="488"/>
    </row>
    <row r="21" spans="2:48" s="1" customFormat="1" ht="10.5" customHeight="1">
      <c r="B21" s="489"/>
      <c r="C21" s="485"/>
      <c r="D21" s="485"/>
      <c r="E21" s="485"/>
      <c r="F21" s="485"/>
      <c r="G21" s="485"/>
      <c r="H21" s="485"/>
      <c r="I21" s="485"/>
      <c r="J21" s="485"/>
      <c r="K21" s="485"/>
      <c r="L21" s="485"/>
      <c r="M21" s="485"/>
      <c r="N21" s="485"/>
      <c r="O21" s="485"/>
      <c r="P21" s="485"/>
      <c r="Q21" s="485"/>
      <c r="R21" s="485"/>
      <c r="S21" s="485"/>
      <c r="T21" s="485"/>
      <c r="U21" s="485"/>
      <c r="V21" s="490"/>
      <c r="W21" s="490"/>
      <c r="X21" s="485"/>
      <c r="Y21" s="485"/>
      <c r="Z21" s="484"/>
      <c r="AA21" s="484"/>
      <c r="AB21" s="484"/>
      <c r="AC21" s="485"/>
      <c r="AD21" s="485"/>
      <c r="AE21" s="485"/>
      <c r="AF21" s="485"/>
      <c r="AG21" s="485"/>
      <c r="AH21" s="486"/>
      <c r="AI21" s="486"/>
      <c r="AJ21" s="486"/>
      <c r="AK21" s="487"/>
      <c r="AL21" s="487"/>
      <c r="AM21" s="487"/>
      <c r="AN21" s="486"/>
      <c r="AO21" s="486"/>
      <c r="AP21" s="486"/>
      <c r="AQ21" s="485"/>
      <c r="AR21" s="485"/>
      <c r="AS21" s="485"/>
      <c r="AT21" s="485"/>
      <c r="AU21" s="485"/>
      <c r="AV21" s="488"/>
    </row>
    <row r="22" spans="2:48" s="1" customFormat="1" ht="10.5" customHeight="1">
      <c r="B22" s="489"/>
      <c r="C22" s="485"/>
      <c r="D22" s="485"/>
      <c r="E22" s="485"/>
      <c r="F22" s="485"/>
      <c r="G22" s="485"/>
      <c r="H22" s="485"/>
      <c r="I22" s="485"/>
      <c r="J22" s="485"/>
      <c r="K22" s="485"/>
      <c r="L22" s="485"/>
      <c r="M22" s="485"/>
      <c r="N22" s="485"/>
      <c r="O22" s="485"/>
      <c r="P22" s="485"/>
      <c r="Q22" s="485"/>
      <c r="R22" s="485"/>
      <c r="S22" s="485"/>
      <c r="T22" s="485"/>
      <c r="U22" s="485"/>
      <c r="V22" s="490"/>
      <c r="W22" s="490"/>
      <c r="X22" s="485"/>
      <c r="Y22" s="485"/>
      <c r="Z22" s="484"/>
      <c r="AA22" s="484"/>
      <c r="AB22" s="484"/>
      <c r="AC22" s="485"/>
      <c r="AD22" s="485"/>
      <c r="AE22" s="485"/>
      <c r="AF22" s="485"/>
      <c r="AG22" s="485"/>
      <c r="AH22" s="486"/>
      <c r="AI22" s="486"/>
      <c r="AJ22" s="486"/>
      <c r="AK22" s="487"/>
      <c r="AL22" s="487"/>
      <c r="AM22" s="487"/>
      <c r="AN22" s="486"/>
      <c r="AO22" s="486"/>
      <c r="AP22" s="486"/>
      <c r="AQ22" s="485"/>
      <c r="AR22" s="485"/>
      <c r="AS22" s="485"/>
      <c r="AT22" s="485"/>
      <c r="AU22" s="485"/>
      <c r="AV22" s="488"/>
    </row>
    <row r="23" spans="2:48" s="1" customFormat="1" ht="10.5" customHeight="1">
      <c r="B23" s="489"/>
      <c r="C23" s="485"/>
      <c r="D23" s="485"/>
      <c r="E23" s="485"/>
      <c r="F23" s="485"/>
      <c r="G23" s="485"/>
      <c r="H23" s="485"/>
      <c r="I23" s="485"/>
      <c r="J23" s="485"/>
      <c r="K23" s="485"/>
      <c r="L23" s="485"/>
      <c r="M23" s="485"/>
      <c r="N23" s="485"/>
      <c r="O23" s="485"/>
      <c r="P23" s="485"/>
      <c r="Q23" s="485"/>
      <c r="R23" s="485"/>
      <c r="S23" s="485"/>
      <c r="T23" s="485"/>
      <c r="U23" s="485"/>
      <c r="V23" s="490"/>
      <c r="W23" s="490"/>
      <c r="X23" s="485"/>
      <c r="Y23" s="485"/>
      <c r="Z23" s="484"/>
      <c r="AA23" s="484"/>
      <c r="AB23" s="484"/>
      <c r="AC23" s="485"/>
      <c r="AD23" s="485"/>
      <c r="AE23" s="485"/>
      <c r="AF23" s="485"/>
      <c r="AG23" s="485"/>
      <c r="AH23" s="486"/>
      <c r="AI23" s="486"/>
      <c r="AJ23" s="486"/>
      <c r="AK23" s="487"/>
      <c r="AL23" s="487"/>
      <c r="AM23" s="487"/>
      <c r="AN23" s="486"/>
      <c r="AO23" s="486"/>
      <c r="AP23" s="486"/>
      <c r="AQ23" s="485"/>
      <c r="AR23" s="485"/>
      <c r="AS23" s="485"/>
      <c r="AT23" s="485"/>
      <c r="AU23" s="485"/>
      <c r="AV23" s="488"/>
    </row>
    <row r="24" spans="2:48" s="1" customFormat="1" ht="10.5" customHeight="1">
      <c r="B24" s="489"/>
      <c r="C24" s="485"/>
      <c r="D24" s="485"/>
      <c r="E24" s="485"/>
      <c r="F24" s="485"/>
      <c r="G24" s="485"/>
      <c r="H24" s="485"/>
      <c r="I24" s="485"/>
      <c r="J24" s="485"/>
      <c r="K24" s="485"/>
      <c r="L24" s="485"/>
      <c r="M24" s="485"/>
      <c r="N24" s="485"/>
      <c r="O24" s="485"/>
      <c r="P24" s="485"/>
      <c r="Q24" s="485"/>
      <c r="R24" s="485"/>
      <c r="S24" s="485"/>
      <c r="T24" s="485"/>
      <c r="U24" s="485"/>
      <c r="V24" s="490"/>
      <c r="W24" s="490"/>
      <c r="X24" s="485"/>
      <c r="Y24" s="485"/>
      <c r="Z24" s="484"/>
      <c r="AA24" s="484"/>
      <c r="AB24" s="484"/>
      <c r="AC24" s="485"/>
      <c r="AD24" s="485"/>
      <c r="AE24" s="485"/>
      <c r="AF24" s="485"/>
      <c r="AG24" s="485"/>
      <c r="AH24" s="486"/>
      <c r="AI24" s="486"/>
      <c r="AJ24" s="486"/>
      <c r="AK24" s="487"/>
      <c r="AL24" s="487"/>
      <c r="AM24" s="487"/>
      <c r="AN24" s="486"/>
      <c r="AO24" s="486"/>
      <c r="AP24" s="486"/>
      <c r="AQ24" s="485"/>
      <c r="AR24" s="485"/>
      <c r="AS24" s="485"/>
      <c r="AT24" s="485"/>
      <c r="AU24" s="485"/>
      <c r="AV24" s="488"/>
    </row>
    <row r="25" spans="2:48" s="1" customFormat="1" ht="10.5" customHeight="1">
      <c r="B25" s="489"/>
      <c r="C25" s="485"/>
      <c r="D25" s="485"/>
      <c r="E25" s="485"/>
      <c r="F25" s="485"/>
      <c r="G25" s="485"/>
      <c r="H25" s="485"/>
      <c r="I25" s="485"/>
      <c r="J25" s="485"/>
      <c r="K25" s="485"/>
      <c r="L25" s="485"/>
      <c r="M25" s="485"/>
      <c r="N25" s="485"/>
      <c r="O25" s="485"/>
      <c r="P25" s="485"/>
      <c r="Q25" s="485"/>
      <c r="R25" s="485"/>
      <c r="S25" s="485"/>
      <c r="T25" s="485"/>
      <c r="U25" s="485"/>
      <c r="V25" s="490"/>
      <c r="W25" s="490"/>
      <c r="X25" s="485"/>
      <c r="Y25" s="485"/>
      <c r="Z25" s="484"/>
      <c r="AA25" s="484"/>
      <c r="AB25" s="484"/>
      <c r="AC25" s="485"/>
      <c r="AD25" s="485"/>
      <c r="AE25" s="485"/>
      <c r="AF25" s="485"/>
      <c r="AG25" s="485"/>
      <c r="AH25" s="486"/>
      <c r="AI25" s="486"/>
      <c r="AJ25" s="486"/>
      <c r="AK25" s="487"/>
      <c r="AL25" s="487"/>
      <c r="AM25" s="487"/>
      <c r="AN25" s="486"/>
      <c r="AO25" s="486"/>
      <c r="AP25" s="486"/>
      <c r="AQ25" s="485"/>
      <c r="AR25" s="485"/>
      <c r="AS25" s="485"/>
      <c r="AT25" s="485"/>
      <c r="AU25" s="485"/>
      <c r="AV25" s="488"/>
    </row>
    <row r="26" spans="2:48" s="1" customFormat="1" ht="10.5" customHeight="1">
      <c r="B26" s="489"/>
      <c r="C26" s="485"/>
      <c r="D26" s="485"/>
      <c r="E26" s="485"/>
      <c r="F26" s="485"/>
      <c r="G26" s="485"/>
      <c r="H26" s="485"/>
      <c r="I26" s="485"/>
      <c r="J26" s="485"/>
      <c r="K26" s="485"/>
      <c r="L26" s="485"/>
      <c r="M26" s="485"/>
      <c r="N26" s="485"/>
      <c r="O26" s="485"/>
      <c r="P26" s="485"/>
      <c r="Q26" s="485"/>
      <c r="R26" s="485"/>
      <c r="S26" s="485"/>
      <c r="T26" s="485"/>
      <c r="U26" s="485"/>
      <c r="V26" s="490"/>
      <c r="W26" s="490"/>
      <c r="X26" s="485"/>
      <c r="Y26" s="485"/>
      <c r="Z26" s="484"/>
      <c r="AA26" s="484"/>
      <c r="AB26" s="484"/>
      <c r="AC26" s="485"/>
      <c r="AD26" s="485"/>
      <c r="AE26" s="485"/>
      <c r="AF26" s="485"/>
      <c r="AG26" s="485"/>
      <c r="AH26" s="486"/>
      <c r="AI26" s="486"/>
      <c r="AJ26" s="486"/>
      <c r="AK26" s="487"/>
      <c r="AL26" s="487"/>
      <c r="AM26" s="487"/>
      <c r="AN26" s="486"/>
      <c r="AO26" s="486"/>
      <c r="AP26" s="486"/>
      <c r="AQ26" s="485"/>
      <c r="AR26" s="485"/>
      <c r="AS26" s="485"/>
      <c r="AT26" s="485"/>
      <c r="AU26" s="485"/>
      <c r="AV26" s="488"/>
    </row>
    <row r="27" spans="2:48" s="1" customFormat="1" ht="10.5" customHeight="1">
      <c r="B27" s="489"/>
      <c r="C27" s="485"/>
      <c r="D27" s="485"/>
      <c r="E27" s="485"/>
      <c r="F27" s="485"/>
      <c r="G27" s="485"/>
      <c r="H27" s="485"/>
      <c r="I27" s="485"/>
      <c r="J27" s="485"/>
      <c r="K27" s="485"/>
      <c r="L27" s="485"/>
      <c r="M27" s="485"/>
      <c r="N27" s="485"/>
      <c r="O27" s="485"/>
      <c r="P27" s="485"/>
      <c r="Q27" s="485"/>
      <c r="R27" s="485"/>
      <c r="S27" s="485"/>
      <c r="T27" s="485"/>
      <c r="U27" s="485"/>
      <c r="V27" s="490"/>
      <c r="W27" s="490"/>
      <c r="X27" s="485"/>
      <c r="Y27" s="485"/>
      <c r="Z27" s="484"/>
      <c r="AA27" s="484"/>
      <c r="AB27" s="484"/>
      <c r="AC27" s="485"/>
      <c r="AD27" s="485"/>
      <c r="AE27" s="485"/>
      <c r="AF27" s="485"/>
      <c r="AG27" s="485"/>
      <c r="AH27" s="486"/>
      <c r="AI27" s="486"/>
      <c r="AJ27" s="486"/>
      <c r="AK27" s="487"/>
      <c r="AL27" s="487"/>
      <c r="AM27" s="487"/>
      <c r="AN27" s="486"/>
      <c r="AO27" s="486"/>
      <c r="AP27" s="486"/>
      <c r="AQ27" s="485"/>
      <c r="AR27" s="485"/>
      <c r="AS27" s="485"/>
      <c r="AT27" s="485"/>
      <c r="AU27" s="485"/>
      <c r="AV27" s="488"/>
    </row>
    <row r="28" spans="2:48" s="1" customFormat="1" ht="10.5" customHeight="1">
      <c r="B28" s="489"/>
      <c r="C28" s="485"/>
      <c r="D28" s="485"/>
      <c r="E28" s="485"/>
      <c r="F28" s="485"/>
      <c r="G28" s="485"/>
      <c r="H28" s="485"/>
      <c r="I28" s="485"/>
      <c r="J28" s="485"/>
      <c r="K28" s="485"/>
      <c r="L28" s="485"/>
      <c r="M28" s="485"/>
      <c r="N28" s="485"/>
      <c r="O28" s="485"/>
      <c r="P28" s="485"/>
      <c r="Q28" s="485"/>
      <c r="R28" s="485"/>
      <c r="S28" s="485"/>
      <c r="T28" s="485"/>
      <c r="U28" s="485"/>
      <c r="V28" s="490"/>
      <c r="W28" s="490"/>
      <c r="X28" s="485"/>
      <c r="Y28" s="485"/>
      <c r="Z28" s="484"/>
      <c r="AA28" s="484"/>
      <c r="AB28" s="484"/>
      <c r="AC28" s="485"/>
      <c r="AD28" s="485"/>
      <c r="AE28" s="485"/>
      <c r="AF28" s="485"/>
      <c r="AG28" s="485"/>
      <c r="AH28" s="486"/>
      <c r="AI28" s="486"/>
      <c r="AJ28" s="486"/>
      <c r="AK28" s="487"/>
      <c r="AL28" s="487"/>
      <c r="AM28" s="487"/>
      <c r="AN28" s="486"/>
      <c r="AO28" s="486"/>
      <c r="AP28" s="486"/>
      <c r="AQ28" s="485"/>
      <c r="AR28" s="485"/>
      <c r="AS28" s="485"/>
      <c r="AT28" s="485"/>
      <c r="AU28" s="485"/>
      <c r="AV28" s="488"/>
    </row>
    <row r="29" spans="2:48" s="1" customFormat="1" ht="10.5" customHeight="1">
      <c r="B29" s="489"/>
      <c r="C29" s="485"/>
      <c r="D29" s="485"/>
      <c r="E29" s="485"/>
      <c r="F29" s="485"/>
      <c r="G29" s="485"/>
      <c r="H29" s="485"/>
      <c r="I29" s="485"/>
      <c r="J29" s="485"/>
      <c r="K29" s="485"/>
      <c r="L29" s="485"/>
      <c r="M29" s="485"/>
      <c r="N29" s="485"/>
      <c r="O29" s="485"/>
      <c r="P29" s="485"/>
      <c r="Q29" s="485"/>
      <c r="R29" s="485"/>
      <c r="S29" s="485"/>
      <c r="T29" s="485"/>
      <c r="U29" s="485"/>
      <c r="V29" s="490"/>
      <c r="W29" s="490"/>
      <c r="X29" s="485"/>
      <c r="Y29" s="485"/>
      <c r="Z29" s="484"/>
      <c r="AA29" s="484"/>
      <c r="AB29" s="484"/>
      <c r="AC29" s="485"/>
      <c r="AD29" s="485"/>
      <c r="AE29" s="485"/>
      <c r="AF29" s="485"/>
      <c r="AG29" s="485"/>
      <c r="AH29" s="486"/>
      <c r="AI29" s="486"/>
      <c r="AJ29" s="486"/>
      <c r="AK29" s="487"/>
      <c r="AL29" s="487"/>
      <c r="AM29" s="487"/>
      <c r="AN29" s="486"/>
      <c r="AO29" s="486"/>
      <c r="AP29" s="486"/>
      <c r="AQ29" s="485"/>
      <c r="AR29" s="485"/>
      <c r="AS29" s="485"/>
      <c r="AT29" s="485"/>
      <c r="AU29" s="485"/>
      <c r="AV29" s="488"/>
    </row>
    <row r="30" spans="2:48" s="1" customFormat="1" ht="10.5" customHeight="1">
      <c r="B30" s="489"/>
      <c r="C30" s="485"/>
      <c r="D30" s="485"/>
      <c r="E30" s="485"/>
      <c r="F30" s="485"/>
      <c r="G30" s="485"/>
      <c r="H30" s="485"/>
      <c r="I30" s="485"/>
      <c r="J30" s="485"/>
      <c r="K30" s="485"/>
      <c r="L30" s="485"/>
      <c r="M30" s="485"/>
      <c r="N30" s="485"/>
      <c r="O30" s="485"/>
      <c r="P30" s="485"/>
      <c r="Q30" s="485"/>
      <c r="R30" s="485"/>
      <c r="S30" s="485"/>
      <c r="T30" s="485"/>
      <c r="U30" s="485"/>
      <c r="V30" s="490"/>
      <c r="W30" s="490"/>
      <c r="X30" s="485"/>
      <c r="Y30" s="485"/>
      <c r="Z30" s="484"/>
      <c r="AA30" s="484"/>
      <c r="AB30" s="484"/>
      <c r="AC30" s="485"/>
      <c r="AD30" s="485"/>
      <c r="AE30" s="485"/>
      <c r="AF30" s="485"/>
      <c r="AG30" s="485"/>
      <c r="AH30" s="486"/>
      <c r="AI30" s="486"/>
      <c r="AJ30" s="486"/>
      <c r="AK30" s="487"/>
      <c r="AL30" s="487"/>
      <c r="AM30" s="487"/>
      <c r="AN30" s="486"/>
      <c r="AO30" s="486"/>
      <c r="AP30" s="486"/>
      <c r="AQ30" s="485"/>
      <c r="AR30" s="485"/>
      <c r="AS30" s="485"/>
      <c r="AT30" s="485"/>
      <c r="AU30" s="485"/>
      <c r="AV30" s="488"/>
    </row>
    <row r="31" spans="2:48" s="1" customFormat="1" ht="10.5" customHeight="1">
      <c r="B31" s="489"/>
      <c r="C31" s="485"/>
      <c r="D31" s="485"/>
      <c r="E31" s="485"/>
      <c r="F31" s="485"/>
      <c r="G31" s="485"/>
      <c r="H31" s="485"/>
      <c r="I31" s="485"/>
      <c r="J31" s="485"/>
      <c r="K31" s="485"/>
      <c r="L31" s="485"/>
      <c r="M31" s="485"/>
      <c r="N31" s="485"/>
      <c r="O31" s="485"/>
      <c r="P31" s="485"/>
      <c r="Q31" s="485"/>
      <c r="R31" s="485"/>
      <c r="S31" s="485"/>
      <c r="T31" s="485"/>
      <c r="U31" s="485"/>
      <c r="V31" s="490"/>
      <c r="W31" s="490"/>
      <c r="X31" s="485"/>
      <c r="Y31" s="485"/>
      <c r="Z31" s="484"/>
      <c r="AA31" s="484"/>
      <c r="AB31" s="484"/>
      <c r="AC31" s="485"/>
      <c r="AD31" s="485"/>
      <c r="AE31" s="485"/>
      <c r="AF31" s="485"/>
      <c r="AG31" s="485"/>
      <c r="AH31" s="486"/>
      <c r="AI31" s="486"/>
      <c r="AJ31" s="486"/>
      <c r="AK31" s="487"/>
      <c r="AL31" s="487"/>
      <c r="AM31" s="487"/>
      <c r="AN31" s="486"/>
      <c r="AO31" s="486"/>
      <c r="AP31" s="486"/>
      <c r="AQ31" s="485"/>
      <c r="AR31" s="485"/>
      <c r="AS31" s="485"/>
      <c r="AT31" s="485"/>
      <c r="AU31" s="485"/>
      <c r="AV31" s="488"/>
    </row>
    <row r="32" spans="2:48" s="1" customFormat="1" ht="10.5" customHeight="1">
      <c r="B32" s="489"/>
      <c r="C32" s="485"/>
      <c r="D32" s="485"/>
      <c r="E32" s="485"/>
      <c r="F32" s="485"/>
      <c r="G32" s="485"/>
      <c r="H32" s="485"/>
      <c r="I32" s="485"/>
      <c r="J32" s="485"/>
      <c r="K32" s="485"/>
      <c r="L32" s="485"/>
      <c r="M32" s="485"/>
      <c r="N32" s="485"/>
      <c r="O32" s="485"/>
      <c r="P32" s="485"/>
      <c r="Q32" s="485"/>
      <c r="R32" s="485"/>
      <c r="S32" s="485"/>
      <c r="T32" s="485"/>
      <c r="U32" s="485"/>
      <c r="V32" s="490"/>
      <c r="W32" s="490"/>
      <c r="X32" s="485"/>
      <c r="Y32" s="485"/>
      <c r="Z32" s="484"/>
      <c r="AA32" s="484"/>
      <c r="AB32" s="484"/>
      <c r="AC32" s="485"/>
      <c r="AD32" s="485"/>
      <c r="AE32" s="485"/>
      <c r="AF32" s="485"/>
      <c r="AG32" s="485"/>
      <c r="AH32" s="486"/>
      <c r="AI32" s="486"/>
      <c r="AJ32" s="486"/>
      <c r="AK32" s="487"/>
      <c r="AL32" s="487"/>
      <c r="AM32" s="487"/>
      <c r="AN32" s="486"/>
      <c r="AO32" s="486"/>
      <c r="AP32" s="486"/>
      <c r="AQ32" s="485"/>
      <c r="AR32" s="485"/>
      <c r="AS32" s="485"/>
      <c r="AT32" s="485"/>
      <c r="AU32" s="485"/>
      <c r="AV32" s="488"/>
    </row>
    <row r="33" spans="1:49" s="1" customFormat="1" ht="10.5" customHeight="1">
      <c r="B33" s="489"/>
      <c r="C33" s="485"/>
      <c r="D33" s="485"/>
      <c r="E33" s="485"/>
      <c r="F33" s="485"/>
      <c r="G33" s="485"/>
      <c r="H33" s="485"/>
      <c r="I33" s="485"/>
      <c r="J33" s="485"/>
      <c r="K33" s="485"/>
      <c r="L33" s="485"/>
      <c r="M33" s="485"/>
      <c r="N33" s="485"/>
      <c r="O33" s="485"/>
      <c r="P33" s="485"/>
      <c r="Q33" s="485"/>
      <c r="R33" s="485"/>
      <c r="S33" s="485"/>
      <c r="T33" s="485"/>
      <c r="U33" s="485"/>
      <c r="V33" s="490"/>
      <c r="W33" s="490"/>
      <c r="X33" s="485"/>
      <c r="Y33" s="485"/>
      <c r="Z33" s="484"/>
      <c r="AA33" s="484"/>
      <c r="AB33" s="484"/>
      <c r="AC33" s="485"/>
      <c r="AD33" s="485"/>
      <c r="AE33" s="485"/>
      <c r="AF33" s="485"/>
      <c r="AG33" s="485"/>
      <c r="AH33" s="486"/>
      <c r="AI33" s="486"/>
      <c r="AJ33" s="486"/>
      <c r="AK33" s="487"/>
      <c r="AL33" s="487"/>
      <c r="AM33" s="487"/>
      <c r="AN33" s="486"/>
      <c r="AO33" s="486"/>
      <c r="AP33" s="486"/>
      <c r="AQ33" s="485"/>
      <c r="AR33" s="485"/>
      <c r="AS33" s="485"/>
      <c r="AT33" s="485"/>
      <c r="AU33" s="485"/>
      <c r="AV33" s="488"/>
    </row>
    <row r="34" spans="1:49" s="1" customFormat="1" ht="10.5" customHeight="1">
      <c r="B34" s="489"/>
      <c r="C34" s="485"/>
      <c r="D34" s="485"/>
      <c r="E34" s="485"/>
      <c r="F34" s="485"/>
      <c r="G34" s="485"/>
      <c r="H34" s="485"/>
      <c r="I34" s="485"/>
      <c r="J34" s="485"/>
      <c r="K34" s="485"/>
      <c r="L34" s="485"/>
      <c r="M34" s="485"/>
      <c r="N34" s="485"/>
      <c r="O34" s="485"/>
      <c r="P34" s="485"/>
      <c r="Q34" s="485"/>
      <c r="R34" s="485"/>
      <c r="S34" s="485"/>
      <c r="T34" s="485"/>
      <c r="U34" s="485"/>
      <c r="V34" s="490"/>
      <c r="W34" s="490"/>
      <c r="X34" s="485"/>
      <c r="Y34" s="485"/>
      <c r="Z34" s="484"/>
      <c r="AA34" s="484"/>
      <c r="AB34" s="484"/>
      <c r="AC34" s="485"/>
      <c r="AD34" s="485"/>
      <c r="AE34" s="485"/>
      <c r="AF34" s="485"/>
      <c r="AG34" s="485"/>
      <c r="AH34" s="486"/>
      <c r="AI34" s="486"/>
      <c r="AJ34" s="486"/>
      <c r="AK34" s="487"/>
      <c r="AL34" s="487"/>
      <c r="AM34" s="487"/>
      <c r="AN34" s="486"/>
      <c r="AO34" s="486"/>
      <c r="AP34" s="486"/>
      <c r="AQ34" s="485"/>
      <c r="AR34" s="485"/>
      <c r="AS34" s="485"/>
      <c r="AT34" s="485"/>
      <c r="AU34" s="485"/>
      <c r="AV34" s="488"/>
    </row>
    <row r="35" spans="1:49" s="1" customFormat="1" ht="10.5" customHeight="1">
      <c r="B35" s="489"/>
      <c r="C35" s="485"/>
      <c r="D35" s="485"/>
      <c r="E35" s="485"/>
      <c r="F35" s="485"/>
      <c r="G35" s="485"/>
      <c r="H35" s="485"/>
      <c r="I35" s="485"/>
      <c r="J35" s="485"/>
      <c r="K35" s="485"/>
      <c r="L35" s="485"/>
      <c r="M35" s="485"/>
      <c r="N35" s="485"/>
      <c r="O35" s="485"/>
      <c r="P35" s="485"/>
      <c r="Q35" s="485"/>
      <c r="R35" s="485"/>
      <c r="S35" s="485"/>
      <c r="T35" s="485"/>
      <c r="U35" s="485"/>
      <c r="V35" s="490"/>
      <c r="W35" s="490"/>
      <c r="X35" s="485"/>
      <c r="Y35" s="485"/>
      <c r="Z35" s="484"/>
      <c r="AA35" s="484"/>
      <c r="AB35" s="484"/>
      <c r="AC35" s="485"/>
      <c r="AD35" s="485"/>
      <c r="AE35" s="485"/>
      <c r="AF35" s="485"/>
      <c r="AG35" s="485"/>
      <c r="AH35" s="486"/>
      <c r="AI35" s="486"/>
      <c r="AJ35" s="486"/>
      <c r="AK35" s="487"/>
      <c r="AL35" s="487"/>
      <c r="AM35" s="487"/>
      <c r="AN35" s="486"/>
      <c r="AO35" s="486"/>
      <c r="AP35" s="486"/>
      <c r="AQ35" s="485"/>
      <c r="AR35" s="485"/>
      <c r="AS35" s="485"/>
      <c r="AT35" s="485"/>
      <c r="AU35" s="485"/>
      <c r="AV35" s="488"/>
    </row>
    <row r="36" spans="1:49" s="1" customFormat="1" ht="10.5" customHeight="1">
      <c r="B36" s="489"/>
      <c r="C36" s="485"/>
      <c r="D36" s="485"/>
      <c r="E36" s="485"/>
      <c r="F36" s="485"/>
      <c r="G36" s="485"/>
      <c r="H36" s="485"/>
      <c r="I36" s="485"/>
      <c r="J36" s="485"/>
      <c r="K36" s="485"/>
      <c r="L36" s="485"/>
      <c r="M36" s="485"/>
      <c r="N36" s="485"/>
      <c r="O36" s="485"/>
      <c r="P36" s="485"/>
      <c r="Q36" s="485"/>
      <c r="R36" s="485"/>
      <c r="S36" s="485"/>
      <c r="T36" s="485"/>
      <c r="U36" s="485"/>
      <c r="V36" s="490"/>
      <c r="W36" s="490"/>
      <c r="X36" s="485"/>
      <c r="Y36" s="485"/>
      <c r="Z36" s="484"/>
      <c r="AA36" s="484"/>
      <c r="AB36" s="484"/>
      <c r="AC36" s="485"/>
      <c r="AD36" s="485"/>
      <c r="AE36" s="485"/>
      <c r="AF36" s="485"/>
      <c r="AG36" s="485"/>
      <c r="AH36" s="486"/>
      <c r="AI36" s="486"/>
      <c r="AJ36" s="486"/>
      <c r="AK36" s="487"/>
      <c r="AL36" s="487"/>
      <c r="AM36" s="487"/>
      <c r="AN36" s="486"/>
      <c r="AO36" s="486"/>
      <c r="AP36" s="486"/>
      <c r="AQ36" s="485"/>
      <c r="AR36" s="485"/>
      <c r="AS36" s="485"/>
      <c r="AT36" s="485"/>
      <c r="AU36" s="485"/>
      <c r="AV36" s="488"/>
    </row>
    <row r="37" spans="1:49" s="1" customFormat="1" ht="10.5" customHeight="1">
      <c r="B37" s="489"/>
      <c r="C37" s="485"/>
      <c r="D37" s="485"/>
      <c r="E37" s="485"/>
      <c r="F37" s="485"/>
      <c r="G37" s="485"/>
      <c r="H37" s="485"/>
      <c r="I37" s="485"/>
      <c r="J37" s="485"/>
      <c r="K37" s="485"/>
      <c r="L37" s="485"/>
      <c r="M37" s="485"/>
      <c r="N37" s="485"/>
      <c r="O37" s="485"/>
      <c r="P37" s="485"/>
      <c r="Q37" s="485"/>
      <c r="R37" s="485"/>
      <c r="S37" s="485"/>
      <c r="T37" s="485"/>
      <c r="U37" s="485"/>
      <c r="V37" s="490"/>
      <c r="W37" s="490"/>
      <c r="X37" s="485"/>
      <c r="Y37" s="485"/>
      <c r="Z37" s="484"/>
      <c r="AA37" s="484"/>
      <c r="AB37" s="484"/>
      <c r="AC37" s="485"/>
      <c r="AD37" s="485"/>
      <c r="AE37" s="485"/>
      <c r="AF37" s="485"/>
      <c r="AG37" s="485"/>
      <c r="AH37" s="486"/>
      <c r="AI37" s="486"/>
      <c r="AJ37" s="486"/>
      <c r="AK37" s="487"/>
      <c r="AL37" s="487"/>
      <c r="AM37" s="487"/>
      <c r="AN37" s="486"/>
      <c r="AO37" s="486"/>
      <c r="AP37" s="486"/>
      <c r="AQ37" s="485"/>
      <c r="AR37" s="485"/>
      <c r="AS37" s="485"/>
      <c r="AT37" s="485"/>
      <c r="AU37" s="485"/>
      <c r="AV37" s="488"/>
    </row>
    <row r="38" spans="1:49" s="1" customFormat="1" ht="10.5" customHeight="1">
      <c r="B38" s="489"/>
      <c r="C38" s="485"/>
      <c r="D38" s="485"/>
      <c r="E38" s="485"/>
      <c r="F38" s="485"/>
      <c r="G38" s="485"/>
      <c r="H38" s="485"/>
      <c r="I38" s="485"/>
      <c r="J38" s="485"/>
      <c r="K38" s="485"/>
      <c r="L38" s="485"/>
      <c r="M38" s="485"/>
      <c r="N38" s="485"/>
      <c r="O38" s="485"/>
      <c r="P38" s="485"/>
      <c r="Q38" s="485"/>
      <c r="R38" s="485"/>
      <c r="S38" s="485"/>
      <c r="T38" s="485"/>
      <c r="U38" s="485"/>
      <c r="V38" s="490"/>
      <c r="W38" s="490"/>
      <c r="X38" s="485"/>
      <c r="Y38" s="485"/>
      <c r="Z38" s="484"/>
      <c r="AA38" s="484"/>
      <c r="AB38" s="484"/>
      <c r="AC38" s="485"/>
      <c r="AD38" s="485"/>
      <c r="AE38" s="485"/>
      <c r="AF38" s="485"/>
      <c r="AG38" s="485"/>
      <c r="AH38" s="486"/>
      <c r="AI38" s="486"/>
      <c r="AJ38" s="486"/>
      <c r="AK38" s="487"/>
      <c r="AL38" s="487"/>
      <c r="AM38" s="487"/>
      <c r="AN38" s="486"/>
      <c r="AO38" s="486"/>
      <c r="AP38" s="486"/>
      <c r="AQ38" s="485"/>
      <c r="AR38" s="485"/>
      <c r="AS38" s="485"/>
      <c r="AT38" s="485"/>
      <c r="AU38" s="485"/>
      <c r="AV38" s="488"/>
    </row>
    <row r="39" spans="1:49" s="1" customFormat="1" ht="10.5" customHeight="1">
      <c r="B39" s="489"/>
      <c r="C39" s="485"/>
      <c r="D39" s="485"/>
      <c r="E39" s="485"/>
      <c r="F39" s="485"/>
      <c r="G39" s="485"/>
      <c r="H39" s="485"/>
      <c r="I39" s="485"/>
      <c r="J39" s="485"/>
      <c r="K39" s="485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90"/>
      <c r="W39" s="490"/>
      <c r="X39" s="485"/>
      <c r="Y39" s="485"/>
      <c r="Z39" s="484"/>
      <c r="AA39" s="484"/>
      <c r="AB39" s="484"/>
      <c r="AC39" s="485"/>
      <c r="AD39" s="485"/>
      <c r="AE39" s="485"/>
      <c r="AF39" s="485"/>
      <c r="AG39" s="485"/>
      <c r="AH39" s="486"/>
      <c r="AI39" s="486"/>
      <c r="AJ39" s="486"/>
      <c r="AK39" s="487"/>
      <c r="AL39" s="487"/>
      <c r="AM39" s="487"/>
      <c r="AN39" s="486"/>
      <c r="AO39" s="486"/>
      <c r="AP39" s="486"/>
      <c r="AQ39" s="485"/>
      <c r="AR39" s="485"/>
      <c r="AS39" s="485"/>
      <c r="AT39" s="485"/>
      <c r="AU39" s="485"/>
      <c r="AV39" s="488"/>
    </row>
    <row r="40" spans="1:49" s="1" customFormat="1" ht="10.5" customHeight="1">
      <c r="B40" s="489"/>
      <c r="C40" s="485"/>
      <c r="D40" s="485"/>
      <c r="E40" s="485"/>
      <c r="F40" s="485"/>
      <c r="G40" s="485"/>
      <c r="H40" s="485"/>
      <c r="I40" s="485"/>
      <c r="J40" s="485"/>
      <c r="K40" s="485"/>
      <c r="L40" s="485"/>
      <c r="M40" s="485"/>
      <c r="N40" s="485"/>
      <c r="O40" s="485"/>
      <c r="P40" s="485"/>
      <c r="Q40" s="485"/>
      <c r="R40" s="485"/>
      <c r="S40" s="485"/>
      <c r="T40" s="485"/>
      <c r="U40" s="485"/>
      <c r="V40" s="490"/>
      <c r="W40" s="490"/>
      <c r="X40" s="485"/>
      <c r="Y40" s="485"/>
      <c r="Z40" s="484"/>
      <c r="AA40" s="484"/>
      <c r="AB40" s="484"/>
      <c r="AC40" s="485"/>
      <c r="AD40" s="485"/>
      <c r="AE40" s="485"/>
      <c r="AF40" s="485"/>
      <c r="AG40" s="485"/>
      <c r="AH40" s="486"/>
      <c r="AI40" s="486"/>
      <c r="AJ40" s="486"/>
      <c r="AK40" s="487"/>
      <c r="AL40" s="487"/>
      <c r="AM40" s="487"/>
      <c r="AN40" s="486"/>
      <c r="AO40" s="486"/>
      <c r="AP40" s="486"/>
      <c r="AQ40" s="485"/>
      <c r="AR40" s="485"/>
      <c r="AS40" s="485"/>
      <c r="AT40" s="485"/>
      <c r="AU40" s="485"/>
      <c r="AV40" s="488"/>
    </row>
    <row r="41" spans="1:49" s="1" customFormat="1" ht="10.5" customHeight="1">
      <c r="B41" s="489"/>
      <c r="C41" s="485"/>
      <c r="D41" s="485"/>
      <c r="E41" s="485"/>
      <c r="F41" s="485"/>
      <c r="G41" s="485"/>
      <c r="H41" s="485"/>
      <c r="I41" s="485"/>
      <c r="J41" s="485"/>
      <c r="K41" s="485"/>
      <c r="L41" s="485"/>
      <c r="M41" s="485"/>
      <c r="N41" s="485"/>
      <c r="O41" s="485"/>
      <c r="P41" s="485"/>
      <c r="Q41" s="485"/>
      <c r="R41" s="485"/>
      <c r="S41" s="485"/>
      <c r="T41" s="485"/>
      <c r="U41" s="485"/>
      <c r="V41" s="490"/>
      <c r="W41" s="490"/>
      <c r="X41" s="485"/>
      <c r="Y41" s="485"/>
      <c r="Z41" s="484"/>
      <c r="AA41" s="484"/>
      <c r="AB41" s="484"/>
      <c r="AC41" s="485"/>
      <c r="AD41" s="485"/>
      <c r="AE41" s="485"/>
      <c r="AF41" s="485"/>
      <c r="AG41" s="485"/>
      <c r="AH41" s="486"/>
      <c r="AI41" s="486"/>
      <c r="AJ41" s="486"/>
      <c r="AK41" s="487"/>
      <c r="AL41" s="487"/>
      <c r="AM41" s="487"/>
      <c r="AN41" s="486"/>
      <c r="AO41" s="486"/>
      <c r="AP41" s="486"/>
      <c r="AQ41" s="485"/>
      <c r="AR41" s="485"/>
      <c r="AS41" s="485"/>
      <c r="AT41" s="485"/>
      <c r="AU41" s="485"/>
      <c r="AV41" s="488"/>
    </row>
    <row r="42" spans="1:49" s="1" customFormat="1" ht="10.5" customHeight="1">
      <c r="B42" s="489"/>
      <c r="C42" s="485"/>
      <c r="D42" s="485"/>
      <c r="E42" s="485"/>
      <c r="F42" s="485"/>
      <c r="G42" s="485"/>
      <c r="H42" s="485"/>
      <c r="I42" s="485"/>
      <c r="J42" s="485"/>
      <c r="K42" s="485"/>
      <c r="L42" s="485"/>
      <c r="M42" s="485"/>
      <c r="N42" s="485"/>
      <c r="O42" s="485"/>
      <c r="P42" s="485"/>
      <c r="Q42" s="485"/>
      <c r="R42" s="485"/>
      <c r="S42" s="485"/>
      <c r="T42" s="485"/>
      <c r="U42" s="485"/>
      <c r="V42" s="490"/>
      <c r="W42" s="490"/>
      <c r="X42" s="485"/>
      <c r="Y42" s="485"/>
      <c r="Z42" s="484"/>
      <c r="AA42" s="484"/>
      <c r="AB42" s="484"/>
      <c r="AC42" s="485"/>
      <c r="AD42" s="485"/>
      <c r="AE42" s="485"/>
      <c r="AF42" s="485"/>
      <c r="AG42" s="485"/>
      <c r="AH42" s="486"/>
      <c r="AI42" s="486"/>
      <c r="AJ42" s="486"/>
      <c r="AK42" s="487"/>
      <c r="AL42" s="487"/>
      <c r="AM42" s="487"/>
      <c r="AN42" s="486"/>
      <c r="AO42" s="486"/>
      <c r="AP42" s="486"/>
      <c r="AQ42" s="485"/>
      <c r="AR42" s="485"/>
      <c r="AS42" s="485"/>
      <c r="AT42" s="485"/>
      <c r="AU42" s="485"/>
      <c r="AV42" s="488"/>
    </row>
    <row r="43" spans="1:49" s="1" customFormat="1" ht="10.5" customHeight="1" thickBot="1">
      <c r="B43" s="496"/>
      <c r="C43" s="492"/>
      <c r="D43" s="492"/>
      <c r="E43" s="492"/>
      <c r="F43" s="492"/>
      <c r="G43" s="492"/>
      <c r="H43" s="492"/>
      <c r="I43" s="492"/>
      <c r="J43" s="492"/>
      <c r="K43" s="492"/>
      <c r="L43" s="492"/>
      <c r="M43" s="492"/>
      <c r="N43" s="492"/>
      <c r="O43" s="492"/>
      <c r="P43" s="492"/>
      <c r="Q43" s="492"/>
      <c r="R43" s="492"/>
      <c r="S43" s="492"/>
      <c r="T43" s="492"/>
      <c r="U43" s="492"/>
      <c r="V43" s="497"/>
      <c r="W43" s="497"/>
      <c r="X43" s="492"/>
      <c r="Y43" s="492"/>
      <c r="Z43" s="491"/>
      <c r="AA43" s="491"/>
      <c r="AB43" s="491"/>
      <c r="AC43" s="492"/>
      <c r="AD43" s="492"/>
      <c r="AE43" s="492"/>
      <c r="AF43" s="492"/>
      <c r="AG43" s="492"/>
      <c r="AH43" s="493"/>
      <c r="AI43" s="493"/>
      <c r="AJ43" s="493"/>
      <c r="AK43" s="494"/>
      <c r="AL43" s="494"/>
      <c r="AM43" s="494"/>
      <c r="AN43" s="493"/>
      <c r="AO43" s="493"/>
      <c r="AP43" s="493"/>
      <c r="AQ43" s="492"/>
      <c r="AR43" s="492"/>
      <c r="AS43" s="492"/>
      <c r="AT43" s="492"/>
      <c r="AU43" s="492"/>
      <c r="AV43" s="495"/>
    </row>
    <row r="44" spans="1:49" s="95" customFormat="1" ht="10.25" customHeight="1" thickBot="1">
      <c r="A44" s="502"/>
      <c r="B44" s="502"/>
      <c r="C44" s="502"/>
      <c r="D44" s="502"/>
      <c r="E44" s="502"/>
      <c r="F44" s="502"/>
      <c r="G44" s="498"/>
      <c r="H44" s="498"/>
      <c r="I44" s="498"/>
      <c r="J44" s="498"/>
      <c r="K44" s="498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498"/>
      <c r="W44" s="498"/>
      <c r="X44" s="498"/>
      <c r="Y44" s="498"/>
      <c r="Z44" s="498"/>
      <c r="AA44" s="498"/>
      <c r="AB44" s="498"/>
      <c r="AC44" s="498"/>
      <c r="AD44" s="498"/>
      <c r="AE44" s="498"/>
      <c r="AF44" s="498"/>
      <c r="AG44" s="498"/>
      <c r="AH44" s="498"/>
      <c r="AI44" s="498"/>
      <c r="AJ44" s="498"/>
      <c r="AK44" s="498"/>
      <c r="AL44" s="499"/>
      <c r="AM44" s="499"/>
      <c r="AN44" s="499"/>
      <c r="AO44" s="500"/>
      <c r="AP44" s="500"/>
      <c r="AQ44" s="500"/>
      <c r="AR44" s="498"/>
      <c r="AS44" s="498"/>
      <c r="AT44" s="498"/>
      <c r="AU44" s="498"/>
      <c r="AV44" s="498"/>
      <c r="AW44" s="94"/>
    </row>
    <row r="45" spans="1:49" s="1" customFormat="1" ht="10.5" customHeight="1" thickBot="1">
      <c r="B45" s="42" t="s">
        <v>65</v>
      </c>
      <c r="C45" s="42"/>
      <c r="D45" s="42"/>
      <c r="E45" s="423">
        <f>COUNTA(SI!B71:F85,B9:F43)</f>
        <v>0</v>
      </c>
      <c r="F45" s="501"/>
      <c r="G45" s="420" t="str">
        <f>IF(E45&gt;1, "CONTAINERS","CONTAINER")</f>
        <v>CONTAINER</v>
      </c>
      <c r="H45" s="424"/>
      <c r="I45" s="424"/>
      <c r="J45" s="424"/>
      <c r="K45" s="422"/>
      <c r="L45"/>
      <c r="M45"/>
      <c r="N45"/>
      <c r="O45"/>
      <c r="P45"/>
      <c r="Q45"/>
      <c r="R45"/>
      <c r="S45"/>
      <c r="T45"/>
      <c r="U45"/>
      <c r="W45" s="42"/>
      <c r="X45" s="42"/>
      <c r="Y45" s="42"/>
      <c r="Z45" s="423">
        <f>SUM(SI!P71:R85,Z9:AB43)</f>
        <v>0</v>
      </c>
      <c r="AA45" s="424"/>
      <c r="AB45" s="425"/>
      <c r="AC45" s="42" t="s">
        <v>66</v>
      </c>
      <c r="AD45" s="42"/>
      <c r="AE45" s="42"/>
      <c r="AF45" s="42"/>
      <c r="AG45" s="426">
        <f>SUM(SI!X71:Z85,AH9:AJ43)</f>
        <v>0</v>
      </c>
      <c r="AH45" s="427"/>
      <c r="AI45" s="427"/>
      <c r="AJ45" s="427"/>
      <c r="AK45" s="428"/>
      <c r="AL45" s="42" t="s">
        <v>67</v>
      </c>
      <c r="AM45" s="42"/>
      <c r="AN45" s="426">
        <f>SUM(SI!AD71:AF85,AN9:AP43)</f>
        <v>0</v>
      </c>
      <c r="AO45" s="427"/>
      <c r="AP45" s="427"/>
      <c r="AQ45" s="427"/>
      <c r="AR45" s="428"/>
      <c r="AS45" s="42" t="s">
        <v>61</v>
      </c>
    </row>
    <row r="46" spans="1:49" ht="10.25" customHeight="1">
      <c r="A46" s="505"/>
      <c r="B46" s="505"/>
      <c r="C46" s="505"/>
      <c r="D46" s="505"/>
      <c r="E46" s="505"/>
      <c r="F46" s="505"/>
      <c r="G46" s="498"/>
      <c r="H46" s="498"/>
      <c r="I46" s="498"/>
      <c r="J46" s="498"/>
      <c r="K46" s="498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498"/>
      <c r="W46" s="498"/>
      <c r="X46" s="498"/>
      <c r="Y46" s="498"/>
      <c r="Z46" s="498"/>
      <c r="AA46" s="498"/>
      <c r="AB46" s="498"/>
      <c r="AC46" s="498"/>
      <c r="AD46" s="498"/>
      <c r="AE46" s="498"/>
      <c r="AF46" s="498"/>
      <c r="AG46" s="498"/>
      <c r="AH46" s="498"/>
      <c r="AI46" s="498"/>
      <c r="AJ46" s="498"/>
      <c r="AK46" s="498"/>
      <c r="AL46" s="499"/>
      <c r="AM46" s="499"/>
      <c r="AN46" s="499"/>
      <c r="AO46" s="500"/>
      <c r="AP46" s="500"/>
      <c r="AQ46" s="500"/>
      <c r="AR46" s="498"/>
      <c r="AS46" s="498"/>
      <c r="AT46" s="498"/>
      <c r="AU46" s="498"/>
      <c r="AV46" s="498"/>
      <c r="AW46" s="79"/>
    </row>
    <row r="47" spans="1:49" ht="12" customHeight="1" thickBot="1">
      <c r="A47" s="96"/>
      <c r="B47" s="96"/>
      <c r="C47" s="96"/>
      <c r="D47" s="96"/>
      <c r="E47" s="96"/>
      <c r="F47" s="96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7"/>
      <c r="AA47" s="98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2"/>
      <c r="AM47" s="92"/>
      <c r="AN47" s="92"/>
      <c r="AO47" s="93"/>
      <c r="AP47" s="93"/>
      <c r="AQ47" s="93"/>
      <c r="AR47" s="91"/>
      <c r="AS47" s="91"/>
      <c r="AT47" s="91"/>
      <c r="AU47" s="91"/>
      <c r="AV47" s="91"/>
      <c r="AW47" s="79"/>
    </row>
    <row r="48" spans="1:49" ht="14.5">
      <c r="A48" s="96"/>
      <c r="B48" s="96"/>
      <c r="C48" s="96"/>
      <c r="D48" s="96"/>
      <c r="E48" s="96"/>
      <c r="F48" s="96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44" t="s">
        <v>68</v>
      </c>
      <c r="R48" s="99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100"/>
      <c r="AQ48" s="100"/>
      <c r="AR48" s="101"/>
      <c r="AS48" s="101"/>
      <c r="AT48" s="101"/>
      <c r="AU48" s="101"/>
      <c r="AV48" s="102"/>
      <c r="AW48" s="79"/>
    </row>
    <row r="49" spans="1:49" ht="14.5">
      <c r="A49" s="96"/>
      <c r="B49" s="96"/>
      <c r="C49" s="96"/>
      <c r="D49" s="96"/>
      <c r="E49" s="96"/>
      <c r="F49" s="96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47" t="s">
        <v>69</v>
      </c>
      <c r="R49" s="103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104"/>
      <c r="AQ49" s="104"/>
      <c r="AR49" s="105"/>
      <c r="AS49" s="105"/>
      <c r="AT49" s="105"/>
      <c r="AU49" s="105"/>
      <c r="AV49" s="106"/>
      <c r="AW49" s="79"/>
    </row>
    <row r="50" spans="1:49" ht="15" thickBot="1">
      <c r="A50" s="96"/>
      <c r="B50" s="96"/>
      <c r="C50" s="96"/>
      <c r="D50" s="96"/>
      <c r="E50" s="96"/>
      <c r="F50" s="96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50" t="s">
        <v>70</v>
      </c>
      <c r="R50" s="107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108"/>
      <c r="AQ50" s="108"/>
      <c r="AR50" s="109"/>
      <c r="AS50" s="109"/>
      <c r="AT50" s="109"/>
      <c r="AU50" s="109"/>
      <c r="AV50" s="110"/>
      <c r="AW50" s="79"/>
    </row>
    <row r="51" spans="1:49" ht="10.25" customHeight="1">
      <c r="A51" s="96"/>
      <c r="B51" s="96"/>
      <c r="C51" s="96"/>
      <c r="D51" s="96"/>
      <c r="E51" s="96"/>
      <c r="F51" s="96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111"/>
      <c r="AA51" s="91"/>
      <c r="AB51" s="91"/>
      <c r="AD51" s="91"/>
      <c r="AE51" s="91"/>
      <c r="AF51" s="91"/>
      <c r="AG51" s="91"/>
      <c r="AH51" s="91"/>
      <c r="AI51" s="91"/>
      <c r="AJ51" s="91"/>
      <c r="AK51" s="91"/>
      <c r="AL51" s="92"/>
      <c r="AM51" s="92"/>
      <c r="AN51" s="92"/>
      <c r="AO51" s="93"/>
      <c r="AP51" s="93"/>
      <c r="AQ51" s="93"/>
      <c r="AR51" s="91"/>
      <c r="AS51" s="91"/>
      <c r="AT51" s="91"/>
      <c r="AU51" s="91"/>
      <c r="AV51" s="91"/>
      <c r="AW51" s="79"/>
    </row>
    <row r="52" spans="1:49" ht="10.25" customHeight="1">
      <c r="A52" s="96"/>
      <c r="B52" s="96"/>
      <c r="C52" s="96"/>
      <c r="D52" s="96"/>
      <c r="E52" s="96"/>
      <c r="F52" s="96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111"/>
      <c r="AA52" s="91"/>
      <c r="AB52" s="91"/>
      <c r="AD52" s="91"/>
      <c r="AE52" s="91"/>
      <c r="AF52" s="91"/>
      <c r="AG52" s="91"/>
      <c r="AH52" s="91"/>
      <c r="AI52" s="91"/>
      <c r="AJ52" s="91"/>
      <c r="AK52" s="91"/>
      <c r="AL52" s="92"/>
      <c r="AM52" s="92"/>
      <c r="AN52" s="92"/>
      <c r="AO52" s="93"/>
      <c r="AP52" s="93"/>
      <c r="AQ52" s="93"/>
      <c r="AR52" s="91"/>
      <c r="AS52" s="91"/>
      <c r="AT52" s="91"/>
      <c r="AU52" s="91"/>
      <c r="AV52" s="91"/>
      <c r="AW52" s="79"/>
    </row>
    <row r="53" spans="1:49" ht="10.25" customHeight="1">
      <c r="A53" s="96"/>
      <c r="B53" s="112"/>
      <c r="C53" s="112"/>
      <c r="D53" s="112"/>
      <c r="E53" s="112"/>
      <c r="F53" s="112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D53" s="91"/>
      <c r="AE53" s="91"/>
      <c r="AF53" s="91"/>
      <c r="AG53" s="91"/>
      <c r="AH53" s="91"/>
      <c r="AI53" s="91"/>
      <c r="AJ53" s="91"/>
      <c r="AK53" s="91"/>
      <c r="AL53" s="92"/>
      <c r="AM53" s="92"/>
      <c r="AN53" s="92"/>
      <c r="AO53" s="93"/>
      <c r="AP53" s="93"/>
      <c r="AQ53" s="93"/>
      <c r="AR53" s="91"/>
      <c r="AS53" s="91"/>
      <c r="AT53" s="91"/>
      <c r="AU53" s="91"/>
      <c r="AV53" s="91"/>
      <c r="AW53" s="79"/>
    </row>
    <row r="54" spans="1:49" ht="10.25" customHeight="1">
      <c r="A54" s="96"/>
      <c r="B54" s="503" t="s">
        <v>87</v>
      </c>
      <c r="C54" s="504"/>
      <c r="D54" s="504"/>
      <c r="E54" s="504"/>
      <c r="F54" s="504"/>
      <c r="G54" s="504"/>
      <c r="H54" s="504"/>
      <c r="I54" s="504"/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4"/>
      <c r="U54" s="504"/>
      <c r="V54" s="504"/>
      <c r="W54" s="504"/>
      <c r="X54" s="504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2"/>
      <c r="AM54" s="92"/>
      <c r="AN54" s="92"/>
      <c r="AO54" s="93"/>
      <c r="AP54" s="93"/>
      <c r="AQ54" s="93"/>
      <c r="AR54" s="91"/>
      <c r="AS54" s="91"/>
      <c r="AT54" s="91"/>
      <c r="AU54" s="91"/>
      <c r="AV54" s="91"/>
      <c r="AW54" s="79"/>
    </row>
    <row r="55" spans="1:49" ht="10.25" customHeight="1">
      <c r="A55" s="96"/>
      <c r="B55" s="504"/>
      <c r="C55" s="504"/>
      <c r="D55" s="504"/>
      <c r="E55" s="504"/>
      <c r="F55" s="504"/>
      <c r="G55" s="504"/>
      <c r="H55" s="504"/>
      <c r="I55" s="504"/>
      <c r="J55" s="504"/>
      <c r="K55" s="504"/>
      <c r="L55" s="504"/>
      <c r="M55" s="504"/>
      <c r="N55" s="504"/>
      <c r="O55" s="504"/>
      <c r="P55" s="504"/>
      <c r="Q55" s="504"/>
      <c r="R55" s="504"/>
      <c r="S55" s="504"/>
      <c r="T55" s="504"/>
      <c r="U55" s="504"/>
      <c r="V55" s="504"/>
      <c r="W55" s="504"/>
      <c r="X55" s="504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2"/>
      <c r="AM55" s="92"/>
      <c r="AN55" s="92"/>
      <c r="AO55" s="93"/>
      <c r="AP55" s="93"/>
      <c r="AQ55" s="93"/>
      <c r="AR55" s="91"/>
      <c r="AS55" s="91"/>
      <c r="AT55" s="91"/>
      <c r="AU55" s="91"/>
      <c r="AV55" s="91"/>
      <c r="AW55" s="79"/>
    </row>
    <row r="56" spans="1:49" ht="10.25" customHeight="1" thickBot="1">
      <c r="A56" s="96"/>
      <c r="B56" s="112"/>
      <c r="C56" s="112"/>
      <c r="D56" s="112"/>
      <c r="E56" s="112"/>
      <c r="F56" s="112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2"/>
      <c r="AM56" s="92"/>
      <c r="AN56" s="92"/>
      <c r="AO56" s="93"/>
      <c r="AP56" s="93"/>
      <c r="AQ56" s="93"/>
      <c r="AR56" s="91"/>
      <c r="AS56" s="91"/>
      <c r="AT56" s="91"/>
      <c r="AU56" s="91"/>
      <c r="AV56" s="91"/>
      <c r="AW56" s="79"/>
    </row>
    <row r="57" spans="1:49" ht="10.25" customHeight="1">
      <c r="A57" s="96"/>
      <c r="B57" s="506"/>
      <c r="C57" s="507"/>
      <c r="D57" s="507"/>
      <c r="E57" s="507"/>
      <c r="F57" s="507"/>
      <c r="G57" s="507"/>
      <c r="H57" s="507"/>
      <c r="I57" s="507"/>
      <c r="J57" s="507"/>
      <c r="K57" s="507"/>
      <c r="L57" s="507"/>
      <c r="M57" s="507"/>
      <c r="N57" s="507"/>
      <c r="O57" s="507"/>
      <c r="P57" s="507"/>
      <c r="Q57" s="22">
        <v>1</v>
      </c>
      <c r="R57" s="91"/>
      <c r="S57" s="506"/>
      <c r="T57" s="507"/>
      <c r="U57" s="507"/>
      <c r="V57" s="507"/>
      <c r="W57" s="507"/>
      <c r="X57" s="507"/>
      <c r="Y57" s="507"/>
      <c r="Z57" s="507"/>
      <c r="AA57" s="507"/>
      <c r="AB57" s="507"/>
      <c r="AC57" s="507"/>
      <c r="AD57" s="507"/>
      <c r="AE57" s="507"/>
      <c r="AF57" s="507"/>
      <c r="AG57" s="507"/>
      <c r="AH57" s="22">
        <v>32</v>
      </c>
      <c r="AI57" s="91"/>
      <c r="AJ57" s="91"/>
      <c r="AK57" s="91"/>
      <c r="AL57" s="91"/>
      <c r="AM57" s="79"/>
    </row>
    <row r="58" spans="1:49" ht="10.25" customHeight="1">
      <c r="A58" s="96"/>
      <c r="B58" s="508"/>
      <c r="C58" s="509"/>
      <c r="D58" s="509"/>
      <c r="E58" s="509"/>
      <c r="F58" s="509"/>
      <c r="G58" s="509"/>
      <c r="H58" s="509"/>
      <c r="I58" s="509"/>
      <c r="J58" s="509"/>
      <c r="K58" s="509"/>
      <c r="L58" s="509"/>
      <c r="M58" s="509"/>
      <c r="N58" s="509"/>
      <c r="O58" s="509"/>
      <c r="P58" s="509"/>
      <c r="Q58" s="25">
        <v>2</v>
      </c>
      <c r="R58" s="91"/>
      <c r="S58" s="508"/>
      <c r="T58" s="509"/>
      <c r="U58" s="509"/>
      <c r="V58" s="509"/>
      <c r="W58" s="509"/>
      <c r="X58" s="509"/>
      <c r="Y58" s="509"/>
      <c r="Z58" s="509"/>
      <c r="AA58" s="509"/>
      <c r="AB58" s="509"/>
      <c r="AC58" s="509"/>
      <c r="AD58" s="509"/>
      <c r="AE58" s="509"/>
      <c r="AF58" s="509"/>
      <c r="AG58" s="509"/>
      <c r="AH58" s="25">
        <v>33</v>
      </c>
      <c r="AI58" s="91"/>
      <c r="AJ58" s="91"/>
      <c r="AK58" s="91"/>
      <c r="AL58" s="91"/>
      <c r="AM58" s="79"/>
    </row>
    <row r="59" spans="1:49" ht="10.25" customHeight="1">
      <c r="A59" s="96"/>
      <c r="B59" s="508"/>
      <c r="C59" s="509"/>
      <c r="D59" s="509"/>
      <c r="E59" s="509"/>
      <c r="F59" s="509"/>
      <c r="G59" s="509"/>
      <c r="H59" s="509"/>
      <c r="I59" s="509"/>
      <c r="J59" s="509"/>
      <c r="K59" s="509"/>
      <c r="L59" s="509"/>
      <c r="M59" s="509"/>
      <c r="N59" s="509"/>
      <c r="O59" s="509"/>
      <c r="P59" s="509"/>
      <c r="Q59" s="25">
        <v>3</v>
      </c>
      <c r="R59" s="91"/>
      <c r="S59" s="508"/>
      <c r="T59" s="509"/>
      <c r="U59" s="509"/>
      <c r="V59" s="509"/>
      <c r="W59" s="509"/>
      <c r="X59" s="509"/>
      <c r="Y59" s="509"/>
      <c r="Z59" s="509"/>
      <c r="AA59" s="509"/>
      <c r="AB59" s="509"/>
      <c r="AC59" s="509"/>
      <c r="AD59" s="509"/>
      <c r="AE59" s="509"/>
      <c r="AF59" s="509"/>
      <c r="AG59" s="509"/>
      <c r="AH59" s="25">
        <v>34</v>
      </c>
      <c r="AI59" s="91"/>
      <c r="AJ59" s="91"/>
      <c r="AK59" s="91"/>
      <c r="AL59" s="91"/>
      <c r="AM59" s="79"/>
    </row>
    <row r="60" spans="1:49" ht="10.25" customHeight="1">
      <c r="A60" s="96"/>
      <c r="B60" s="508"/>
      <c r="C60" s="509"/>
      <c r="D60" s="509"/>
      <c r="E60" s="509"/>
      <c r="F60" s="509"/>
      <c r="G60" s="509"/>
      <c r="H60" s="509"/>
      <c r="I60" s="509"/>
      <c r="J60" s="509"/>
      <c r="K60" s="509"/>
      <c r="L60" s="509"/>
      <c r="M60" s="509"/>
      <c r="N60" s="509"/>
      <c r="O60" s="509"/>
      <c r="P60" s="509"/>
      <c r="Q60" s="25">
        <v>4</v>
      </c>
      <c r="R60" s="91"/>
      <c r="S60" s="508"/>
      <c r="T60" s="509"/>
      <c r="U60" s="509"/>
      <c r="V60" s="509"/>
      <c r="W60" s="509"/>
      <c r="X60" s="509"/>
      <c r="Y60" s="509"/>
      <c r="Z60" s="509"/>
      <c r="AA60" s="509"/>
      <c r="AB60" s="509"/>
      <c r="AC60" s="509"/>
      <c r="AD60" s="509"/>
      <c r="AE60" s="509"/>
      <c r="AF60" s="509"/>
      <c r="AG60" s="509"/>
      <c r="AH60" s="25">
        <v>35</v>
      </c>
      <c r="AI60" s="91"/>
      <c r="AJ60" s="91"/>
      <c r="AK60" s="91"/>
      <c r="AL60" s="91"/>
      <c r="AM60" s="79"/>
    </row>
    <row r="61" spans="1:49" ht="10.25" customHeight="1">
      <c r="A61" s="96"/>
      <c r="B61" s="508"/>
      <c r="C61" s="509"/>
      <c r="D61" s="509"/>
      <c r="E61" s="509"/>
      <c r="F61" s="509"/>
      <c r="G61" s="509"/>
      <c r="H61" s="509"/>
      <c r="I61" s="509"/>
      <c r="J61" s="509"/>
      <c r="K61" s="509"/>
      <c r="L61" s="509"/>
      <c r="M61" s="509"/>
      <c r="N61" s="509"/>
      <c r="O61" s="509"/>
      <c r="P61" s="509"/>
      <c r="Q61" s="25">
        <v>5</v>
      </c>
      <c r="R61" s="91"/>
      <c r="S61" s="508"/>
      <c r="T61" s="509"/>
      <c r="U61" s="509"/>
      <c r="V61" s="509"/>
      <c r="W61" s="509"/>
      <c r="X61" s="509"/>
      <c r="Y61" s="509"/>
      <c r="Z61" s="509"/>
      <c r="AA61" s="509"/>
      <c r="AB61" s="509"/>
      <c r="AC61" s="509"/>
      <c r="AD61" s="509"/>
      <c r="AE61" s="509"/>
      <c r="AF61" s="509"/>
      <c r="AG61" s="509"/>
      <c r="AH61" s="25">
        <v>36</v>
      </c>
      <c r="AI61" s="91"/>
      <c r="AJ61" s="91"/>
      <c r="AK61" s="91"/>
      <c r="AL61" s="91"/>
      <c r="AM61" s="79"/>
    </row>
    <row r="62" spans="1:49" ht="10.25" customHeight="1">
      <c r="A62" s="96"/>
      <c r="B62" s="508"/>
      <c r="C62" s="509"/>
      <c r="D62" s="509"/>
      <c r="E62" s="509"/>
      <c r="F62" s="509"/>
      <c r="G62" s="509"/>
      <c r="H62" s="509"/>
      <c r="I62" s="509"/>
      <c r="J62" s="509"/>
      <c r="K62" s="509"/>
      <c r="L62" s="509"/>
      <c r="M62" s="509"/>
      <c r="N62" s="509"/>
      <c r="O62" s="509"/>
      <c r="P62" s="509"/>
      <c r="Q62" s="25">
        <v>6</v>
      </c>
      <c r="R62" s="91"/>
      <c r="S62" s="508"/>
      <c r="T62" s="509"/>
      <c r="U62" s="509"/>
      <c r="V62" s="509"/>
      <c r="W62" s="509"/>
      <c r="X62" s="509"/>
      <c r="Y62" s="509"/>
      <c r="Z62" s="509"/>
      <c r="AA62" s="509"/>
      <c r="AB62" s="509"/>
      <c r="AC62" s="509"/>
      <c r="AD62" s="509"/>
      <c r="AE62" s="509"/>
      <c r="AF62" s="509"/>
      <c r="AG62" s="509"/>
      <c r="AH62" s="25">
        <v>37</v>
      </c>
      <c r="AI62" s="91"/>
      <c r="AJ62" s="91"/>
      <c r="AK62" s="91"/>
      <c r="AL62" s="91"/>
      <c r="AM62" s="79"/>
    </row>
    <row r="63" spans="1:49" ht="10.25" customHeight="1">
      <c r="A63" s="96"/>
      <c r="B63" s="508"/>
      <c r="C63" s="509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25">
        <v>7</v>
      </c>
      <c r="R63" s="91"/>
      <c r="S63" s="508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25">
        <v>38</v>
      </c>
      <c r="AI63" s="91"/>
      <c r="AJ63" s="91"/>
      <c r="AK63" s="91"/>
      <c r="AL63" s="91"/>
      <c r="AM63" s="79"/>
    </row>
    <row r="64" spans="1:49" ht="10.25" customHeight="1">
      <c r="A64" s="96"/>
      <c r="B64" s="508"/>
      <c r="C64" s="509"/>
      <c r="D64" s="509"/>
      <c r="E64" s="509"/>
      <c r="F64" s="509"/>
      <c r="G64" s="509"/>
      <c r="H64" s="509"/>
      <c r="I64" s="509"/>
      <c r="J64" s="509"/>
      <c r="K64" s="509"/>
      <c r="L64" s="509"/>
      <c r="M64" s="509"/>
      <c r="N64" s="509"/>
      <c r="O64" s="509"/>
      <c r="P64" s="509"/>
      <c r="Q64" s="25">
        <v>8</v>
      </c>
      <c r="R64" s="91"/>
      <c r="S64" s="508"/>
      <c r="T64" s="509"/>
      <c r="U64" s="509"/>
      <c r="V64" s="509"/>
      <c r="W64" s="509"/>
      <c r="X64" s="509"/>
      <c r="Y64" s="509"/>
      <c r="Z64" s="509"/>
      <c r="AA64" s="509"/>
      <c r="AB64" s="509"/>
      <c r="AC64" s="509"/>
      <c r="AD64" s="509"/>
      <c r="AE64" s="509"/>
      <c r="AF64" s="509"/>
      <c r="AG64" s="509"/>
      <c r="AH64" s="25">
        <v>39</v>
      </c>
      <c r="AI64" s="91"/>
      <c r="AJ64" s="91"/>
      <c r="AK64" s="91"/>
      <c r="AL64" s="91"/>
      <c r="AM64" s="79"/>
    </row>
    <row r="65" spans="1:39" ht="10.25" customHeight="1">
      <c r="A65" s="96"/>
      <c r="B65" s="508"/>
      <c r="C65" s="509"/>
      <c r="D65" s="509"/>
      <c r="E65" s="509"/>
      <c r="F65" s="509"/>
      <c r="G65" s="509"/>
      <c r="H65" s="509"/>
      <c r="I65" s="509"/>
      <c r="J65" s="509"/>
      <c r="K65" s="509"/>
      <c r="L65" s="509"/>
      <c r="M65" s="509"/>
      <c r="N65" s="509"/>
      <c r="O65" s="509"/>
      <c r="P65" s="509"/>
      <c r="Q65" s="25">
        <v>9</v>
      </c>
      <c r="R65" s="91"/>
      <c r="S65" s="508"/>
      <c r="T65" s="509"/>
      <c r="U65" s="509"/>
      <c r="V65" s="509"/>
      <c r="W65" s="509"/>
      <c r="X65" s="509"/>
      <c r="Y65" s="509"/>
      <c r="Z65" s="509"/>
      <c r="AA65" s="509"/>
      <c r="AB65" s="509"/>
      <c r="AC65" s="509"/>
      <c r="AD65" s="509"/>
      <c r="AE65" s="509"/>
      <c r="AF65" s="509"/>
      <c r="AG65" s="509"/>
      <c r="AH65" s="25">
        <v>40</v>
      </c>
      <c r="AI65" s="91"/>
      <c r="AJ65" s="91"/>
      <c r="AK65" s="91"/>
      <c r="AL65" s="91"/>
      <c r="AM65" s="79"/>
    </row>
    <row r="66" spans="1:39" ht="10.25" customHeight="1">
      <c r="A66" s="96"/>
      <c r="B66" s="508"/>
      <c r="C66" s="509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25">
        <v>10</v>
      </c>
      <c r="R66" s="91"/>
      <c r="S66" s="508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25">
        <v>41</v>
      </c>
      <c r="AI66" s="91"/>
      <c r="AJ66" s="91"/>
      <c r="AK66" s="91"/>
      <c r="AL66" s="91"/>
      <c r="AM66" s="79"/>
    </row>
    <row r="67" spans="1:39" ht="10.25" customHeight="1">
      <c r="A67" s="96"/>
      <c r="B67" s="508"/>
      <c r="C67" s="509"/>
      <c r="D67" s="509"/>
      <c r="E67" s="509"/>
      <c r="F67" s="509"/>
      <c r="G67" s="509"/>
      <c r="H67" s="509"/>
      <c r="I67" s="509"/>
      <c r="J67" s="509"/>
      <c r="K67" s="509"/>
      <c r="L67" s="509"/>
      <c r="M67" s="509"/>
      <c r="N67" s="509"/>
      <c r="O67" s="509"/>
      <c r="P67" s="509"/>
      <c r="Q67" s="25">
        <v>11</v>
      </c>
      <c r="R67" s="91"/>
      <c r="S67" s="508"/>
      <c r="T67" s="509"/>
      <c r="U67" s="509"/>
      <c r="V67" s="509"/>
      <c r="W67" s="509"/>
      <c r="X67" s="509"/>
      <c r="Y67" s="509"/>
      <c r="Z67" s="509"/>
      <c r="AA67" s="509"/>
      <c r="AB67" s="509"/>
      <c r="AC67" s="509"/>
      <c r="AD67" s="509"/>
      <c r="AE67" s="509"/>
      <c r="AF67" s="509"/>
      <c r="AG67" s="509"/>
      <c r="AH67" s="25">
        <v>42</v>
      </c>
      <c r="AI67" s="91"/>
      <c r="AJ67" s="91"/>
      <c r="AK67" s="91"/>
      <c r="AL67" s="91"/>
      <c r="AM67" s="79"/>
    </row>
    <row r="68" spans="1:39" ht="10.25" customHeight="1">
      <c r="A68" s="96"/>
      <c r="B68" s="508"/>
      <c r="C68" s="509"/>
      <c r="D68" s="509"/>
      <c r="E68" s="509"/>
      <c r="F68" s="509"/>
      <c r="G68" s="509"/>
      <c r="H68" s="509"/>
      <c r="I68" s="509"/>
      <c r="J68" s="509"/>
      <c r="K68" s="509"/>
      <c r="L68" s="509"/>
      <c r="M68" s="509"/>
      <c r="N68" s="509"/>
      <c r="O68" s="509"/>
      <c r="P68" s="509"/>
      <c r="Q68" s="25">
        <v>12</v>
      </c>
      <c r="R68" s="91"/>
      <c r="S68" s="508"/>
      <c r="T68" s="509"/>
      <c r="U68" s="509"/>
      <c r="V68" s="509"/>
      <c r="W68" s="509"/>
      <c r="X68" s="509"/>
      <c r="Y68" s="509"/>
      <c r="Z68" s="509"/>
      <c r="AA68" s="509"/>
      <c r="AB68" s="509"/>
      <c r="AC68" s="509"/>
      <c r="AD68" s="509"/>
      <c r="AE68" s="509"/>
      <c r="AF68" s="509"/>
      <c r="AG68" s="509"/>
      <c r="AH68" s="25">
        <v>43</v>
      </c>
      <c r="AI68" s="91"/>
      <c r="AJ68" s="91"/>
      <c r="AK68" s="91"/>
      <c r="AL68" s="91"/>
      <c r="AM68" s="79"/>
    </row>
    <row r="69" spans="1:39" ht="10.25" customHeight="1">
      <c r="A69" s="96"/>
      <c r="B69" s="508"/>
      <c r="C69" s="509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25">
        <v>13</v>
      </c>
      <c r="R69" s="91"/>
      <c r="S69" s="508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25">
        <v>44</v>
      </c>
      <c r="AI69" s="91"/>
      <c r="AJ69" s="91"/>
      <c r="AK69" s="91"/>
      <c r="AL69" s="91"/>
      <c r="AM69" s="79"/>
    </row>
    <row r="70" spans="1:39" ht="10.25" customHeight="1">
      <c r="A70" s="96"/>
      <c r="B70" s="508"/>
      <c r="C70" s="509"/>
      <c r="D70" s="509"/>
      <c r="E70" s="509"/>
      <c r="F70" s="509"/>
      <c r="G70" s="509"/>
      <c r="H70" s="509"/>
      <c r="I70" s="509"/>
      <c r="J70" s="509"/>
      <c r="K70" s="509"/>
      <c r="L70" s="509"/>
      <c r="M70" s="509"/>
      <c r="N70" s="509"/>
      <c r="O70" s="509"/>
      <c r="P70" s="509"/>
      <c r="Q70" s="25">
        <v>14</v>
      </c>
      <c r="R70" s="91"/>
      <c r="S70" s="508"/>
      <c r="T70" s="509"/>
      <c r="U70" s="509"/>
      <c r="V70" s="509"/>
      <c r="W70" s="509"/>
      <c r="X70" s="509"/>
      <c r="Y70" s="509"/>
      <c r="Z70" s="509"/>
      <c r="AA70" s="509"/>
      <c r="AB70" s="509"/>
      <c r="AC70" s="509"/>
      <c r="AD70" s="509"/>
      <c r="AE70" s="509"/>
      <c r="AF70" s="509"/>
      <c r="AG70" s="509"/>
      <c r="AH70" s="25">
        <v>45</v>
      </c>
      <c r="AI70" s="91"/>
      <c r="AJ70" s="91"/>
      <c r="AK70" s="91"/>
      <c r="AL70" s="91"/>
      <c r="AM70" s="79"/>
    </row>
    <row r="71" spans="1:39" ht="10.25" customHeight="1">
      <c r="A71" s="96"/>
      <c r="B71" s="508"/>
      <c r="C71" s="509"/>
      <c r="D71" s="509"/>
      <c r="E71" s="509"/>
      <c r="F71" s="509"/>
      <c r="G71" s="509"/>
      <c r="H71" s="509"/>
      <c r="I71" s="509"/>
      <c r="J71" s="509"/>
      <c r="K71" s="509"/>
      <c r="L71" s="509"/>
      <c r="M71" s="509"/>
      <c r="N71" s="509"/>
      <c r="O71" s="509"/>
      <c r="P71" s="509"/>
      <c r="Q71" s="25">
        <v>15</v>
      </c>
      <c r="R71" s="91"/>
      <c r="S71" s="508"/>
      <c r="T71" s="509"/>
      <c r="U71" s="509"/>
      <c r="V71" s="509"/>
      <c r="W71" s="509"/>
      <c r="X71" s="509"/>
      <c r="Y71" s="509"/>
      <c r="Z71" s="509"/>
      <c r="AA71" s="509"/>
      <c r="AB71" s="509"/>
      <c r="AC71" s="509"/>
      <c r="AD71" s="509"/>
      <c r="AE71" s="509"/>
      <c r="AF71" s="509"/>
      <c r="AG71" s="509"/>
      <c r="AH71" s="25">
        <v>46</v>
      </c>
      <c r="AI71" s="91"/>
      <c r="AJ71" s="91"/>
      <c r="AK71" s="91"/>
      <c r="AL71" s="91"/>
      <c r="AM71" s="79"/>
    </row>
    <row r="72" spans="1:39" ht="10.25" customHeight="1">
      <c r="A72" s="96"/>
      <c r="B72" s="508"/>
      <c r="C72" s="509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25">
        <v>16</v>
      </c>
      <c r="R72" s="91"/>
      <c r="S72" s="508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25">
        <v>47</v>
      </c>
      <c r="AI72" s="91"/>
      <c r="AJ72" s="91"/>
      <c r="AK72" s="91"/>
      <c r="AL72" s="91"/>
      <c r="AM72" s="79"/>
    </row>
    <row r="73" spans="1:39" ht="10.25" customHeight="1">
      <c r="A73" s="96"/>
      <c r="B73" s="508"/>
      <c r="C73" s="509"/>
      <c r="D73" s="509"/>
      <c r="E73" s="509"/>
      <c r="F73" s="509"/>
      <c r="G73" s="509"/>
      <c r="H73" s="509"/>
      <c r="I73" s="509"/>
      <c r="J73" s="509"/>
      <c r="K73" s="509"/>
      <c r="L73" s="509"/>
      <c r="M73" s="509"/>
      <c r="N73" s="509"/>
      <c r="O73" s="509"/>
      <c r="P73" s="509"/>
      <c r="Q73" s="25">
        <v>17</v>
      </c>
      <c r="R73" s="91"/>
      <c r="S73" s="508"/>
      <c r="T73" s="509"/>
      <c r="U73" s="509"/>
      <c r="V73" s="509"/>
      <c r="W73" s="509"/>
      <c r="X73" s="509"/>
      <c r="Y73" s="509"/>
      <c r="Z73" s="509"/>
      <c r="AA73" s="509"/>
      <c r="AB73" s="509"/>
      <c r="AC73" s="509"/>
      <c r="AD73" s="509"/>
      <c r="AE73" s="509"/>
      <c r="AF73" s="509"/>
      <c r="AG73" s="509"/>
      <c r="AH73" s="25">
        <v>48</v>
      </c>
      <c r="AI73" s="91"/>
      <c r="AJ73" s="91"/>
      <c r="AK73" s="91"/>
      <c r="AL73" s="91"/>
      <c r="AM73" s="79"/>
    </row>
    <row r="74" spans="1:39" ht="10.25" customHeight="1">
      <c r="A74" s="96"/>
      <c r="B74" s="508"/>
      <c r="C74" s="509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25">
        <v>18</v>
      </c>
      <c r="R74" s="91"/>
      <c r="S74" s="508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25">
        <v>49</v>
      </c>
      <c r="AI74" s="91"/>
      <c r="AJ74" s="91"/>
      <c r="AK74" s="91"/>
      <c r="AL74" s="91"/>
      <c r="AM74" s="79"/>
    </row>
    <row r="75" spans="1:39" ht="10.25" customHeight="1">
      <c r="A75" s="96"/>
      <c r="B75" s="508"/>
      <c r="C75" s="509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25">
        <v>19</v>
      </c>
      <c r="R75" s="91"/>
      <c r="S75" s="508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25">
        <v>50</v>
      </c>
      <c r="AI75" s="91"/>
      <c r="AJ75" s="91"/>
      <c r="AK75" s="91"/>
      <c r="AL75" s="91"/>
      <c r="AM75" s="79"/>
    </row>
    <row r="76" spans="1:39" ht="10.25" customHeight="1">
      <c r="A76" s="96"/>
      <c r="B76" s="508"/>
      <c r="C76" s="509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25">
        <v>20</v>
      </c>
      <c r="R76" s="91"/>
      <c r="S76" s="508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25">
        <v>51</v>
      </c>
      <c r="AI76" s="91"/>
      <c r="AJ76" s="91"/>
      <c r="AK76" s="91"/>
      <c r="AL76" s="91"/>
      <c r="AM76" s="79"/>
    </row>
    <row r="77" spans="1:39" ht="10.25" customHeight="1">
      <c r="A77" s="96"/>
      <c r="B77" s="508"/>
      <c r="C77" s="509"/>
      <c r="D77" s="509"/>
      <c r="E77" s="509"/>
      <c r="F77" s="509"/>
      <c r="G77" s="509"/>
      <c r="H77" s="509"/>
      <c r="I77" s="509"/>
      <c r="J77" s="509"/>
      <c r="K77" s="509"/>
      <c r="L77" s="509"/>
      <c r="M77" s="509"/>
      <c r="N77" s="509"/>
      <c r="O77" s="509"/>
      <c r="P77" s="509"/>
      <c r="Q77" s="25">
        <v>21</v>
      </c>
      <c r="R77" s="91"/>
      <c r="S77" s="508"/>
      <c r="T77" s="509"/>
      <c r="U77" s="509"/>
      <c r="V77" s="509"/>
      <c r="W77" s="509"/>
      <c r="X77" s="509"/>
      <c r="Y77" s="509"/>
      <c r="Z77" s="509"/>
      <c r="AA77" s="509"/>
      <c r="AB77" s="509"/>
      <c r="AC77" s="509"/>
      <c r="AD77" s="509"/>
      <c r="AE77" s="509"/>
      <c r="AF77" s="509"/>
      <c r="AG77" s="509"/>
      <c r="AH77" s="25">
        <v>52</v>
      </c>
      <c r="AI77" s="91"/>
      <c r="AJ77" s="91"/>
      <c r="AK77" s="91"/>
      <c r="AL77" s="91"/>
      <c r="AM77" s="79"/>
    </row>
    <row r="78" spans="1:39" ht="10.25" customHeight="1">
      <c r="A78" s="96"/>
      <c r="B78" s="508"/>
      <c r="C78" s="509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25">
        <v>22</v>
      </c>
      <c r="R78" s="91"/>
      <c r="S78" s="508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25">
        <v>53</v>
      </c>
      <c r="AI78" s="91"/>
      <c r="AJ78" s="91"/>
      <c r="AK78" s="91"/>
      <c r="AL78" s="91"/>
      <c r="AM78" s="79"/>
    </row>
    <row r="79" spans="1:39" ht="10.25" customHeight="1">
      <c r="A79" s="96"/>
      <c r="B79" s="508"/>
      <c r="C79" s="509"/>
      <c r="D79" s="509"/>
      <c r="E79" s="509"/>
      <c r="F79" s="509"/>
      <c r="G79" s="509"/>
      <c r="H79" s="509"/>
      <c r="I79" s="509"/>
      <c r="J79" s="509"/>
      <c r="K79" s="509"/>
      <c r="L79" s="509"/>
      <c r="M79" s="509"/>
      <c r="N79" s="509"/>
      <c r="O79" s="509"/>
      <c r="P79" s="509"/>
      <c r="Q79" s="25">
        <v>23</v>
      </c>
      <c r="R79" s="91"/>
      <c r="S79" s="508"/>
      <c r="T79" s="509"/>
      <c r="U79" s="509"/>
      <c r="V79" s="509"/>
      <c r="W79" s="509"/>
      <c r="X79" s="509"/>
      <c r="Y79" s="509"/>
      <c r="Z79" s="509"/>
      <c r="AA79" s="509"/>
      <c r="AB79" s="509"/>
      <c r="AC79" s="509"/>
      <c r="AD79" s="509"/>
      <c r="AE79" s="509"/>
      <c r="AF79" s="509"/>
      <c r="AG79" s="509"/>
      <c r="AH79" s="25">
        <v>54</v>
      </c>
      <c r="AI79" s="91"/>
      <c r="AJ79" s="91"/>
      <c r="AK79" s="91"/>
      <c r="AL79" s="91"/>
      <c r="AM79" s="79"/>
    </row>
    <row r="80" spans="1:39" ht="10.25" customHeight="1">
      <c r="A80" s="96"/>
      <c r="B80" s="508"/>
      <c r="C80" s="509"/>
      <c r="D80" s="509"/>
      <c r="E80" s="509"/>
      <c r="F80" s="509"/>
      <c r="G80" s="509"/>
      <c r="H80" s="509"/>
      <c r="I80" s="509"/>
      <c r="J80" s="509"/>
      <c r="K80" s="509"/>
      <c r="L80" s="509"/>
      <c r="M80" s="509"/>
      <c r="N80" s="509"/>
      <c r="O80" s="509"/>
      <c r="P80" s="509"/>
      <c r="Q80" s="25">
        <v>24</v>
      </c>
      <c r="R80" s="91"/>
      <c r="S80" s="508"/>
      <c r="T80" s="509"/>
      <c r="U80" s="509"/>
      <c r="V80" s="509"/>
      <c r="W80" s="509"/>
      <c r="X80" s="509"/>
      <c r="Y80" s="509"/>
      <c r="Z80" s="509"/>
      <c r="AA80" s="509"/>
      <c r="AB80" s="509"/>
      <c r="AC80" s="509"/>
      <c r="AD80" s="509"/>
      <c r="AE80" s="509"/>
      <c r="AF80" s="509"/>
      <c r="AG80" s="509"/>
      <c r="AH80" s="25">
        <v>55</v>
      </c>
      <c r="AI80" s="91"/>
      <c r="AJ80" s="91"/>
      <c r="AK80" s="91"/>
      <c r="AL80" s="91"/>
      <c r="AM80" s="79"/>
    </row>
    <row r="81" spans="1:49" ht="10.25" customHeight="1">
      <c r="A81" s="96"/>
      <c r="B81" s="508"/>
      <c r="C81" s="509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25">
        <v>25</v>
      </c>
      <c r="R81" s="91"/>
      <c r="S81" s="508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25">
        <v>56</v>
      </c>
      <c r="AI81" s="91"/>
      <c r="AJ81" s="91"/>
      <c r="AK81" s="91"/>
      <c r="AL81" s="91"/>
      <c r="AM81" s="79"/>
    </row>
    <row r="82" spans="1:49" ht="10.25" customHeight="1">
      <c r="A82" s="96"/>
      <c r="B82" s="508"/>
      <c r="C82" s="509"/>
      <c r="D82" s="509"/>
      <c r="E82" s="509"/>
      <c r="F82" s="509"/>
      <c r="G82" s="509"/>
      <c r="H82" s="509"/>
      <c r="I82" s="509"/>
      <c r="J82" s="509"/>
      <c r="K82" s="509"/>
      <c r="L82" s="509"/>
      <c r="M82" s="509"/>
      <c r="N82" s="509"/>
      <c r="O82" s="509"/>
      <c r="P82" s="509"/>
      <c r="Q82" s="25">
        <v>26</v>
      </c>
      <c r="R82" s="91"/>
      <c r="S82" s="508"/>
      <c r="T82" s="509"/>
      <c r="U82" s="509"/>
      <c r="V82" s="509"/>
      <c r="W82" s="509"/>
      <c r="X82" s="509"/>
      <c r="Y82" s="509"/>
      <c r="Z82" s="509"/>
      <c r="AA82" s="509"/>
      <c r="AB82" s="509"/>
      <c r="AC82" s="509"/>
      <c r="AD82" s="509"/>
      <c r="AE82" s="509"/>
      <c r="AF82" s="509"/>
      <c r="AG82" s="509"/>
      <c r="AH82" s="25">
        <v>57</v>
      </c>
      <c r="AI82" s="91"/>
      <c r="AJ82" s="91"/>
      <c r="AK82" s="91"/>
      <c r="AL82" s="91"/>
      <c r="AM82" s="79"/>
    </row>
    <row r="83" spans="1:49" ht="10.25" customHeight="1">
      <c r="A83" s="96"/>
      <c r="B83" s="508"/>
      <c r="C83" s="509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25">
        <v>27</v>
      </c>
      <c r="R83" s="91"/>
      <c r="S83" s="508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25">
        <v>58</v>
      </c>
      <c r="AI83" s="91"/>
      <c r="AJ83" s="91"/>
      <c r="AK83" s="91"/>
      <c r="AL83" s="91"/>
      <c r="AM83" s="79"/>
    </row>
    <row r="84" spans="1:49" ht="10.25" customHeight="1">
      <c r="A84" s="113"/>
      <c r="B84" s="508"/>
      <c r="C84" s="509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25">
        <v>28</v>
      </c>
      <c r="R84" s="91"/>
      <c r="S84" s="508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25">
        <v>59</v>
      </c>
      <c r="AI84" s="91"/>
      <c r="AJ84" s="91"/>
      <c r="AK84" s="91"/>
      <c r="AL84" s="91"/>
      <c r="AM84" s="79"/>
    </row>
    <row r="85" spans="1:49" ht="10.25" customHeight="1">
      <c r="A85" s="113"/>
      <c r="B85" s="508"/>
      <c r="C85" s="509"/>
      <c r="D85" s="509"/>
      <c r="E85" s="509"/>
      <c r="F85" s="509"/>
      <c r="G85" s="509"/>
      <c r="H85" s="509"/>
      <c r="I85" s="509"/>
      <c r="J85" s="509"/>
      <c r="K85" s="509"/>
      <c r="L85" s="509"/>
      <c r="M85" s="509"/>
      <c r="N85" s="509"/>
      <c r="O85" s="509"/>
      <c r="P85" s="509"/>
      <c r="Q85" s="25">
        <v>29</v>
      </c>
      <c r="R85" s="91"/>
      <c r="S85" s="508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25">
        <v>60</v>
      </c>
      <c r="AI85" s="91"/>
      <c r="AJ85" s="91"/>
      <c r="AK85" s="91"/>
      <c r="AL85" s="91"/>
      <c r="AM85" s="79"/>
    </row>
    <row r="86" spans="1:49" ht="10.25" customHeight="1">
      <c r="A86" s="113"/>
      <c r="B86" s="508"/>
      <c r="C86" s="509"/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25">
        <v>30</v>
      </c>
      <c r="R86" s="91"/>
      <c r="S86" s="508"/>
      <c r="T86" s="509"/>
      <c r="U86" s="509"/>
      <c r="V86" s="509"/>
      <c r="W86" s="509"/>
      <c r="X86" s="509"/>
      <c r="Y86" s="509"/>
      <c r="Z86" s="509"/>
      <c r="AA86" s="509"/>
      <c r="AB86" s="509"/>
      <c r="AC86" s="509"/>
      <c r="AD86" s="509"/>
      <c r="AE86" s="509"/>
      <c r="AF86" s="509"/>
      <c r="AG86" s="509"/>
      <c r="AH86" s="25">
        <v>61</v>
      </c>
      <c r="AI86" s="91"/>
      <c r="AJ86" s="91"/>
      <c r="AK86" s="91"/>
      <c r="AL86" s="91"/>
      <c r="AM86" s="79"/>
    </row>
    <row r="87" spans="1:49" ht="10.25" customHeight="1" thickBot="1">
      <c r="A87" s="113"/>
      <c r="B87" s="510"/>
      <c r="C87" s="511"/>
      <c r="D87" s="511"/>
      <c r="E87" s="511"/>
      <c r="F87" s="511"/>
      <c r="G87" s="511"/>
      <c r="H87" s="511"/>
      <c r="I87" s="511"/>
      <c r="J87" s="511"/>
      <c r="K87" s="511"/>
      <c r="L87" s="511"/>
      <c r="M87" s="511"/>
      <c r="N87" s="511"/>
      <c r="O87" s="511"/>
      <c r="P87" s="511"/>
      <c r="Q87" s="114">
        <v>31</v>
      </c>
      <c r="R87" s="91"/>
      <c r="S87" s="510"/>
      <c r="T87" s="511"/>
      <c r="U87" s="511"/>
      <c r="V87" s="511"/>
      <c r="W87" s="511"/>
      <c r="X87" s="511"/>
      <c r="Y87" s="511"/>
      <c r="Z87" s="511"/>
      <c r="AA87" s="511"/>
      <c r="AB87" s="511"/>
      <c r="AC87" s="511"/>
      <c r="AD87" s="511"/>
      <c r="AE87" s="511"/>
      <c r="AF87" s="511"/>
      <c r="AG87" s="511"/>
      <c r="AH87" s="114">
        <v>62</v>
      </c>
      <c r="AI87" s="91"/>
      <c r="AJ87" s="91"/>
      <c r="AK87" s="91"/>
      <c r="AL87" s="91"/>
      <c r="AM87" s="79"/>
    </row>
    <row r="88" spans="1:49" ht="10.25" customHeight="1" thickBot="1">
      <c r="A88" s="113"/>
      <c r="B88" s="115"/>
      <c r="C88" s="115"/>
      <c r="D88" s="115"/>
      <c r="E88" s="115"/>
      <c r="F88" s="115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2"/>
      <c r="AM88" s="92"/>
      <c r="AN88" s="92"/>
      <c r="AO88" s="93"/>
      <c r="AP88" s="93"/>
      <c r="AQ88" s="93"/>
      <c r="AR88" s="91"/>
      <c r="AS88" s="91"/>
      <c r="AT88" s="91"/>
      <c r="AU88" s="91"/>
      <c r="AV88" s="91"/>
      <c r="AW88" s="79"/>
    </row>
    <row r="89" spans="1:49" s="1" customFormat="1" ht="5" customHeight="1">
      <c r="B89" s="53"/>
      <c r="C89" s="54"/>
      <c r="D89" s="55"/>
      <c r="E89" s="55"/>
      <c r="F89" s="55"/>
      <c r="G89" s="55"/>
      <c r="H89" s="55"/>
      <c r="I89" s="55"/>
      <c r="J89" s="55"/>
      <c r="K89" s="116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1"/>
      <c r="AI89" s="71"/>
      <c r="AJ89" s="71"/>
      <c r="AK89" s="71"/>
      <c r="AL89" s="71"/>
    </row>
    <row r="90" spans="1:49" s="63" customFormat="1" ht="13.5">
      <c r="B90" s="58"/>
      <c r="C90" s="432" t="s">
        <v>71</v>
      </c>
      <c r="D90" s="433"/>
      <c r="E90" s="433"/>
      <c r="F90" s="434"/>
      <c r="G90" s="59" t="s">
        <v>72</v>
      </c>
      <c r="H90" s="60"/>
      <c r="I90" s="60"/>
      <c r="J90" s="60"/>
      <c r="K90" s="117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3"/>
      <c r="AI90" s="73"/>
      <c r="AJ90" s="73"/>
      <c r="AK90" s="73"/>
      <c r="AL90" s="73"/>
    </row>
    <row r="91" spans="1:49" s="1" customFormat="1" ht="5" customHeight="1" thickBot="1">
      <c r="B91" s="67"/>
      <c r="C91" s="68"/>
      <c r="D91" s="68"/>
      <c r="E91" s="68"/>
      <c r="F91" s="68"/>
      <c r="G91" s="68"/>
      <c r="H91" s="68"/>
      <c r="I91" s="68"/>
      <c r="J91" s="68"/>
      <c r="K91" s="118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1"/>
      <c r="AI91" s="71"/>
      <c r="AJ91" s="71"/>
      <c r="AK91" s="71"/>
      <c r="AL91" s="71"/>
    </row>
    <row r="92" spans="1:49" ht="10.25" customHeight="1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</row>
    <row r="93" spans="1:49" ht="10.25" customHeight="1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</row>
    <row r="94" spans="1:49" ht="10.25" customHeight="1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</row>
    <row r="95" spans="1:49" ht="10.25" customHeight="1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</row>
    <row r="96" spans="1:49" ht="10.25" customHeight="1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</row>
    <row r="97" spans="1:48" ht="10.25" customHeight="1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</row>
    <row r="98" spans="1:48" ht="10.25" customHeight="1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</row>
    <row r="99" spans="1:48" ht="10.25" customHeight="1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</row>
    <row r="100" spans="1:48" ht="10.25" customHeight="1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</row>
    <row r="101" spans="1:48" ht="10.25" customHeight="1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</row>
    <row r="102" spans="1:48" ht="10.25" customHeight="1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</row>
    <row r="103" spans="1:48" ht="10.25" customHeight="1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</row>
    <row r="104" spans="1:48" ht="10.25" customHeight="1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</row>
    <row r="105" spans="1:48" ht="10.25" customHeight="1">
      <c r="A105" s="119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</row>
    <row r="106" spans="1:48" ht="10.25" customHeight="1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</row>
    <row r="107" spans="1:48" ht="10.25" customHeight="1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</row>
    <row r="108" spans="1:48" ht="10.25" customHeight="1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</row>
    <row r="109" spans="1:48" ht="10.25" customHeight="1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</row>
    <row r="110" spans="1:48" ht="10.25" customHeight="1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</row>
    <row r="111" spans="1:48" ht="10.25" customHeight="1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</row>
    <row r="112" spans="1:48" ht="10.25" customHeight="1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</row>
    <row r="113" spans="1:48" ht="10.25" customHeight="1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</row>
    <row r="114" spans="1:48" ht="13.5" customHeight="1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</row>
    <row r="115" spans="1:48" ht="13.5" customHeight="1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</row>
    <row r="116" spans="1:48" ht="13.5" customHeight="1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</row>
    <row r="117" spans="1:48" ht="13.5" customHeight="1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</row>
    <row r="118" spans="1:48" ht="13.5" customHeight="1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</row>
    <row r="119" spans="1:48" ht="13.5" customHeight="1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</row>
    <row r="120" spans="1:48" ht="13.5" customHeight="1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</row>
    <row r="121" spans="1:48" ht="13.5" customHeight="1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</row>
    <row r="122" spans="1:48" ht="13.5" customHeight="1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</row>
    <row r="123" spans="1:48" ht="13.5" customHeight="1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</row>
    <row r="124" spans="1:48" ht="13.5" customHeight="1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</row>
    <row r="125" spans="1:48" ht="13.5" customHeight="1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</row>
    <row r="126" spans="1:48" ht="13.5" customHeight="1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</row>
    <row r="127" spans="1:48" ht="13.5" customHeight="1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</row>
    <row r="128" spans="1:48" ht="13.5" customHeight="1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</row>
    <row r="129" spans="1:48" ht="13.5" customHeight="1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</row>
    <row r="130" spans="1:48" ht="13.5" customHeight="1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</row>
    <row r="131" spans="1:48" ht="13.5" customHeight="1"/>
    <row r="132" spans="1:48" ht="13.5" customHeight="1"/>
    <row r="133" spans="1:48" ht="13.5" customHeight="1"/>
    <row r="134" spans="1:48" ht="13.5" customHeight="1"/>
    <row r="135" spans="1:48" ht="13.5" customHeight="1"/>
    <row r="136" spans="1:48" ht="13.5" customHeight="1"/>
    <row r="137" spans="1:48" ht="13.5" customHeight="1"/>
    <row r="138" spans="1:48" ht="13.5" customHeight="1"/>
    <row r="139" spans="1:48" ht="13.5" customHeight="1"/>
    <row r="140" spans="1:48" ht="13.5" customHeight="1"/>
    <row r="141" spans="1:48" ht="13.5" customHeight="1"/>
    <row r="142" spans="1:48" ht="13.5" customHeight="1"/>
    <row r="143" spans="1:48" ht="13.5" customHeight="1"/>
    <row r="144" spans="1:48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</sheetData>
  <mergeCells count="531">
    <mergeCell ref="B87:P87"/>
    <mergeCell ref="S87:AG87"/>
    <mergeCell ref="C90:F90"/>
    <mergeCell ref="B84:P84"/>
    <mergeCell ref="S84:AG84"/>
    <mergeCell ref="B85:P85"/>
    <mergeCell ref="S85:AG85"/>
    <mergeCell ref="B86:P86"/>
    <mergeCell ref="S86:AG86"/>
    <mergeCell ref="B81:P81"/>
    <mergeCell ref="S81:AG81"/>
    <mergeCell ref="B82:P82"/>
    <mergeCell ref="S82:AG82"/>
    <mergeCell ref="B83:P83"/>
    <mergeCell ref="S83:AG83"/>
    <mergeCell ref="B78:P78"/>
    <mergeCell ref="S78:AG78"/>
    <mergeCell ref="B79:P79"/>
    <mergeCell ref="S79:AG79"/>
    <mergeCell ref="B80:P80"/>
    <mergeCell ref="S80:AG80"/>
    <mergeCell ref="B75:P75"/>
    <mergeCell ref="S75:AG75"/>
    <mergeCell ref="B76:P76"/>
    <mergeCell ref="S76:AG76"/>
    <mergeCell ref="B77:P77"/>
    <mergeCell ref="S77:AG77"/>
    <mergeCell ref="B72:P72"/>
    <mergeCell ref="S72:AG72"/>
    <mergeCell ref="B73:P73"/>
    <mergeCell ref="S73:AG73"/>
    <mergeCell ref="B74:P74"/>
    <mergeCell ref="S74:AG74"/>
    <mergeCell ref="B69:P69"/>
    <mergeCell ref="S69:AG69"/>
    <mergeCell ref="B70:P70"/>
    <mergeCell ref="S70:AG70"/>
    <mergeCell ref="B71:P71"/>
    <mergeCell ref="S71:AG71"/>
    <mergeCell ref="B66:P66"/>
    <mergeCell ref="S66:AG66"/>
    <mergeCell ref="B67:P67"/>
    <mergeCell ref="S67:AG67"/>
    <mergeCell ref="B68:P68"/>
    <mergeCell ref="S68:AG68"/>
    <mergeCell ref="B63:P63"/>
    <mergeCell ref="S63:AG63"/>
    <mergeCell ref="B64:P64"/>
    <mergeCell ref="S64:AG64"/>
    <mergeCell ref="B65:P65"/>
    <mergeCell ref="S65:AG65"/>
    <mergeCell ref="B60:P60"/>
    <mergeCell ref="S60:AG60"/>
    <mergeCell ref="B61:P61"/>
    <mergeCell ref="S61:AG61"/>
    <mergeCell ref="B62:P62"/>
    <mergeCell ref="S62:AG62"/>
    <mergeCell ref="B57:P57"/>
    <mergeCell ref="S57:AG57"/>
    <mergeCell ref="B58:P58"/>
    <mergeCell ref="S58:AG58"/>
    <mergeCell ref="B59:P59"/>
    <mergeCell ref="S59:AG59"/>
    <mergeCell ref="AF46:AH46"/>
    <mergeCell ref="AI46:AK46"/>
    <mergeCell ref="AL46:AN46"/>
    <mergeCell ref="AO46:AQ46"/>
    <mergeCell ref="AR46:AV46"/>
    <mergeCell ref="B54:X55"/>
    <mergeCell ref="A46:F46"/>
    <mergeCell ref="G46:K46"/>
    <mergeCell ref="V46:W46"/>
    <mergeCell ref="X46:Y46"/>
    <mergeCell ref="Z46:AB46"/>
    <mergeCell ref="AC46:AE46"/>
    <mergeCell ref="AF44:AH44"/>
    <mergeCell ref="AI44:AK44"/>
    <mergeCell ref="AL44:AN44"/>
    <mergeCell ref="AO44:AQ44"/>
    <mergeCell ref="AR44:AV44"/>
    <mergeCell ref="E45:F45"/>
    <mergeCell ref="G45:K45"/>
    <mergeCell ref="Z45:AB45"/>
    <mergeCell ref="AG45:AK45"/>
    <mergeCell ref="AN45:AR45"/>
    <mergeCell ref="A44:F44"/>
    <mergeCell ref="G44:K44"/>
    <mergeCell ref="V44:W44"/>
    <mergeCell ref="X44:Y44"/>
    <mergeCell ref="Z44:AB44"/>
    <mergeCell ref="AC44:AE44"/>
    <mergeCell ref="Z43:AB43"/>
    <mergeCell ref="AC43:AG43"/>
    <mergeCell ref="AH43:AJ43"/>
    <mergeCell ref="AK43:AM43"/>
    <mergeCell ref="AN43:AP43"/>
    <mergeCell ref="AQ43:AV43"/>
    <mergeCell ref="B43:F43"/>
    <mergeCell ref="G43:K43"/>
    <mergeCell ref="L43:P43"/>
    <mergeCell ref="Q43:U43"/>
    <mergeCell ref="V43:W43"/>
    <mergeCell ref="X43:Y43"/>
    <mergeCell ref="Z42:AB42"/>
    <mergeCell ref="AC42:AG42"/>
    <mergeCell ref="AH42:AJ42"/>
    <mergeCell ref="AK42:AM42"/>
    <mergeCell ref="AN42:AP42"/>
    <mergeCell ref="AQ42:AV42"/>
    <mergeCell ref="B42:F42"/>
    <mergeCell ref="G42:K42"/>
    <mergeCell ref="L42:P42"/>
    <mergeCell ref="Q42:U42"/>
    <mergeCell ref="V42:W42"/>
    <mergeCell ref="X42:Y42"/>
    <mergeCell ref="Z41:AB41"/>
    <mergeCell ref="AC41:AG41"/>
    <mergeCell ref="AH41:AJ41"/>
    <mergeCell ref="AK41:AM41"/>
    <mergeCell ref="AN41:AP41"/>
    <mergeCell ref="AQ41:AV41"/>
    <mergeCell ref="B41:F41"/>
    <mergeCell ref="G41:K41"/>
    <mergeCell ref="L41:P41"/>
    <mergeCell ref="Q41:U41"/>
    <mergeCell ref="V41:W41"/>
    <mergeCell ref="X41:Y41"/>
    <mergeCell ref="Z40:AB40"/>
    <mergeCell ref="AC40:AG40"/>
    <mergeCell ref="AH40:AJ40"/>
    <mergeCell ref="AK40:AM40"/>
    <mergeCell ref="AN40:AP40"/>
    <mergeCell ref="AQ40:AV40"/>
    <mergeCell ref="B40:F40"/>
    <mergeCell ref="G40:K40"/>
    <mergeCell ref="L40:P40"/>
    <mergeCell ref="Q40:U40"/>
    <mergeCell ref="V40:W40"/>
    <mergeCell ref="X40:Y40"/>
    <mergeCell ref="Z39:AB39"/>
    <mergeCell ref="AC39:AG39"/>
    <mergeCell ref="AH39:AJ39"/>
    <mergeCell ref="AK39:AM39"/>
    <mergeCell ref="AN39:AP39"/>
    <mergeCell ref="AQ39:AV39"/>
    <mergeCell ref="B39:F39"/>
    <mergeCell ref="G39:K39"/>
    <mergeCell ref="L39:P39"/>
    <mergeCell ref="Q39:U39"/>
    <mergeCell ref="V39:W39"/>
    <mergeCell ref="X39:Y39"/>
    <mergeCell ref="Z38:AB38"/>
    <mergeCell ref="AC38:AG38"/>
    <mergeCell ref="AH38:AJ38"/>
    <mergeCell ref="AK38:AM38"/>
    <mergeCell ref="AN38:AP38"/>
    <mergeCell ref="AQ38:AV38"/>
    <mergeCell ref="B38:F38"/>
    <mergeCell ref="G38:K38"/>
    <mergeCell ref="L38:P38"/>
    <mergeCell ref="Q38:U38"/>
    <mergeCell ref="V38:W38"/>
    <mergeCell ref="X38:Y38"/>
    <mergeCell ref="Z37:AB37"/>
    <mergeCell ref="AC37:AG37"/>
    <mergeCell ref="AH37:AJ37"/>
    <mergeCell ref="AK37:AM37"/>
    <mergeCell ref="AN37:AP37"/>
    <mergeCell ref="AQ37:AV37"/>
    <mergeCell ref="B37:F37"/>
    <mergeCell ref="G37:K37"/>
    <mergeCell ref="L37:P37"/>
    <mergeCell ref="Q37:U37"/>
    <mergeCell ref="V37:W37"/>
    <mergeCell ref="X37:Y37"/>
    <mergeCell ref="Z36:AB36"/>
    <mergeCell ref="AC36:AG36"/>
    <mergeCell ref="AH36:AJ36"/>
    <mergeCell ref="AK36:AM36"/>
    <mergeCell ref="AN36:AP36"/>
    <mergeCell ref="AQ36:AV36"/>
    <mergeCell ref="B36:F36"/>
    <mergeCell ref="G36:K36"/>
    <mergeCell ref="L36:P36"/>
    <mergeCell ref="Q36:U36"/>
    <mergeCell ref="V36:W36"/>
    <mergeCell ref="X36:Y36"/>
    <mergeCell ref="Z35:AB35"/>
    <mergeCell ref="AC35:AG35"/>
    <mergeCell ref="AH35:AJ35"/>
    <mergeCell ref="AK35:AM35"/>
    <mergeCell ref="AN35:AP35"/>
    <mergeCell ref="AQ35:AV35"/>
    <mergeCell ref="B35:F35"/>
    <mergeCell ref="G35:K35"/>
    <mergeCell ref="L35:P35"/>
    <mergeCell ref="Q35:U35"/>
    <mergeCell ref="V35:W35"/>
    <mergeCell ref="X35:Y35"/>
    <mergeCell ref="Z34:AB34"/>
    <mergeCell ref="AC34:AG34"/>
    <mergeCell ref="AH34:AJ34"/>
    <mergeCell ref="AK34:AM34"/>
    <mergeCell ref="AN34:AP34"/>
    <mergeCell ref="AQ34:AV34"/>
    <mergeCell ref="B34:F34"/>
    <mergeCell ref="G34:K34"/>
    <mergeCell ref="L34:P34"/>
    <mergeCell ref="Q34:U34"/>
    <mergeCell ref="V34:W34"/>
    <mergeCell ref="X34:Y34"/>
    <mergeCell ref="Z33:AB33"/>
    <mergeCell ref="AC33:AG33"/>
    <mergeCell ref="AH33:AJ33"/>
    <mergeCell ref="AK33:AM33"/>
    <mergeCell ref="AN33:AP33"/>
    <mergeCell ref="AQ33:AV33"/>
    <mergeCell ref="B33:F33"/>
    <mergeCell ref="G33:K33"/>
    <mergeCell ref="L33:P33"/>
    <mergeCell ref="Q33:U33"/>
    <mergeCell ref="V33:W33"/>
    <mergeCell ref="X33:Y33"/>
    <mergeCell ref="Z32:AB32"/>
    <mergeCell ref="AC32:AG32"/>
    <mergeCell ref="AH32:AJ32"/>
    <mergeCell ref="AK32:AM32"/>
    <mergeCell ref="AN32:AP32"/>
    <mergeCell ref="AQ32:AV32"/>
    <mergeCell ref="B32:F32"/>
    <mergeCell ref="G32:K32"/>
    <mergeCell ref="L32:P32"/>
    <mergeCell ref="Q32:U32"/>
    <mergeCell ref="V32:W32"/>
    <mergeCell ref="X32:Y32"/>
    <mergeCell ref="Z31:AB31"/>
    <mergeCell ref="AC31:AG31"/>
    <mergeCell ref="AH31:AJ31"/>
    <mergeCell ref="AK31:AM31"/>
    <mergeCell ref="AN31:AP31"/>
    <mergeCell ref="AQ31:AV31"/>
    <mergeCell ref="B31:F31"/>
    <mergeCell ref="G31:K31"/>
    <mergeCell ref="L31:P31"/>
    <mergeCell ref="Q31:U31"/>
    <mergeCell ref="V31:W31"/>
    <mergeCell ref="X31:Y31"/>
    <mergeCell ref="Z30:AB30"/>
    <mergeCell ref="AC30:AG30"/>
    <mergeCell ref="AH30:AJ30"/>
    <mergeCell ref="AK30:AM30"/>
    <mergeCell ref="AN30:AP30"/>
    <mergeCell ref="AQ30:AV30"/>
    <mergeCell ref="B30:F30"/>
    <mergeCell ref="G30:K30"/>
    <mergeCell ref="L30:P30"/>
    <mergeCell ref="Q30:U30"/>
    <mergeCell ref="V30:W30"/>
    <mergeCell ref="X30:Y30"/>
    <mergeCell ref="Z29:AB29"/>
    <mergeCell ref="AC29:AG29"/>
    <mergeCell ref="AH29:AJ29"/>
    <mergeCell ref="AK29:AM29"/>
    <mergeCell ref="AN29:AP29"/>
    <mergeCell ref="AQ29:AV29"/>
    <mergeCell ref="B29:F29"/>
    <mergeCell ref="G29:K29"/>
    <mergeCell ref="L29:P29"/>
    <mergeCell ref="Q29:U29"/>
    <mergeCell ref="V29:W29"/>
    <mergeCell ref="X29:Y29"/>
    <mergeCell ref="Z28:AB28"/>
    <mergeCell ref="AC28:AG28"/>
    <mergeCell ref="AH28:AJ28"/>
    <mergeCell ref="AK28:AM28"/>
    <mergeCell ref="AN28:AP28"/>
    <mergeCell ref="AQ28:AV28"/>
    <mergeCell ref="B28:F28"/>
    <mergeCell ref="G28:K28"/>
    <mergeCell ref="L28:P28"/>
    <mergeCell ref="Q28:U28"/>
    <mergeCell ref="V28:W28"/>
    <mergeCell ref="X28:Y28"/>
    <mergeCell ref="Z27:AB27"/>
    <mergeCell ref="AC27:AG27"/>
    <mergeCell ref="AH27:AJ27"/>
    <mergeCell ref="AK27:AM27"/>
    <mergeCell ref="AN27:AP27"/>
    <mergeCell ref="AQ27:AV27"/>
    <mergeCell ref="B27:F27"/>
    <mergeCell ref="G27:K27"/>
    <mergeCell ref="L27:P27"/>
    <mergeCell ref="Q27:U27"/>
    <mergeCell ref="V27:W27"/>
    <mergeCell ref="X27:Y27"/>
    <mergeCell ref="Z26:AB26"/>
    <mergeCell ref="AC26:AG26"/>
    <mergeCell ref="AH26:AJ26"/>
    <mergeCell ref="AK26:AM26"/>
    <mergeCell ref="AN26:AP26"/>
    <mergeCell ref="AQ26:AV26"/>
    <mergeCell ref="B26:F26"/>
    <mergeCell ref="G26:K26"/>
    <mergeCell ref="L26:P26"/>
    <mergeCell ref="Q26:U26"/>
    <mergeCell ref="V26:W26"/>
    <mergeCell ref="X26:Y26"/>
    <mergeCell ref="Z25:AB25"/>
    <mergeCell ref="AC25:AG25"/>
    <mergeCell ref="AH25:AJ25"/>
    <mergeCell ref="AK25:AM25"/>
    <mergeCell ref="AN25:AP25"/>
    <mergeCell ref="AQ25:AV25"/>
    <mergeCell ref="B25:F25"/>
    <mergeCell ref="G25:K25"/>
    <mergeCell ref="L25:P25"/>
    <mergeCell ref="Q25:U25"/>
    <mergeCell ref="V25:W25"/>
    <mergeCell ref="X25:Y25"/>
    <mergeCell ref="Z24:AB24"/>
    <mergeCell ref="AC24:AG24"/>
    <mergeCell ref="AH24:AJ24"/>
    <mergeCell ref="AK24:AM24"/>
    <mergeCell ref="AN24:AP24"/>
    <mergeCell ref="AQ24:AV24"/>
    <mergeCell ref="B24:F24"/>
    <mergeCell ref="G24:K24"/>
    <mergeCell ref="L24:P24"/>
    <mergeCell ref="Q24:U24"/>
    <mergeCell ref="V24:W24"/>
    <mergeCell ref="X24:Y24"/>
    <mergeCell ref="Z23:AB23"/>
    <mergeCell ref="AC23:AG23"/>
    <mergeCell ref="AH23:AJ23"/>
    <mergeCell ref="AK23:AM23"/>
    <mergeCell ref="AN23:AP23"/>
    <mergeCell ref="AQ23:AV23"/>
    <mergeCell ref="B23:F23"/>
    <mergeCell ref="G23:K23"/>
    <mergeCell ref="L23:P23"/>
    <mergeCell ref="Q23:U23"/>
    <mergeCell ref="V23:W23"/>
    <mergeCell ref="X23:Y23"/>
    <mergeCell ref="Z22:AB22"/>
    <mergeCell ref="AC22:AG22"/>
    <mergeCell ref="AH22:AJ22"/>
    <mergeCell ref="AK22:AM22"/>
    <mergeCell ref="AN22:AP22"/>
    <mergeCell ref="AQ22:AV22"/>
    <mergeCell ref="B22:F22"/>
    <mergeCell ref="G22:K22"/>
    <mergeCell ref="L22:P22"/>
    <mergeCell ref="Q22:U22"/>
    <mergeCell ref="V22:W22"/>
    <mergeCell ref="X22:Y22"/>
    <mergeCell ref="Z21:AB21"/>
    <mergeCell ref="AC21:AG21"/>
    <mergeCell ref="AH21:AJ21"/>
    <mergeCell ref="AK21:AM21"/>
    <mergeCell ref="AN21:AP21"/>
    <mergeCell ref="AQ21:AV21"/>
    <mergeCell ref="B21:F21"/>
    <mergeCell ref="G21:K21"/>
    <mergeCell ref="L21:P21"/>
    <mergeCell ref="Q21:U21"/>
    <mergeCell ref="V21:W21"/>
    <mergeCell ref="X21:Y21"/>
    <mergeCell ref="Z20:AB20"/>
    <mergeCell ref="AC20:AG20"/>
    <mergeCell ref="AH20:AJ20"/>
    <mergeCell ref="AK20:AM20"/>
    <mergeCell ref="AN20:AP20"/>
    <mergeCell ref="AQ20:AV20"/>
    <mergeCell ref="B20:F20"/>
    <mergeCell ref="G20:K20"/>
    <mergeCell ref="L20:P20"/>
    <mergeCell ref="Q20:U20"/>
    <mergeCell ref="V20:W20"/>
    <mergeCell ref="X20:Y20"/>
    <mergeCell ref="Z19:AB19"/>
    <mergeCell ref="AC19:AG19"/>
    <mergeCell ref="AH19:AJ19"/>
    <mergeCell ref="AK19:AM19"/>
    <mergeCell ref="AN19:AP19"/>
    <mergeCell ref="AQ19:AV19"/>
    <mergeCell ref="B19:F19"/>
    <mergeCell ref="G19:K19"/>
    <mergeCell ref="L19:P19"/>
    <mergeCell ref="Q19:U19"/>
    <mergeCell ref="V19:W19"/>
    <mergeCell ref="X19:Y19"/>
    <mergeCell ref="Z18:AB18"/>
    <mergeCell ref="AC18:AG18"/>
    <mergeCell ref="AH18:AJ18"/>
    <mergeCell ref="AK18:AM18"/>
    <mergeCell ref="AN18:AP18"/>
    <mergeCell ref="AQ18:AV18"/>
    <mergeCell ref="B18:F18"/>
    <mergeCell ref="G18:K18"/>
    <mergeCell ref="L18:P18"/>
    <mergeCell ref="Q18:U18"/>
    <mergeCell ref="V18:W18"/>
    <mergeCell ref="X18:Y18"/>
    <mergeCell ref="Z17:AB17"/>
    <mergeCell ref="AC17:AG17"/>
    <mergeCell ref="AH17:AJ17"/>
    <mergeCell ref="AK17:AM17"/>
    <mergeCell ref="AN17:AP17"/>
    <mergeCell ref="AQ17:AV17"/>
    <mergeCell ref="B17:F17"/>
    <mergeCell ref="G17:K17"/>
    <mergeCell ref="L17:P17"/>
    <mergeCell ref="Q17:U17"/>
    <mergeCell ref="V17:W17"/>
    <mergeCell ref="X17:Y17"/>
    <mergeCell ref="Z16:AB16"/>
    <mergeCell ref="AC16:AG16"/>
    <mergeCell ref="AH16:AJ16"/>
    <mergeCell ref="AK16:AM16"/>
    <mergeCell ref="AN16:AP16"/>
    <mergeCell ref="AQ16:AV16"/>
    <mergeCell ref="B16:F16"/>
    <mergeCell ref="G16:K16"/>
    <mergeCell ref="L16:P16"/>
    <mergeCell ref="Q16:U16"/>
    <mergeCell ref="V16:W16"/>
    <mergeCell ref="X16:Y16"/>
    <mergeCell ref="Z15:AB15"/>
    <mergeCell ref="AC15:AG15"/>
    <mergeCell ref="AH15:AJ15"/>
    <mergeCell ref="AK15:AM15"/>
    <mergeCell ref="AN15:AP15"/>
    <mergeCell ref="AQ15:AV15"/>
    <mergeCell ref="B15:F15"/>
    <mergeCell ref="G15:K15"/>
    <mergeCell ref="L15:P15"/>
    <mergeCell ref="Q15:U15"/>
    <mergeCell ref="V15:W15"/>
    <mergeCell ref="X15:Y15"/>
    <mergeCell ref="Z14:AB14"/>
    <mergeCell ref="AC14:AG14"/>
    <mergeCell ref="AH14:AJ14"/>
    <mergeCell ref="AK14:AM14"/>
    <mergeCell ref="AN14:AP14"/>
    <mergeCell ref="AQ14:AV14"/>
    <mergeCell ref="B14:F14"/>
    <mergeCell ref="G14:K14"/>
    <mergeCell ref="L14:P14"/>
    <mergeCell ref="Q14:U14"/>
    <mergeCell ref="V14:W14"/>
    <mergeCell ref="X14:Y14"/>
    <mergeCell ref="Z13:AB13"/>
    <mergeCell ref="AC13:AG13"/>
    <mergeCell ref="AH13:AJ13"/>
    <mergeCell ref="AK13:AM13"/>
    <mergeCell ref="AN13:AP13"/>
    <mergeCell ref="AQ13:AV13"/>
    <mergeCell ref="B13:F13"/>
    <mergeCell ref="G13:K13"/>
    <mergeCell ref="L13:P13"/>
    <mergeCell ref="Q13:U13"/>
    <mergeCell ref="V13:W13"/>
    <mergeCell ref="X13:Y13"/>
    <mergeCell ref="Z12:AB12"/>
    <mergeCell ref="AC12:AG12"/>
    <mergeCell ref="AH12:AJ12"/>
    <mergeCell ref="AK12:AM12"/>
    <mergeCell ref="AN12:AP12"/>
    <mergeCell ref="AQ12:AV12"/>
    <mergeCell ref="B12:F12"/>
    <mergeCell ref="G12:K12"/>
    <mergeCell ref="L12:P12"/>
    <mergeCell ref="Q12:U12"/>
    <mergeCell ref="V12:W12"/>
    <mergeCell ref="X12:Y12"/>
    <mergeCell ref="Z11:AB11"/>
    <mergeCell ref="AC11:AG11"/>
    <mergeCell ref="AH11:AJ11"/>
    <mergeCell ref="AK11:AM11"/>
    <mergeCell ref="AN11:AP11"/>
    <mergeCell ref="AQ11:AV11"/>
    <mergeCell ref="B11:F11"/>
    <mergeCell ref="G11:K11"/>
    <mergeCell ref="L11:P11"/>
    <mergeCell ref="Q11:U11"/>
    <mergeCell ref="V11:W11"/>
    <mergeCell ref="X11:Y11"/>
    <mergeCell ref="Z10:AB10"/>
    <mergeCell ref="AC10:AG10"/>
    <mergeCell ref="AH10:AJ10"/>
    <mergeCell ref="AK10:AM10"/>
    <mergeCell ref="AN10:AP10"/>
    <mergeCell ref="AQ10:AV10"/>
    <mergeCell ref="B10:F10"/>
    <mergeCell ref="G10:K10"/>
    <mergeCell ref="L10:P10"/>
    <mergeCell ref="Q10:U10"/>
    <mergeCell ref="V10:W10"/>
    <mergeCell ref="X10:Y10"/>
    <mergeCell ref="Z9:AB9"/>
    <mergeCell ref="AC9:AG9"/>
    <mergeCell ref="AH9:AJ9"/>
    <mergeCell ref="AK9:AM9"/>
    <mergeCell ref="AN9:AP9"/>
    <mergeCell ref="AQ9:AV9"/>
    <mergeCell ref="B9:F9"/>
    <mergeCell ref="G9:K9"/>
    <mergeCell ref="L9:P9"/>
    <mergeCell ref="Q9:U9"/>
    <mergeCell ref="V9:W9"/>
    <mergeCell ref="X9:Y9"/>
    <mergeCell ref="U2:AJ2"/>
    <mergeCell ref="B4:D4"/>
    <mergeCell ref="E4:X4"/>
    <mergeCell ref="AD4:AK4"/>
    <mergeCell ref="B5:D5"/>
    <mergeCell ref="E5:X5"/>
    <mergeCell ref="AK7:AM8"/>
    <mergeCell ref="AN7:AP8"/>
    <mergeCell ref="AQ7:AV8"/>
    <mergeCell ref="G8:K8"/>
    <mergeCell ref="L8:P8"/>
    <mergeCell ref="Q8:U8"/>
    <mergeCell ref="Z8:AB8"/>
    <mergeCell ref="AC8:AG8"/>
    <mergeCell ref="B7:F8"/>
    <mergeCell ref="G7:U7"/>
    <mergeCell ref="V7:W8"/>
    <mergeCell ref="X7:Y8"/>
    <mergeCell ref="Z7:AG7"/>
    <mergeCell ref="AH7:AJ8"/>
  </mergeCells>
  <dataValidations count="20">
    <dataValidation type="textLength" imeMode="disabled" allowBlank="1" showInputMessage="1" showErrorMessage="1" errorTitle="MARK AND NUMBERS" error="35文字を超えています" promptTitle="MARK AND NUMBERS（全角文字入力不可）" prompt="CASE MARKの記載を_x000a_半角文字でお願い致します_x000a_(各行35文字以内)_x000a__x000a_15行を超えない場合は_x000a_SIページに入力願います。_x000a__x000a_全角文字を入力した場合は_x000a_B/Lに反映されません。" sqref="S57:AG87 B57:P87">
      <formula1>0</formula1>
      <formula2>35</formula2>
    </dataValidation>
    <dataValidation allowBlank="1" showInputMessage="1" showErrorMessage="1" promptTitle="『　ＲＥＭＡＲＫ　』" prompt="設定温度、危険品、_x000a_（ＩＭＣＯ　ＮＯ．等）_x000a_特殊バンの詳細等_x000a_を入力してください_x000a_３０桁まで入力_x000a_できます。" sqref="AQ9:AV43"/>
    <dataValidation type="custom" imeMode="disabled" showInputMessage="1" showErrorMessage="1" errorTitle="1つ目のシール番号" error="CONTAINER NO.を記載しないと入力出来ません" promptTitle="1つ目のシール番号" prompt="シール番号が２つ以上_x000a_存在するコンテナが_x000a_ある場合は、_x000a_全コンテナをこのページに_x000a_入力願います。" sqref="G9:K43">
      <formula1>B9&lt;&gt;""</formula1>
    </dataValidation>
    <dataValidation type="custom" imeMode="disabled" showInputMessage="1" showErrorMessage="1" errorTitle="2つ目のシール番号" error="CONTAINER NO.を記載しないと入力出来ません" promptTitle="2つ目のシール番号" prompt="_x000a_シール番号が２つ以上_x000a_存在するコンテナが_x000a_ある場合は、_x000a_全コンテナをこのページに_x000a_入力願います。" sqref="L9:P43">
      <formula1>B9&lt;&gt;""</formula1>
    </dataValidation>
    <dataValidation imeMode="disabled" allowBlank="1" showInputMessage="1" showErrorMessage="1" promptTitle="VOYAGE NO." prompt="1ページ目の内容が_x000a_自動で反映されるため_x000a_入力は不要です。" sqref="AD4:AK4"/>
    <dataValidation type="decimal" imeMode="off" allowBlank="1" showInputMessage="1" showErrorMessage="1" promptTitle="コンテナ内 Cargo Gross Weight 合計" prompt="上記、およびSIページの_x000a_コンテナ明細に_x000a_入力されている_x000a_重量の合計が_x000a_自動的に反映されます。" sqref="AG45:AK45">
      <formula1>0</formula1>
      <formula2>9999999.99</formula2>
    </dataValidation>
    <dataValidation imeMode="off" allowBlank="1" showInputMessage="1" showErrorMessage="1" promptTitle="CONTAINER単位" prompt="上記、およびSIページの_x000a_コンテナ明細に_x000a_入力されている_x000a_コンテナ本数に応じて_x000a_自動的に「CONTAINER」、_x000a_または「CONTAINERS」、_x000a_と表示されます。" sqref="G45:K45"/>
    <dataValidation type="whole" imeMode="disabled" allowBlank="1" showInputMessage="1" showErrorMessage="1" errorTitle="コンテナ内個数" error="8桁を超えています" promptTitle="コンテナ内個数" prompt="(各行8桁以内)" sqref="Z9:AB43">
      <formula1>0</formula1>
      <formula2>99999999</formula2>
    </dataValidation>
    <dataValidation type="custom" imeMode="disabled" allowBlank="1" showInputMessage="1" showErrorMessage="1" errorTitle="コンテナ内Cargo Gross M3" error="小数点以下3桁を超えています" promptTitle="コンテナ内Cargo Gross M3" prompt="(各行 小数点以下3桁以内)" sqref="AN9:AP43">
      <formula1>AN9-ROUNDDOWN(AN9,3)=0</formula1>
    </dataValidation>
    <dataValidation type="custom" imeMode="disabled" allowBlank="1" showInputMessage="1" showErrorMessage="1" errorTitle="コンテナ Tare Weight" error="小数点以下2桁を超えています" promptTitle="コンテナ Tare Weight" prompt="(各行 小数点以下2桁以内)" sqref="AK9:AM43">
      <formula1>AK9-ROUNDDOWN(AK9,2)=0</formula1>
    </dataValidation>
    <dataValidation type="custom" imeMode="disabled" allowBlank="1" showInputMessage="1" showErrorMessage="1" errorTitle="コンテナ内Cargo Gross Weight" error="小数点以下3桁を超えています" promptTitle="コンテナ内Cargo Gross Weight" prompt="(各行 小数点以下3桁以内)" sqref="AH9:AJ43">
      <formula1>AH9-ROUNDDOWN(AH9,3)=0</formula1>
    </dataValidation>
    <dataValidation imeMode="disabled" allowBlank="1" showInputMessage="1" showErrorMessage="1" promptTitle="OCEAN VESSEL" prompt="1ページ目の内容が_x000a_自動で反映されるため_x000a_入力は不要です。" sqref="E4:X4"/>
    <dataValidation type="whole" imeMode="off" allowBlank="1" showInputMessage="1" showErrorMessage="1" promptTitle="コンテナ本数 合計" prompt="上記、およびSIページの_x000a_コンテナ明細に_x000a_入力されている_x000a_コンテナ本数の合計が_x000a_自動的に反映さます。" sqref="E45:F45">
      <formula1>0</formula1>
      <formula2>100</formula2>
    </dataValidation>
    <dataValidation type="decimal" imeMode="off" allowBlank="1" showInputMessage="1" showErrorMessage="1" promptTitle="コンテナ内 Cargo Gross M3 合計" prompt="上記、およびSIページの_x000a_コンテナ明細に_x000a_入力されている_x000a_容積の合計が_x000a_自動的に反映されます。" sqref="AN45:AR45">
      <formula1>0</formula1>
      <formula2>999999.999</formula2>
    </dataValidation>
    <dataValidation type="textLength" imeMode="disabled" allowBlank="1" showInputMessage="1" showErrorMessage="1" errorTitle="コンテナ内個数の荷姿" error="35文字を超えています" promptTitle="コンテナ内個数の荷姿" prompt="(各行35文字以内)" sqref="AC9:AG43">
      <formula1>0</formula1>
      <formula2>35</formula2>
    </dataValidation>
    <dataValidation type="whole" imeMode="off" allowBlank="1" showInputMessage="1" showErrorMessage="1" promptTitle="コンテナ内個数 合計" prompt="上記、およびSIページの_x000a_コンテナ明細に_x000a_入力されている_x000a_内個数の合計が_x000a_自動的に反映さます。" sqref="Z45:AB45">
      <formula1>0</formula1>
      <formula2>99999999</formula2>
    </dataValidation>
    <dataValidation type="list" imeMode="disabled" allowBlank="1" showInputMessage="1" showErrorMessage="1" errorTitle="コンテナタイプ" error="リストに無いデータが入力されています" promptTitle="コンテナタイプ" prompt="コンテナタイプを選択_x000a_してください。_x000a_コンテナタイプは下記の_x000a_表記方法を参照_x000a_願います。" sqref="X9:Y43">
      <formula1>CONT_TYPE</formula1>
    </dataValidation>
    <dataValidation type="list" imeMode="disabled" allowBlank="1" showInputMessage="1" showErrorMessage="1" errorTitle="コンテナサイズ" error="リストに無いデータが入力されています" promptTitle="コンテナサイズ" prompt="コンテナサイズを選択_x000a_してください。_x000a_(20 または 40)" sqref="V9:W43">
      <formula1>"20,40"</formula1>
    </dataValidation>
    <dataValidation type="custom" imeMode="disabled" showInputMessage="1" showErrorMessage="1" errorTitle="3つ目のシール番号" error="CONTAINER NO.を記載しないと入力出来ません" promptTitle="3つ目のシール番号" prompt="シール番号が２つ以上_x000a_存在するコンテナが_x000a_ある場合は、_x000a_全コンテナをこのページに_x000a_入力願います。" sqref="Q9:U43">
      <formula1>B9&lt;&gt;""</formula1>
    </dataValidation>
    <dataValidation type="textLength" imeMode="disabled" operator="equal" allowBlank="1" showInputMessage="1" showErrorMessage="1" errorTitle="コンテナ番号" error="11桁以外で入力されています" promptTitle="コンテナ番号（同一番号の重複記載不可）" prompt="(各行11桁)_x000a_15本を超えない場合は、_x000a_SIページに入力願います。_x000a__x000a_シール番号が２つ以上存在する場合は_x000a_全コンテナをこちらのページに入力願います。_x000a__x000a_同一のコンテナ番号を、複数の行に_x000a_分けて記載しないようお願い致します｡" sqref="B9:F43">
      <formula1>11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E5" sqref="E5:X5"/>
    </sheetView>
  </sheetViews>
  <sheetFormatPr defaultColWidth="8.83203125" defaultRowHeight="15.5"/>
  <sheetData>
    <row r="2" spans="1:2">
      <c r="A2" t="s">
        <v>88</v>
      </c>
    </row>
    <row r="3" spans="1:2">
      <c r="A3" t="s">
        <v>89</v>
      </c>
    </row>
    <row r="4" spans="1:2">
      <c r="A4" t="s">
        <v>90</v>
      </c>
    </row>
    <row r="5" spans="1:2">
      <c r="A5" t="s">
        <v>91</v>
      </c>
    </row>
    <row r="6" spans="1:2">
      <c r="B6" t="s">
        <v>92</v>
      </c>
    </row>
    <row r="7" spans="1:2">
      <c r="B7" t="s">
        <v>93</v>
      </c>
    </row>
    <row r="8" spans="1:2">
      <c r="A8" t="s">
        <v>94</v>
      </c>
    </row>
    <row r="9" spans="1:2">
      <c r="B9" t="s">
        <v>95</v>
      </c>
    </row>
    <row r="10" spans="1:2">
      <c r="B10" t="s">
        <v>96</v>
      </c>
    </row>
    <row r="11" spans="1:2">
      <c r="A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E5" sqref="E5:X5"/>
    </sheetView>
  </sheetViews>
  <sheetFormatPr defaultColWidth="8.83203125" defaultRowHeight="12" customHeight="1"/>
  <cols>
    <col min="1" max="1" width="8.83203125" style="121"/>
    <col min="2" max="16384" width="8.83203125" style="122"/>
  </cols>
  <sheetData>
    <row r="1" spans="1:1" ht="15.5">
      <c r="A1" s="121" t="s">
        <v>98</v>
      </c>
    </row>
    <row r="2" spans="1:1" ht="15.5">
      <c r="A2" s="121" t="str">
        <f>IF(ISNA([2]SI!Q26)=TRUE, "", [2]SI!Q26)</f>
        <v/>
      </c>
    </row>
    <row r="3" spans="1:1" ht="15.5">
      <c r="A3" s="121" t="str">
        <f>IF(ISNA([2]SI!AI26)=TRUE, "", [2]SI!AI26)</f>
        <v/>
      </c>
    </row>
    <row r="4" spans="1:1" ht="15.5">
      <c r="A4" s="123">
        <f>[2]SI!L26</f>
        <v>0</v>
      </c>
    </row>
    <row r="5" spans="1:1" ht="15.5">
      <c r="A5" s="123" t="str">
        <f>[2]SI!R8</f>
        <v>SITCT24000450</v>
      </c>
    </row>
    <row r="6" spans="1:1" ht="15.5">
      <c r="A6" s="121" t="str">
        <f>IF([2]SI!Y8&lt;&gt;"", TEXT([2]SI!Y8,"00"),"00")</f>
        <v>00</v>
      </c>
    </row>
    <row r="9" spans="1:1" ht="15.5">
      <c r="A9" s="121" t="s">
        <v>99</v>
      </c>
    </row>
    <row r="10" spans="1:1" ht="15.5">
      <c r="A10" s="121" t="str">
        <f>[2]CLP!B57 &amp; REPT(" ", 35 - LEN([2]CLP!B57)) &amp; [2]CLP!B58 &amp; REPT(" ", 35 - LEN([2]CLP!B58)) &amp; [2]CLP!B59 &amp; REPT(" ", 35-LEN([2]CLP!B59)) &amp; [2]CLP!B60 &amp; REPT(" ", 35-LEN([2]CLP!B60))</f>
        <v xml:space="preserve">                                                                                                                                            </v>
      </c>
    </row>
    <row r="11" spans="1:1" ht="15.5">
      <c r="A11" s="121" t="str">
        <f>[2]CLP!B61 &amp; REPT(" ", 35 - LEN([2]CLP!B61)) &amp; [2]CLP!B62 &amp; REPT(" ", 35 - LEN([2]CLP!B62)) &amp; [2]CLP!B63 &amp; REPT(" ", 35-LEN([2]CLP!B63)) &amp; [2]CLP!B64 &amp; REPT(" ", 35-LEN([2]CLP!B64))</f>
        <v xml:space="preserve">                                                                                                                                            </v>
      </c>
    </row>
    <row r="12" spans="1:1" ht="15.5">
      <c r="A12" s="121" t="str">
        <f>[2]CLP!B65 &amp; REPT(" ", 35 - LEN([2]CLP!B65)) &amp; [2]CLP!B66 &amp; REPT(" ", 35 - LEN([2]CLP!B66)) &amp; [2]CLP!B67 &amp; REPT(" ", 35-LEN([2]CLP!B67)) &amp; [2]CLP!B68 &amp; REPT(" ", 35-LEN([2]CLP!B68))</f>
        <v xml:space="preserve">                                                                                                                                            </v>
      </c>
    </row>
    <row r="13" spans="1:1" ht="15.5">
      <c r="A13" s="121" t="str">
        <f>[2]CLP!B69 &amp; REPT(" ", 35 - LEN([2]CLP!B69)) &amp; [2]CLP!B70 &amp; REPT(" ", 35 - LEN([2]CLP!B70)) &amp; [2]CLP!B71 &amp; REPT(" ", 35-LEN([2]CLP!B71)) &amp; [2]CLP!B72 &amp; REPT(" ", 35-LEN([2]CLP!B72))</f>
        <v xml:space="preserve">                                                                                                                                            </v>
      </c>
    </row>
    <row r="14" spans="1:1" ht="15.5">
      <c r="A14" s="121" t="str">
        <f>[2]CLP!B73 &amp; REPT(" ", 35 - LEN([2]CLP!B73)) &amp; [2]CLP!B74 &amp; REPT(" ", 35 - LEN([2]CLP!B74)) &amp; [2]CLP!B75 &amp; REPT(" ", 35-LEN([2]CLP!B75)) &amp; [2]CLP!B76 &amp; REPT(" ", 35-LEN([2]CLP!B76))</f>
        <v xml:space="preserve">                                                                                                                                            </v>
      </c>
    </row>
    <row r="15" spans="1:1" ht="15.5">
      <c r="A15" s="121" t="str">
        <f>[2]CLP!B77 &amp; REPT(" ", 35 - LEN([2]CLP!B77)) &amp; [2]CLP!B78 &amp; REPT(" ", 35 - LEN([2]CLP!B78)) &amp; [2]CLP!B79 &amp; REPT(" ", 35-LEN([2]CLP!B79)) &amp; [2]CLP!B80 &amp; REPT(" ", 35-LEN([2]CLP!B80))</f>
        <v xml:space="preserve">                                                                                                                                            </v>
      </c>
    </row>
    <row r="16" spans="1:1" ht="15.5">
      <c r="A16" s="121" t="str">
        <f>[2]CLP!B81 &amp; REPT(" ", 35 - LEN([2]CLP!B81)) &amp; [2]CLP!B82 &amp; REPT(" ", 35 - LEN([2]CLP!B82)) &amp; [2]CLP!B83 &amp; REPT(" ", 35-LEN([2]CLP!B83)) &amp; [2]CLP!B84 &amp; REPT(" ", 35-LEN([2]CLP!B84))</f>
        <v xml:space="preserve">                                                                                                                                            </v>
      </c>
    </row>
    <row r="17" spans="1:1" ht="15.5">
      <c r="A17" s="121" t="str">
        <f>[2]CLP!B85 &amp; REPT(" ", 35 - LEN([2]CLP!B85)) &amp; [2]CLP!B86 &amp; REPT(" ", 35 - LEN([2]CLP!B86)) &amp; [2]CLP!B87 &amp; REPT(" ", 35-LEN([2]CLP!B87))</f>
        <v xml:space="preserve">                                                                                                         </v>
      </c>
    </row>
    <row r="18" spans="1:1" ht="15.5">
      <c r="A18" s="121" t="str">
        <f>[2]CLP!S57 &amp; REPT(" ", 35 - LEN([2]CLP!S57)) &amp; [2]CLP!S58 &amp; REPT(" ", 35 - LEN([2]CLP!S58)) &amp; [2]CLP!S59 &amp; REPT(" ", 35-LEN([2]CLP!S59)) &amp; [2]CLP!S60 &amp; REPT(" ", 35-LEN([2]CLP!S60))</f>
        <v xml:space="preserve">                                                                                                                                            </v>
      </c>
    </row>
    <row r="19" spans="1:1" ht="15.5">
      <c r="A19" s="121" t="str">
        <f>[2]CLP!S61 &amp; REPT(" ", 35 - LEN([2]CLP!S61)) &amp; [2]CLP!S62 &amp; REPT(" ", 35 - LEN([2]CLP!S62)) &amp; [2]CLP!S63 &amp; REPT(" ", 35-LEN([2]CLP!S63)) &amp; [2]CLP!S64 &amp; REPT(" ", 35-LEN([2]CLP!S64))</f>
        <v xml:space="preserve">                                                                                                                                            </v>
      </c>
    </row>
    <row r="20" spans="1:1" ht="15.5">
      <c r="A20" s="121" t="str">
        <f>[2]CLP!S65 &amp; REPT(" ", 35 - LEN([2]CLP!S65)) &amp; [2]CLP!S66 &amp; REPT(" ", 35 - LEN([2]CLP!S66)) &amp; [2]CLP!S67 &amp; REPT(" ", 35-LEN([2]CLP!S67)) &amp; [2]CLP!S68 &amp; REPT(" ", 35-LEN([2]CLP!S68))</f>
        <v xml:space="preserve">                                                                                                                                            </v>
      </c>
    </row>
    <row r="21" spans="1:1" ht="15.5">
      <c r="A21" s="121" t="str">
        <f>[2]CLP!S69 &amp; REPT(" ", 35 - LEN([2]CLP!S69)) &amp; [2]CLP!S70 &amp; REPT(" ", 35 - LEN([2]CLP!S70)) &amp; [2]CLP!S71 &amp; REPT(" ", 35-LEN([2]CLP!S71)) &amp; [2]CLP!S72 &amp; REPT(" ", 35-LEN([2]CLP!S72))</f>
        <v xml:space="preserve">                                                                                                                                            </v>
      </c>
    </row>
    <row r="22" spans="1:1" ht="15.5">
      <c r="A22" s="121" t="str">
        <f>[2]CLP!S73 &amp; REPT(" ", 35 - LEN([2]CLP!S73)) &amp; [2]CLP!S74 &amp; REPT(" ", 35 - LEN([2]CLP!S74)) &amp; [2]CLP!S75 &amp; REPT(" ", 35-LEN([2]CLP!S75)) &amp; [2]CLP!S76 &amp; REPT(" ", 35-LEN([2]CLP!S76))</f>
        <v xml:space="preserve">                                                                                                                                            </v>
      </c>
    </row>
    <row r="23" spans="1:1" ht="15.5">
      <c r="A23" s="121" t="str">
        <f>[2]CLP!S77 &amp; REPT(" ", 35 - LEN([2]CLP!S77)) &amp; [2]CLP!S78 &amp; REPT(" ", 35 - LEN([2]CLP!S78)) &amp; [2]CLP!S79 &amp; REPT(" ", 35-LEN([2]CLP!S79)) &amp; [2]CLP!S80 &amp; REPT(" ", 35-LEN([2]CLP!S80))</f>
        <v xml:space="preserve">                                                                                                                                            </v>
      </c>
    </row>
    <row r="24" spans="1:1" ht="15.5">
      <c r="A24" s="121" t="str">
        <f>[2]CLP!S81 &amp; REPT(" ", 35 - LEN([2]CLP!S81)) &amp; [2]CLP!S82 &amp; REPT(" ", 35 - LEN([2]CLP!S82)) &amp; [2]CLP!S83 &amp; REPT(" ", 35-LEN([2]CLP!S83)) &amp; [2]CLP!S84 &amp; REPT(" ", 35-LEN([2]CLP!S84))</f>
        <v xml:space="preserve">                                                                                                                                            </v>
      </c>
    </row>
    <row r="25" spans="1:1" ht="15.5">
      <c r="A25" s="121" t="str">
        <f>[2]CLP!S85 &amp; REPT(" ", 35 - LEN([2]CLP!S85)) &amp; [2]CLP!S86 &amp; REPT(" ", 35 - LEN([2]CLP!S86)) &amp; [2]CLP!S87 &amp; REPT(" ", 35-LEN([2]CLP!S87))</f>
        <v xml:space="preserve">                                                                                                       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7"/>
  <sheetViews>
    <sheetView workbookViewId="0">
      <selection activeCell="E5" sqref="E5:X5"/>
    </sheetView>
  </sheetViews>
  <sheetFormatPr defaultColWidth="8.83203125" defaultRowHeight="12"/>
  <cols>
    <col min="1" max="1" width="8.83203125" style="124"/>
    <col min="2" max="16384" width="8.83203125" style="125"/>
  </cols>
  <sheetData>
    <row r="1" spans="1:1">
      <c r="A1" s="124" t="s">
        <v>100</v>
      </c>
    </row>
    <row r="2" spans="1:1">
      <c r="A2" s="124" t="s">
        <v>99</v>
      </c>
    </row>
    <row r="3" spans="1:1">
      <c r="A3" s="124" t="str">
        <f>[2]SI!R8</f>
        <v>SITCT24000450</v>
      </c>
    </row>
    <row r="4" spans="1:1">
      <c r="A4" s="126" t="str">
        <f>IF([2]SI!Y8&lt;&gt;"", TEXT([2]SI!Y8,"00"),"00")</f>
        <v>00</v>
      </c>
    </row>
    <row r="8" spans="1:1">
      <c r="A8" s="124">
        <f>[2]SI!R11</f>
        <v>0</v>
      </c>
    </row>
    <row r="11" spans="1:1">
      <c r="A11" s="124" t="str">
        <f>[2]SI!B5 &amp; REPT(" ", 35-LEN([2]SI!B5)) &amp; [2]SI!B6 &amp; REPT(" ", 35-LEN([2]SI!B6)) &amp; [2]SI!B7 &amp; REPT(" ", 35-LEN([2]SI!B7)) &amp; [2]SI!B8 &amp; REPT(" ", 35-LEN([2]SI!B8)) &amp; [2]SI!B9 &amp; REPT(" ", 35-LEN([2]SI!B9))</f>
        <v xml:space="preserve">                                                                                                                                                                               </v>
      </c>
    </row>
    <row r="12" spans="1:1">
      <c r="A12" s="124" t="e">
        <f>[2]SI!B11 &amp; REPT(" ", 35-LEN([2]SI!B11)) &amp; [2]SI!B12 &amp; REPT(" ", 35-LEN([2]SI!B12)) &amp; [2]SI!B13 &amp; REPT(" ", 35-LEN([2]SI!B13)) &amp; [2]SI!B14 &amp; REPT(" ", 35-LEN([2]SI!B14)) &amp; [2]SI!B15 &amp; REPT(" ", 35-LEN([2]SI!B15))</f>
        <v>#VALUE!</v>
      </c>
    </row>
    <row r="13" spans="1:1">
      <c r="A13" s="124" t="str">
        <f>[2]SI!B17 &amp; REPT(" ", 35-LEN([2]SI!B17)) &amp; [2]SI!B18 &amp; REPT(" ", 35-LEN([2]SI!B18)) &amp; [2]SI!B19 &amp; REPT(" ", 35-LEN([2]SI!B19)) &amp; [2]SI!B20 &amp; REPT(" ", 35-LEN([2]SI!B20)) &amp; [2]SI!B21 &amp; REPT(" ", 35-LEN([2]SI!B21))</f>
        <v xml:space="preserve">SAME AS CONSIGNEE                                                                                                                                                              </v>
      </c>
    </row>
    <row r="14" spans="1:1">
      <c r="A14" s="124" t="str">
        <f>[2]SI!R17 &amp; REPT(" ", 35-LEN([2]SI!R17)) &amp; [2]SI!R18 &amp; REPT(" ", 35-LEN([2]SI!R18)) &amp; [2]SI!R19 &amp; REPT(" ", 35-LEN([2]SI!R19)) &amp; [2]SI!R20 &amp; REPT(" ", 35-LEN([2]SI!R20)) &amp; [2]SI!R21 &amp; REPT(" ", 35-LEN([2]SI!R21))</f>
        <v xml:space="preserve">                                                                                                                                                                               </v>
      </c>
    </row>
    <row r="15" spans="1:1">
      <c r="A15" s="124" t="str">
        <f>IF(ISNA([2]SI!Q26)=TRUE, "",[2]SI!Q26)</f>
        <v/>
      </c>
    </row>
    <row r="16" spans="1:1">
      <c r="A16" s="124" t="str">
        <f>[2]SI!B26</f>
        <v/>
      </c>
    </row>
    <row r="17" spans="1:12">
      <c r="A17" s="127">
        <f>[2]SI!L26</f>
        <v>0</v>
      </c>
    </row>
    <row r="18" spans="1:12">
      <c r="A18" s="124" t="str">
        <f>IF(ISNA([2]SI!AI23)=TRUE, "",[2]SI!AI23)</f>
        <v/>
      </c>
    </row>
    <row r="19" spans="1:12">
      <c r="A19" s="124">
        <f>[2]SI!U23</f>
        <v>0</v>
      </c>
    </row>
    <row r="20" spans="1:12">
      <c r="A20" s="124" t="str">
        <f>VLOOKUP(TRIM(LEFT([2]SI!B32,6)), [2]DATA!H18:I20, 2,0)</f>
        <v>51</v>
      </c>
    </row>
    <row r="21" spans="1:12">
      <c r="A21" s="124" t="str">
        <f>IF(ISNA([2]SI!AI26)=TRUE, "",[2]SI!AI26)</f>
        <v/>
      </c>
    </row>
    <row r="22" spans="1:12">
      <c r="A22" s="127" t="str">
        <f>[2]SI!U26</f>
        <v>NAGOYA,JAPAN</v>
      </c>
    </row>
    <row r="23" spans="1:12">
      <c r="A23" s="124" t="str">
        <f>IF(ISNA([2]SI!Q29)=TRUE, "", [2]SI!Q29)</f>
        <v/>
      </c>
    </row>
    <row r="24" spans="1:12">
      <c r="A24" s="127" t="str">
        <f>[2]SI!B29</f>
        <v>XINGANG,CHINA</v>
      </c>
    </row>
    <row r="25" spans="1:12">
      <c r="A25" s="124" t="str">
        <f>IF(ISNA([2]SI!AI29)=TRUE, "", [2]SI!AI29)</f>
        <v/>
      </c>
    </row>
    <row r="26" spans="1:12">
      <c r="A26" s="124">
        <f>[2]SI!U29</f>
        <v>0</v>
      </c>
    </row>
    <row r="27" spans="1:12">
      <c r="A27" s="124" t="str">
        <f>VLOOKUP(TRIM(RIGHT([2]SI!B32,6)), [2]DATA!H18:I20, 2,0)</f>
        <v>51</v>
      </c>
    </row>
    <row r="28" spans="1:12">
      <c r="A28" s="124" t="str">
        <f>IF(ISNA([2]SI!AI32)=TRUE,"",[2]SI!AI32)</f>
        <v/>
      </c>
    </row>
    <row r="29" spans="1:12">
      <c r="A29" s="124">
        <f>[2]SI!U32</f>
        <v>0</v>
      </c>
    </row>
    <row r="30" spans="1:12">
      <c r="A30" s="124" t="str">
        <f>IF(TRIM([2]CLP!B57)&lt;&gt;"","1",IF(TRIM([2]CLP!B58)&lt;&gt;"","1",""))</f>
        <v/>
      </c>
    </row>
    <row r="32" spans="1:12" ht="15.5">
      <c r="A32" s="124" t="str">
        <f>[2]SI!B40 &amp; REPT(" ", 35-LEN([2]SI!B40)) &amp; [2]SI!B41 &amp; REPT(" ", 35-LEN([2]SI!B41)) &amp; [2]SI!B42 &amp; REPT(" ", 35-LEN([2]SI!B42)) &amp; [2]SI!B43 &amp; REPT(" ", 35-LEN([2]SI!B43)) &amp; [2]SI!B44 &amp; REPT(" ", 35-LEN([2]SI!B44)) &amp; [2]SI!B45 &amp; REPT(" ", 35-LEN([2]SI!B45)) &amp; [2]SI!B46 &amp; REPT(" ", 35-LEN([2]SI!B46)) &amp; [2]SI!B47 &amp; REPT(" ", 35-LEN([2]SI!B47)) &amp; [2]SI!B48 &amp; REPT(" ", 35-LEN([2]SI!B48)) &amp; [2]SI!B49 &amp; REPT(" ", 35-LEN([2]SI!B49)) &amp; [2]SI!B50 &amp; REPT(" ", 35-LEN([2]SI!B50)) &amp; [2]SI!B51 &amp; REPT(" ", 35-LEN([2]SI!B51)) &amp; [2]SI!B52 &amp; REPT(" ", 35-LEN([2]SI!B52)) &amp; [2]SI!B53 &amp; REPT(" ", 35-LEN([2]SI!B53)) &amp; [2]SI!B54 &amp; REPT(" ", 35-LEN([2]SI!B54))</f>
        <v xml:space="preserve">                                   S.B.T                              ULAANBAATAR                        C/S NO.                            SITC YIHE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</row>
    <row r="33" spans="1:1">
      <c r="A33" s="124" t="e">
        <f>[2]SI!R40 &amp; REPT(" ", 35-LEN([2]SI!R40)) &amp; [2]SI!R41 &amp; REPT(" ", 35-LEN([2]SI!R41)) &amp; [2]SI!R42 &amp; REPT(" ", 35-LEN([2]SI!R42)) &amp; [2]SI!R43 &amp; REPT(" ", 35-LEN([2]SI!R43)) &amp; [2]SI!R44 &amp; REPT(" ", 35-LEN([2]SI!R44)) &amp; [2]SI!R45 &amp; REPT(" ", 35-LEN([2]SI!R45)) &amp; [2]SI!R46 &amp; REPT(" ", 35-LEN([2]SI!R46)) &amp; [2]SI!R47 &amp; REPT(" ", 35-LEN([2]SI!R47)) &amp; [2]SI!R48 &amp; REPT(" ", 35-LEN([2]SI!R48)) &amp; [2]SI!R49 &amp; REPT(" ", 35-LEN([2]SI!R49)) &amp; [2]SI!R50 &amp; REPT(" ", 35-LEN([2]SI!R50)) &amp; [2]SI!R51 &amp; REPT(" ", 35-LEN([2]SI!R51)) &amp; [2]SI!R52 &amp; REPT(" ", 35-LEN([2]SI!R52)) &amp; [2]SI!R53 &amp; REPT(" ", 35-LEN([2]SI!R53)) &amp; [2]SI!R54 &amp; REPT(" ", 35-LEN([2]SI!R54)) &amp; [2]SI!R55 &amp; REPT(" ", 35-LEN([2]SI!R55)) &amp; [2]SI!R56 &amp; REPT(" ", 35-LEN([2]SI!R56)) &amp; [2]SI!R57 &amp; REPT(" ", 35-LEN([2]SI!R57)) &amp; [2]SI!R58 &amp; REPT(" ", 35-LEN([2]SI!R58)) &amp; [2]SI!R59 &amp; REPT(" ", 35-LEN([2]SI!R59)) &amp; [2]SI!R60 &amp; REPT(" ", 35-LEN([2]SI!R60)) &amp; [2]SI!R61 &amp; REPT(" ", 35-LEN([2]SI!R61)) &amp; [2]SI!R62 &amp; REPT(" ", 35-LEN([2]SI!R62)) &amp; [2]SI!R63 &amp; REPT(" ", 35-LEN([2]SI!R63))</f>
        <v>#VALUE!</v>
      </c>
    </row>
    <row r="34" spans="1:1">
      <c r="A34" s="124" t="str">
        <f>REPT(" ", 8- LEN([2]SI!M38)) &amp; [2]SI!M38</f>
        <v xml:space="preserve">      25</v>
      </c>
    </row>
    <row r="36" spans="1:1">
      <c r="A36" s="124" t="str">
        <f>[2]SI!P38</f>
        <v>UNITS</v>
      </c>
    </row>
    <row r="37" spans="1:1">
      <c r="A37" s="124" t="str">
        <f>REPT(" ", 8-LEN([2]SI!M39)) &amp; [2]SI!M39</f>
        <v xml:space="preserve">        </v>
      </c>
    </row>
    <row r="39" spans="1:1">
      <c r="A39" s="124">
        <f>[2]SI!P39</f>
        <v>0</v>
      </c>
    </row>
    <row r="40" spans="1:1">
      <c r="A40" s="124" t="str">
        <f>REPT(" ",10-LEN([2]SI!AE37)) &amp; [2]SI!AE37</f>
        <v xml:space="preserve">     35910</v>
      </c>
    </row>
    <row r="41" spans="1:1">
      <c r="A41" s="124" t="s">
        <v>101</v>
      </c>
    </row>
    <row r="43" spans="1:1">
      <c r="A43" s="124" t="s">
        <v>101</v>
      </c>
    </row>
    <row r="44" spans="1:1">
      <c r="A44" s="124" t="str">
        <f>REPT(" ", 10-LEN([2]SI!AI37)) &amp; [2]SI!AI37</f>
        <v xml:space="preserve">   318.201</v>
      </c>
    </row>
    <row r="45" spans="1:1">
      <c r="A45" s="124" t="s">
        <v>102</v>
      </c>
    </row>
    <row r="47" spans="1:1">
      <c r="A47" s="124" t="s">
        <v>102</v>
      </c>
    </row>
    <row r="48" spans="1:1">
      <c r="A48" s="124" t="str">
        <f>REPT(" ", 3-LEN([2]SI!M37)) &amp; [2]SI!M37</f>
        <v xml:space="preserve">  6</v>
      </c>
    </row>
    <row r="49" spans="1:1">
      <c r="A49" s="124" t="str">
        <f>[2]SI!J64</f>
        <v>TOTAL: SIX (6) CONTAINER(S) ONLY.</v>
      </c>
    </row>
    <row r="50" spans="1:1">
      <c r="A50" s="124" t="str">
        <f>IF([2]SI!L67&lt;&gt;"", "C","P")</f>
        <v>C</v>
      </c>
    </row>
    <row r="51" spans="1:1">
      <c r="A51" s="124" t="e">
        <f>IF([2]SI!B67&lt;&gt;"", [2]SI!B60, [2]SI!Q29)</f>
        <v>#N/A</v>
      </c>
    </row>
    <row r="52" spans="1:1">
      <c r="A52" s="124" t="str">
        <f>IF([2]SI!B67&lt;&gt;"", [2]SI!B67, [2]SI!L67)</f>
        <v>DESTINATION</v>
      </c>
    </row>
    <row r="53" spans="1:1">
      <c r="A53" s="124">
        <f>IF([2]SI!AH20=TRUE,1,"")</f>
        <v>1</v>
      </c>
    </row>
    <row r="54" spans="1:1">
      <c r="A54" s="124" t="str">
        <f>IF(ISNA([2]SI!B62)=TRUE, "", [2]SI!B62)</f>
        <v>JPTYO</v>
      </c>
    </row>
    <row r="55" spans="1:1">
      <c r="A55" s="124" t="str">
        <f>[2]SI!U67</f>
        <v>TOKYO</v>
      </c>
    </row>
    <row r="56" spans="1:1">
      <c r="A56" s="124" t="str">
        <f>REPT(" ", 2-LEN([2]SI!AD67)) &amp; [2]SI!AD67</f>
        <v xml:space="preserve">  </v>
      </c>
    </row>
    <row r="57" spans="1:1">
      <c r="A57" s="124" t="str">
        <f>IF([2]SI!AH18=TRUE, 1, "")</f>
        <v/>
      </c>
    </row>
    <row r="103" spans="1:1">
      <c r="A103" s="124" t="str">
        <f>IF([2]SI!$B71&lt;&gt;"", [2]SI!$B71, [2]CLP!$B9)</f>
        <v>TBJU7175069</v>
      </c>
    </row>
    <row r="104" spans="1:1">
      <c r="A104" s="124" t="str">
        <f>IF([2]SI!$B71&lt;&gt;"", [2]SI!$G71, [2]CLP!$G9)</f>
        <v>SITD513790</v>
      </c>
    </row>
    <row r="105" spans="1:1">
      <c r="A105" s="124">
        <f>[2]CLP!$L9</f>
        <v>0</v>
      </c>
    </row>
    <row r="106" spans="1:1">
      <c r="A106" s="124">
        <f>[2]CLP!$Q9</f>
        <v>0</v>
      </c>
    </row>
    <row r="107" spans="1:1">
      <c r="A107" s="124" t="str">
        <f>REPT(" ",8-LEN(IF([2]SI!$B71&lt;&gt;"", [2]SI!$P71, [2]CLP!$Z9))) &amp; IF([2]SI!$B71&lt;&gt;"", [2]SI!$P71, [2]CLP!$Z9)</f>
        <v xml:space="preserve">       4</v>
      </c>
    </row>
    <row r="109" spans="1:1">
      <c r="A109" s="124" t="str">
        <f>IF([2]SI!$B71&lt;&gt;"", [2]SI!$S71, [2]CLP!$AC9)</f>
        <v>UNITS</v>
      </c>
    </row>
    <row r="110" spans="1:1">
      <c r="A110" s="124" t="str">
        <f>REPT(" ", 10-LEN(IF([2]SI!$B71&lt;&gt;"", [2]SI!$X71, [2]CLP!$AH9))) &amp; IF([2]SI!$B71&lt;&gt;"", [2]SI!$X71, [2]CLP!$AH9)</f>
        <v xml:space="preserve">      6050</v>
      </c>
    </row>
    <row r="111" spans="1:1">
      <c r="A111" s="124" t="s">
        <v>101</v>
      </c>
    </row>
    <row r="112" spans="1:1">
      <c r="A112" s="124" t="str">
        <f>REPT(" ", 10-LEN(IF([2]SI!$B71&lt;&gt;"", [2]SI!$AD71, [2]CLP!$AN9))) &amp; IF([2]SI!$B71&lt;&gt;"", [2]SI!$AD71, [2]CLP!$AN9)</f>
        <v xml:space="preserve">    53.045</v>
      </c>
    </row>
    <row r="113" spans="1:1">
      <c r="A113" s="124" t="s">
        <v>102</v>
      </c>
    </row>
    <row r="114" spans="1:1">
      <c r="A114" s="124" t="str">
        <f>IF([2]SI!$B72&lt;&gt;"", [2]SI!$B72, [2]CLP!$B10)</f>
        <v>TBJU7693849</v>
      </c>
    </row>
    <row r="115" spans="1:1">
      <c r="A115" s="124" t="str">
        <f>IF([2]SI!$B72&lt;&gt;"", [2]SI!$G72, [2]CLP!$G10)</f>
        <v>SITD509213</v>
      </c>
    </row>
    <row r="116" spans="1:1">
      <c r="A116" s="124">
        <f>[2]CLP!$L10</f>
        <v>0</v>
      </c>
    </row>
    <row r="117" spans="1:1">
      <c r="A117" s="124">
        <f>[2]CLP!$Q10</f>
        <v>0</v>
      </c>
    </row>
    <row r="118" spans="1:1">
      <c r="A118" s="124" t="str">
        <f>REPT(" ",8-LEN(IF([2]SI!$B72&lt;&gt;"", [2]SI!$P72, [2]CLP!$Z10))) &amp; IF([2]SI!$B72&lt;&gt;"", [2]SI!$P72, [2]CLP!$Z10)</f>
        <v xml:space="preserve">       4</v>
      </c>
    </row>
    <row r="120" spans="1:1">
      <c r="A120" s="124" t="str">
        <f>IF([2]SI!$B72&lt;&gt;"", [2]SI!$S72, [2]CLP!$AC10)</f>
        <v>UNITS</v>
      </c>
    </row>
    <row r="121" spans="1:1">
      <c r="A121" s="124" t="str">
        <f>REPT(" ", 10-LEN(IF([2]SI!$B72&lt;&gt;"", [2]SI!$X72, [2]CLP!$AH10))) &amp; IF([2]SI!$B72&lt;&gt;"", [2]SI!$X72, [2]CLP!$AH10)</f>
        <v xml:space="preserve">      5850</v>
      </c>
    </row>
    <row r="122" spans="1:1">
      <c r="A122" s="124" t="s">
        <v>101</v>
      </c>
    </row>
    <row r="123" spans="1:1">
      <c r="A123" s="124" t="str">
        <f>REPT(" ", 10-LEN(IF([2]SI!$B72&lt;&gt;"", [2]SI!$AD72, [2]CLP!$AN10))) &amp; IF([2]SI!$B72&lt;&gt;"", [2]SI!$AD72, [2]CLP!$AN10)</f>
        <v xml:space="preserve">    51.244</v>
      </c>
    </row>
    <row r="124" spans="1:1">
      <c r="A124" s="124" t="s">
        <v>102</v>
      </c>
    </row>
    <row r="125" spans="1:1">
      <c r="A125" s="124" t="str">
        <f>IF([2]SI!$B73&lt;&gt;"", [2]SI!$B73, [2]CLP!$B11)</f>
        <v>TBJU7666490</v>
      </c>
    </row>
    <row r="126" spans="1:1">
      <c r="A126" s="124" t="str">
        <f>IF([2]SI!$B73&lt;&gt;"", [2]SI!$G73, [2]CLP!$G11)</f>
        <v>SITD513785</v>
      </c>
    </row>
    <row r="127" spans="1:1">
      <c r="A127" s="124">
        <f>[2]CLP!$L11</f>
        <v>0</v>
      </c>
    </row>
    <row r="128" spans="1:1">
      <c r="A128" s="124">
        <f>[2]CLP!$Q11</f>
        <v>0</v>
      </c>
    </row>
    <row r="129" spans="1:1">
      <c r="A129" s="124" t="str">
        <f>REPT(" ",8-LEN(IF([2]SI!$B73&lt;&gt;"", [2]SI!$P73, [2]CLP!$Z11))) &amp; IF([2]SI!$B73&lt;&gt;"", [2]SI!$P73, [2]CLP!$Z11)</f>
        <v xml:space="preserve">       4</v>
      </c>
    </row>
    <row r="131" spans="1:1">
      <c r="A131" s="124" t="str">
        <f>IF([2]SI!$B73&lt;&gt;"", [2]SI!$S73, [2]CLP!$AC11)</f>
        <v>UNITS</v>
      </c>
    </row>
    <row r="132" spans="1:1">
      <c r="A132" s="124" t="str">
        <f>REPT(" ", 10-LEN(IF([2]SI!$B73&lt;&gt;"", [2]SI!$X73, [2]CLP!$AH11))) &amp; IF([2]SI!$B73&lt;&gt;"", [2]SI!$X73, [2]CLP!$AH11)</f>
        <v xml:space="preserve">      5880</v>
      </c>
    </row>
    <row r="133" spans="1:1">
      <c r="A133" s="124" t="s">
        <v>101</v>
      </c>
    </row>
    <row r="134" spans="1:1">
      <c r="A134" s="124" t="str">
        <f>REPT(" ", 10-LEN(IF([2]SI!$B73&lt;&gt;"", [2]SI!$AD73, [2]CLP!$AN11))) &amp; IF([2]SI!$B73&lt;&gt;"", [2]SI!$AD73, [2]CLP!$AN11)</f>
        <v xml:space="preserve">    52.865</v>
      </c>
    </row>
    <row r="135" spans="1:1">
      <c r="A135" s="124" t="s">
        <v>102</v>
      </c>
    </row>
    <row r="136" spans="1:1">
      <c r="A136" s="124" t="str">
        <f>IF([2]SI!$B74&lt;&gt;"", [2]SI!$B74, [2]CLP!$B12)</f>
        <v>TBJU7648109</v>
      </c>
    </row>
    <row r="137" spans="1:1">
      <c r="A137" s="124" t="str">
        <f>IF([2]SI!$B74&lt;&gt;"", [2]SI!$G74, [2]CLP!$G12)</f>
        <v>SITD513850</v>
      </c>
    </row>
    <row r="138" spans="1:1">
      <c r="A138" s="124">
        <f>[2]CLP!$L12</f>
        <v>0</v>
      </c>
    </row>
    <row r="139" spans="1:1">
      <c r="A139" s="124">
        <f>[2]CLP!$Q12</f>
        <v>0</v>
      </c>
    </row>
    <row r="140" spans="1:1">
      <c r="A140" s="124" t="str">
        <f>REPT(" ",8-LEN(IF([2]SI!$B74&lt;&gt;"", [2]SI!$P74, [2]CLP!$Z12))) &amp; IF([2]SI!$B74&lt;&gt;"", [2]SI!$P74, [2]CLP!$Z12)</f>
        <v xml:space="preserve">       5</v>
      </c>
    </row>
    <row r="142" spans="1:1">
      <c r="A142" s="124" t="str">
        <f>IF([2]SI!$B74&lt;&gt;"", [2]SI!$S74, [2]CLP!$AC12)</f>
        <v>UNITS</v>
      </c>
    </row>
    <row r="143" spans="1:1">
      <c r="A143" s="124" t="str">
        <f>REPT(" ", 10-LEN(IF([2]SI!$B74&lt;&gt;"", [2]SI!$X74, [2]CLP!$AH12))) &amp; IF([2]SI!$B74&lt;&gt;"", [2]SI!$X74, [2]CLP!$AH12)</f>
        <v xml:space="preserve">      6460</v>
      </c>
    </row>
    <row r="144" spans="1:1">
      <c r="A144" s="124" t="s">
        <v>101</v>
      </c>
    </row>
    <row r="145" spans="1:1">
      <c r="A145" s="124" t="str">
        <f>REPT(" ", 10-LEN(IF([2]SI!$B74&lt;&gt;"", [2]SI!$AD74, [2]CLP!$AN12))) &amp; IF([2]SI!$B74&lt;&gt;"", [2]SI!$AD74, [2]CLP!$AN12)</f>
        <v xml:space="preserve">    56.874</v>
      </c>
    </row>
    <row r="146" spans="1:1">
      <c r="A146" s="124" t="s">
        <v>102</v>
      </c>
    </row>
    <row r="147" spans="1:1">
      <c r="A147" s="124" t="str">
        <f>IF([2]SI!$B75&lt;&gt;"", [2]SI!$B75, [2]CLP!$B13)</f>
        <v>TBJU7692523</v>
      </c>
    </row>
    <row r="148" spans="1:1">
      <c r="A148" s="124" t="str">
        <f>IF([2]SI!$B75&lt;&gt;"", [2]SI!$G75, [2]CLP!$G13)</f>
        <v>SITD513730</v>
      </c>
    </row>
    <row r="149" spans="1:1">
      <c r="A149" s="124">
        <f>[2]CLP!$L13</f>
        <v>0</v>
      </c>
    </row>
    <row r="150" spans="1:1">
      <c r="A150" s="124">
        <f>[2]CLP!$Q13</f>
        <v>0</v>
      </c>
    </row>
    <row r="151" spans="1:1">
      <c r="A151" s="124" t="str">
        <f>REPT(" ",8-LEN(IF([2]SI!$B75&lt;&gt;"", [2]SI!$P75, [2]CLP!$Z13))) &amp; IF([2]SI!$B75&lt;&gt;"", [2]SI!$P75, [2]CLP!$Z13)</f>
        <v xml:space="preserve">       4</v>
      </c>
    </row>
    <row r="153" spans="1:1">
      <c r="A153" s="124" t="str">
        <f>IF([2]SI!$B75&lt;&gt;"", [2]SI!$S75, [2]CLP!$AC13)</f>
        <v>UNITS</v>
      </c>
    </row>
    <row r="154" spans="1:1">
      <c r="A154" s="124" t="str">
        <f>REPT(" ", 10-LEN(IF([2]SI!$B75&lt;&gt;"", [2]SI!$X75, [2]CLP!$AH13))) &amp; IF([2]SI!$B75&lt;&gt;"", [2]SI!$X75, [2]CLP!$AH13)</f>
        <v xml:space="preserve">      5820</v>
      </c>
    </row>
    <row r="155" spans="1:1">
      <c r="A155" s="124" t="s">
        <v>101</v>
      </c>
    </row>
    <row r="156" spans="1:1">
      <c r="A156" s="124" t="str">
        <f>REPT(" ", 10-LEN(IF([2]SI!$B75&lt;&gt;"", [2]SI!$AD75, [2]CLP!$AN13))) &amp; IF([2]SI!$B75&lt;&gt;"", [2]SI!$AD75, [2]CLP!$AN13)</f>
        <v xml:space="preserve">    51.299</v>
      </c>
    </row>
    <row r="157" spans="1:1">
      <c r="A157" s="124" t="s">
        <v>102</v>
      </c>
    </row>
    <row r="158" spans="1:1">
      <c r="A158" s="124" t="str">
        <f>IF([2]SI!$B76&lt;&gt;"", [2]SI!$B76, [2]CLP!#REF!)</f>
        <v>TBJU7649949</v>
      </c>
    </row>
    <row r="159" spans="1:1">
      <c r="A159" s="124" t="str">
        <f>IF([2]SI!$B76&lt;&gt;"", [2]SI!$G76, [2]CLP!#REF!)</f>
        <v>SITD513666</v>
      </c>
    </row>
    <row r="160" spans="1:1">
      <c r="A160" s="124" t="e">
        <f>[2]CLP!#REF!</f>
        <v>#REF!</v>
      </c>
    </row>
    <row r="161" spans="1:1">
      <c r="A161" s="124" t="e">
        <f>[2]CLP!#REF!</f>
        <v>#REF!</v>
      </c>
    </row>
    <row r="162" spans="1:1">
      <c r="A162" s="124" t="str">
        <f>REPT(" ",8-LEN(IF([2]SI!$B76&lt;&gt;"", [2]SI!$P76, [2]CLP!#REF!))) &amp; IF([2]SI!$B76&lt;&gt;"", [2]SI!$P76, [2]CLP!#REF!)</f>
        <v xml:space="preserve">       4</v>
      </c>
    </row>
    <row r="164" spans="1:1">
      <c r="A164" s="124" t="str">
        <f>IF([2]SI!$B76&lt;&gt;"", [2]SI!$S76, [2]CLP!#REF!)</f>
        <v>UNITS</v>
      </c>
    </row>
    <row r="165" spans="1:1">
      <c r="A165" s="124" t="str">
        <f>REPT(" ", 10-LEN(IF([2]SI!$B76&lt;&gt;"", [2]SI!$X76, [2]CLP!#REF!))) &amp; IF([2]SI!$B76&lt;&gt;"", [2]SI!$X76, [2]CLP!#REF!)</f>
        <v xml:space="preserve">      5850</v>
      </c>
    </row>
    <row r="166" spans="1:1">
      <c r="A166" s="124" t="s">
        <v>101</v>
      </c>
    </row>
    <row r="167" spans="1:1">
      <c r="A167" s="124" t="str">
        <f>REPT(" ", 10-LEN(IF([2]SI!$B76&lt;&gt;"", [2]SI!$AD76, [2]CLP!#REF!))) &amp; IF([2]SI!$B76&lt;&gt;"", [2]SI!$AD76, [2]CLP!#REF!)</f>
        <v xml:space="preserve">    52.874</v>
      </c>
    </row>
    <row r="168" spans="1:1">
      <c r="A168" s="124" t="s">
        <v>102</v>
      </c>
    </row>
    <row r="169" spans="1:1">
      <c r="A169" s="124" t="e">
        <f>IF([2]SI!$B77&lt;&gt;"", [2]SI!$B77, [2]CLP!#REF!)</f>
        <v>#REF!</v>
      </c>
    </row>
    <row r="170" spans="1:1">
      <c r="A170" s="124" t="e">
        <f>IF([2]SI!$B77&lt;&gt;"", [2]SI!$G77, [2]CLP!#REF!)</f>
        <v>#REF!</v>
      </c>
    </row>
    <row r="171" spans="1:1">
      <c r="A171" s="124" t="e">
        <f>[2]CLP!#REF!</f>
        <v>#REF!</v>
      </c>
    </row>
    <row r="172" spans="1:1">
      <c r="A172" s="124" t="e">
        <f>[2]CLP!#REF!</f>
        <v>#REF!</v>
      </c>
    </row>
    <row r="173" spans="1:1">
      <c r="A173" s="124" t="e">
        <f>REPT(" ",8-LEN(IF([2]SI!$B77&lt;&gt;"", [2]SI!$P77, [2]CLP!#REF!))) &amp; IF([2]SI!$B77&lt;&gt;"", [2]SI!$P77, [2]CLP!#REF!)</f>
        <v>#REF!</v>
      </c>
    </row>
    <row r="175" spans="1:1">
      <c r="A175" s="124" t="e">
        <f>IF([2]SI!$B77&lt;&gt;"", [2]SI!$S77, [2]CLP!#REF!)</f>
        <v>#REF!</v>
      </c>
    </row>
    <row r="176" spans="1:1">
      <c r="A176" s="124" t="e">
        <f>REPT(" ", 10-LEN(IF([2]SI!$B77&lt;&gt;"", [2]SI!$X77, [2]CLP!#REF!))) &amp; IF([2]SI!$B77&lt;&gt;"", [2]SI!$X77, [2]CLP!#REF!)</f>
        <v>#REF!</v>
      </c>
    </row>
    <row r="177" spans="1:1">
      <c r="A177" s="124" t="s">
        <v>101</v>
      </c>
    </row>
    <row r="178" spans="1:1">
      <c r="A178" s="124" t="e">
        <f>REPT(" ", 10-LEN(IF([2]SI!$B77&lt;&gt;"", [2]SI!$AD77, [2]CLP!#REF!))) &amp; IF([2]SI!$B77&lt;&gt;"", [2]SI!$AD77, [2]CLP!#REF!)</f>
        <v>#REF!</v>
      </c>
    </row>
    <row r="179" spans="1:1">
      <c r="A179" s="124" t="s">
        <v>102</v>
      </c>
    </row>
    <row r="180" spans="1:1">
      <c r="A180" s="124" t="e">
        <f>IF([2]SI!$B78&lt;&gt;"", [2]SI!$B78, [2]CLP!#REF!)</f>
        <v>#REF!</v>
      </c>
    </row>
    <row r="181" spans="1:1">
      <c r="A181" s="124" t="e">
        <f>IF([2]SI!$B78&lt;&gt;"", [2]SI!$G78, [2]CLP!#REF!)</f>
        <v>#REF!</v>
      </c>
    </row>
    <row r="182" spans="1:1">
      <c r="A182" s="124" t="e">
        <f>[2]CLP!#REF!</f>
        <v>#REF!</v>
      </c>
    </row>
    <row r="183" spans="1:1">
      <c r="A183" s="124" t="e">
        <f>[2]CLP!#REF!</f>
        <v>#REF!</v>
      </c>
    </row>
    <row r="184" spans="1:1">
      <c r="A184" s="124" t="e">
        <f>REPT(" ",8-LEN(IF([2]SI!$B78&lt;&gt;"", [2]SI!$P78, [2]CLP!#REF!))) &amp; IF([2]SI!$B78&lt;&gt;"", [2]SI!$P78, [2]CLP!#REF!)</f>
        <v>#REF!</v>
      </c>
    </row>
    <row r="186" spans="1:1">
      <c r="A186" s="124" t="e">
        <f>IF([2]SI!$B78&lt;&gt;"", [2]SI!$S78, [2]CLP!#REF!)</f>
        <v>#REF!</v>
      </c>
    </row>
    <row r="187" spans="1:1">
      <c r="A187" s="124" t="e">
        <f>REPT(" ", 10-LEN(IF([2]SI!$B78&lt;&gt;"", [2]SI!$X78, [2]CLP!#REF!))) &amp; IF([2]SI!$B78&lt;&gt;"", [2]SI!$X78, [2]CLP!#REF!)</f>
        <v>#REF!</v>
      </c>
    </row>
    <row r="188" spans="1:1">
      <c r="A188" s="124" t="s">
        <v>101</v>
      </c>
    </row>
    <row r="189" spans="1:1">
      <c r="A189" s="124" t="e">
        <f>REPT(" ", 10-LEN(IF([2]SI!$B78&lt;&gt;"", [2]SI!$AD78, [2]CLP!#REF!))) &amp; IF([2]SI!$B78&lt;&gt;"", [2]SI!$AD78, [2]CLP!#REF!)</f>
        <v>#REF!</v>
      </c>
    </row>
    <row r="190" spans="1:1">
      <c r="A190" s="124" t="s">
        <v>102</v>
      </c>
    </row>
    <row r="191" spans="1:1">
      <c r="A191" s="124" t="e">
        <f>IF([2]SI!$B79&lt;&gt;"", [2]SI!$B79, [2]CLP!#REF!)</f>
        <v>#REF!</v>
      </c>
    </row>
    <row r="192" spans="1:1">
      <c r="A192" s="124" t="e">
        <f>IF([2]SI!$B79&lt;&gt;"", [2]SI!$G79, [2]CLP!#REF!)</f>
        <v>#REF!</v>
      </c>
    </row>
    <row r="193" spans="1:1">
      <c r="A193" s="124" t="e">
        <f>[2]CLP!#REF!</f>
        <v>#REF!</v>
      </c>
    </row>
    <row r="194" spans="1:1">
      <c r="A194" s="124" t="e">
        <f>[2]CLP!#REF!</f>
        <v>#REF!</v>
      </c>
    </row>
    <row r="195" spans="1:1">
      <c r="A195" s="124" t="e">
        <f>REPT(" ",8-LEN(IF([2]SI!$B79&lt;&gt;"", [2]SI!$P79, [2]CLP!#REF!))) &amp; IF([2]SI!$B79&lt;&gt;"", [2]SI!$P79, [2]CLP!#REF!)</f>
        <v>#REF!</v>
      </c>
    </row>
    <row r="197" spans="1:1">
      <c r="A197" s="124" t="e">
        <f>IF([2]SI!$B79&lt;&gt;"", [2]SI!$S79, [2]CLP!#REF!)</f>
        <v>#REF!</v>
      </c>
    </row>
    <row r="198" spans="1:1">
      <c r="A198" s="124" t="e">
        <f>REPT(" ", 10-LEN(IF([2]SI!$B79&lt;&gt;"", [2]SI!$X79, [2]CLP!#REF!))) &amp; IF([2]SI!$B79&lt;&gt;"", [2]SI!$X79, [2]CLP!#REF!)</f>
        <v>#REF!</v>
      </c>
    </row>
    <row r="199" spans="1:1">
      <c r="A199" s="124" t="s">
        <v>101</v>
      </c>
    </row>
    <row r="200" spans="1:1">
      <c r="A200" s="124" t="e">
        <f>REPT(" ", 10-LEN(IF([2]SI!$B79&lt;&gt;"", [2]SI!$AD79, [2]CLP!#REF!))) &amp; IF([2]SI!$B79&lt;&gt;"", [2]SI!$AD79, [2]CLP!#REF!)</f>
        <v>#REF!</v>
      </c>
    </row>
    <row r="201" spans="1:1">
      <c r="A201" s="124" t="s">
        <v>102</v>
      </c>
    </row>
    <row r="202" spans="1:1">
      <c r="A202" s="124" t="e">
        <f>IF([2]SI!$B80&lt;&gt;"", [2]SI!$B80, [2]CLP!#REF!)</f>
        <v>#REF!</v>
      </c>
    </row>
    <row r="203" spans="1:1">
      <c r="A203" s="124" t="e">
        <f>IF([2]SI!$B80&lt;&gt;"", [2]SI!$G80, [2]CLP!#REF!)</f>
        <v>#REF!</v>
      </c>
    </row>
    <row r="204" spans="1:1">
      <c r="A204" s="124" t="e">
        <f>[2]CLP!#REF!</f>
        <v>#REF!</v>
      </c>
    </row>
    <row r="205" spans="1:1">
      <c r="A205" s="124" t="e">
        <f>[2]CLP!#REF!</f>
        <v>#REF!</v>
      </c>
    </row>
    <row r="206" spans="1:1">
      <c r="A206" s="124" t="e">
        <f>REPT(" ",8-LEN(IF([2]SI!$B80&lt;&gt;"", [2]SI!$P80, [2]CLP!#REF!))) &amp; IF([2]SI!$B80&lt;&gt;"", [2]SI!$P80, [2]CLP!#REF!)</f>
        <v>#REF!</v>
      </c>
    </row>
    <row r="208" spans="1:1">
      <c r="A208" s="124" t="e">
        <f>IF([2]SI!$B80&lt;&gt;"", [2]SI!$S80, [2]CLP!#REF!)</f>
        <v>#REF!</v>
      </c>
    </row>
    <row r="209" spans="1:1">
      <c r="A209" s="124" t="e">
        <f>REPT(" ", 10-LEN(IF([2]SI!$B80&lt;&gt;"", [2]SI!$X80, [2]CLP!#REF!))) &amp; IF([2]SI!$B80&lt;&gt;"", [2]SI!$X80, [2]CLP!#REF!)</f>
        <v>#REF!</v>
      </c>
    </row>
    <row r="210" spans="1:1">
      <c r="A210" s="124" t="s">
        <v>101</v>
      </c>
    </row>
    <row r="211" spans="1:1">
      <c r="A211" s="124" t="e">
        <f>REPT(" ", 10-LEN(IF([2]SI!$B80&lt;&gt;"", [2]SI!$AD80, [2]CLP!#REF!))) &amp; IF([2]SI!$B80&lt;&gt;"", [2]SI!$AD80, [2]CLP!#REF!)</f>
        <v>#REF!</v>
      </c>
    </row>
    <row r="212" spans="1:1">
      <c r="A212" s="124" t="s">
        <v>102</v>
      </c>
    </row>
    <row r="213" spans="1:1">
      <c r="A213" s="124" t="e">
        <f>IF([2]SI!$B81&lt;&gt;"", [2]SI!$B81, [2]CLP!#REF!)</f>
        <v>#REF!</v>
      </c>
    </row>
    <row r="214" spans="1:1">
      <c r="A214" s="124" t="e">
        <f>IF([2]SI!$B81&lt;&gt;"", [2]SI!$G81, [2]CLP!#REF!)</f>
        <v>#REF!</v>
      </c>
    </row>
    <row r="215" spans="1:1">
      <c r="A215" s="124" t="e">
        <f>[2]CLP!#REF!</f>
        <v>#REF!</v>
      </c>
    </row>
    <row r="216" spans="1:1">
      <c r="A216" s="124" t="e">
        <f>[2]CLP!#REF!</f>
        <v>#REF!</v>
      </c>
    </row>
    <row r="217" spans="1:1">
      <c r="A217" s="124" t="e">
        <f>REPT(" ",8-LEN(IF([2]SI!$B81&lt;&gt;"", [2]SI!$P81, [2]CLP!#REF!))) &amp; IF([2]SI!$B81&lt;&gt;"", [2]SI!$P81, [2]CLP!#REF!)</f>
        <v>#REF!</v>
      </c>
    </row>
    <row r="219" spans="1:1">
      <c r="A219" s="124" t="e">
        <f>IF([2]SI!$B81&lt;&gt;"", [2]SI!$S81, [2]CLP!#REF!)</f>
        <v>#REF!</v>
      </c>
    </row>
    <row r="220" spans="1:1">
      <c r="A220" s="124" t="e">
        <f>REPT(" ", 10-LEN(IF([2]SI!$B81&lt;&gt;"", [2]SI!$X81, [2]CLP!#REF!))) &amp; IF([2]SI!$B81&lt;&gt;"", [2]SI!$X81, [2]CLP!#REF!)</f>
        <v>#REF!</v>
      </c>
    </row>
    <row r="221" spans="1:1">
      <c r="A221" s="124" t="s">
        <v>101</v>
      </c>
    </row>
    <row r="222" spans="1:1">
      <c r="A222" s="124" t="e">
        <f>REPT(" ", 10-LEN(IF([2]SI!$B81&lt;&gt;"", [2]SI!$AD81, [2]CLP!#REF!))) &amp; IF([2]SI!$B81&lt;&gt;"", [2]SI!$AD81, [2]CLP!#REF!)</f>
        <v>#REF!</v>
      </c>
    </row>
    <row r="223" spans="1:1">
      <c r="A223" s="124" t="s">
        <v>102</v>
      </c>
    </row>
    <row r="224" spans="1:1">
      <c r="A224" s="124" t="e">
        <f>IF([2]SI!$B82&lt;&gt;"", [2]SI!$B82, [2]CLP!#REF!)</f>
        <v>#REF!</v>
      </c>
    </row>
    <row r="225" spans="1:1">
      <c r="A225" s="124" t="e">
        <f>IF([2]SI!$B82&lt;&gt;"", [2]SI!$G82, [2]CLP!#REF!)</f>
        <v>#REF!</v>
      </c>
    </row>
    <row r="226" spans="1:1">
      <c r="A226" s="124" t="e">
        <f>[2]CLP!#REF!</f>
        <v>#REF!</v>
      </c>
    </row>
    <row r="227" spans="1:1">
      <c r="A227" s="124" t="e">
        <f>[2]CLP!#REF!</f>
        <v>#REF!</v>
      </c>
    </row>
    <row r="228" spans="1:1">
      <c r="A228" s="124" t="e">
        <f>REPT(" ",8-LEN(IF([2]SI!$B82&lt;&gt;"", [2]SI!$P82, [2]CLP!#REF!))) &amp; IF([2]SI!$B82&lt;&gt;"", [2]SI!$P82, [2]CLP!#REF!)</f>
        <v>#REF!</v>
      </c>
    </row>
    <row r="230" spans="1:1">
      <c r="A230" s="124" t="e">
        <f>IF([2]SI!$B82&lt;&gt;"", [2]SI!$S82, [2]CLP!#REF!)</f>
        <v>#REF!</v>
      </c>
    </row>
    <row r="231" spans="1:1">
      <c r="A231" s="124" t="e">
        <f>REPT(" ", 10-LEN(IF([2]SI!$B82&lt;&gt;"", [2]SI!$X82, [2]CLP!#REF!))) &amp; IF([2]SI!$B82&lt;&gt;"", [2]SI!$X82, [2]CLP!#REF!)</f>
        <v>#REF!</v>
      </c>
    </row>
    <row r="232" spans="1:1">
      <c r="A232" s="124" t="s">
        <v>101</v>
      </c>
    </row>
    <row r="233" spans="1:1">
      <c r="A233" s="124" t="e">
        <f>REPT(" ", 10-LEN(IF([2]SI!$B82&lt;&gt;"", [2]SI!$AD82, [2]CLP!#REF!))) &amp; IF([2]SI!$B82&lt;&gt;"", [2]SI!$AD82, [2]CLP!#REF!)</f>
        <v>#REF!</v>
      </c>
    </row>
    <row r="234" spans="1:1">
      <c r="A234" s="124" t="s">
        <v>102</v>
      </c>
    </row>
    <row r="235" spans="1:1">
      <c r="A235" s="124" t="e">
        <f>IF([2]SI!$B83&lt;&gt;"", [2]SI!$B83, [2]CLP!#REF!)</f>
        <v>#REF!</v>
      </c>
    </row>
    <row r="236" spans="1:1">
      <c r="A236" s="124" t="e">
        <f>IF([2]SI!$B83&lt;&gt;"", [2]SI!$G83, [2]CLP!#REF!)</f>
        <v>#REF!</v>
      </c>
    </row>
    <row r="237" spans="1:1">
      <c r="A237" s="124" t="e">
        <f>[2]CLP!#REF!</f>
        <v>#REF!</v>
      </c>
    </row>
    <row r="238" spans="1:1">
      <c r="A238" s="124" t="e">
        <f>[2]CLP!#REF!</f>
        <v>#REF!</v>
      </c>
    </row>
    <row r="239" spans="1:1">
      <c r="A239" s="124" t="e">
        <f>REPT(" ",8-LEN(IF([2]SI!$B83&lt;&gt;"", [2]SI!$P83, [2]CLP!#REF!))) &amp; IF([2]SI!$B83&lt;&gt;"", [2]SI!$P83, [2]CLP!#REF!)</f>
        <v>#REF!</v>
      </c>
    </row>
    <row r="241" spans="1:1">
      <c r="A241" s="124" t="e">
        <f>IF([2]SI!$B83&lt;&gt;"", [2]SI!$S83, [2]CLP!#REF!)</f>
        <v>#REF!</v>
      </c>
    </row>
    <row r="242" spans="1:1">
      <c r="A242" s="124" t="e">
        <f>REPT(" ", 10-LEN(IF([2]SI!$B83&lt;&gt;"", [2]SI!$X83, [2]CLP!#REF!))) &amp; IF([2]SI!$B83&lt;&gt;"", [2]SI!$X83, [2]CLP!#REF!)</f>
        <v>#REF!</v>
      </c>
    </row>
    <row r="243" spans="1:1">
      <c r="A243" s="124" t="s">
        <v>101</v>
      </c>
    </row>
    <row r="244" spans="1:1">
      <c r="A244" s="124" t="e">
        <f>REPT(" ", 10-LEN(IF([2]SI!$B83&lt;&gt;"", [2]SI!$AD83, [2]CLP!#REF!))) &amp; IF([2]SI!$B83&lt;&gt;"", [2]SI!$AD83, [2]CLP!#REF!)</f>
        <v>#REF!</v>
      </c>
    </row>
    <row r="245" spans="1:1">
      <c r="A245" s="124" t="s">
        <v>102</v>
      </c>
    </row>
    <row r="246" spans="1:1">
      <c r="A246" s="124" t="e">
        <f>IF([2]SI!$B84&lt;&gt;"", [2]SI!$B84, [2]CLP!#REF!)</f>
        <v>#REF!</v>
      </c>
    </row>
    <row r="247" spans="1:1">
      <c r="A247" s="124" t="e">
        <f>IF([2]SI!$B84&lt;&gt;"", [2]SI!$G84, [2]CLP!#REF!)</f>
        <v>#REF!</v>
      </c>
    </row>
    <row r="248" spans="1:1">
      <c r="A248" s="124" t="e">
        <f>[2]CLP!#REF!</f>
        <v>#REF!</v>
      </c>
    </row>
    <row r="249" spans="1:1">
      <c r="A249" s="124" t="e">
        <f>[2]CLP!#REF!</f>
        <v>#REF!</v>
      </c>
    </row>
    <row r="250" spans="1:1">
      <c r="A250" s="124" t="e">
        <f>REPT(" ",8-LEN(IF([2]SI!$B84&lt;&gt;"", [2]SI!$P84, [2]CLP!#REF!))) &amp; IF([2]SI!$B84&lt;&gt;"", [2]SI!$P84, [2]CLP!#REF!)</f>
        <v>#REF!</v>
      </c>
    </row>
    <row r="252" spans="1:1">
      <c r="A252" s="124" t="e">
        <f>IF([2]SI!$B84&lt;&gt;"", [2]SI!$S84, [2]CLP!#REF!)</f>
        <v>#REF!</v>
      </c>
    </row>
    <row r="253" spans="1:1">
      <c r="A253" s="124" t="e">
        <f>REPT(" ", 10-LEN(IF([2]SI!$B84&lt;&gt;"", [2]SI!$X84, [2]CLP!#REF!))) &amp; IF([2]SI!$B84&lt;&gt;"", [2]SI!$X84, [2]CLP!#REF!)</f>
        <v>#REF!</v>
      </c>
    </row>
    <row r="254" spans="1:1">
      <c r="A254" s="124" t="s">
        <v>101</v>
      </c>
    </row>
    <row r="255" spans="1:1">
      <c r="A255" s="124" t="e">
        <f>REPT(" ", 10-LEN(IF([2]SI!$B84&lt;&gt;"", [2]SI!$AD84, [2]CLP!#REF!))) &amp; IF([2]SI!$B84&lt;&gt;"", [2]SI!$AD84, [2]CLP!#REF!)</f>
        <v>#REF!</v>
      </c>
    </row>
    <row r="256" spans="1:1">
      <c r="A256" s="124" t="s">
        <v>102</v>
      </c>
    </row>
    <row r="257" spans="1:1">
      <c r="A257" s="124" t="e">
        <f>IF([2]SI!$B85&lt;&gt;"", [2]SI!$B85, [2]CLP!#REF!)</f>
        <v>#REF!</v>
      </c>
    </row>
    <row r="258" spans="1:1">
      <c r="A258" s="124" t="e">
        <f>IF([2]SI!$B85&lt;&gt;"", [2]SI!$G85, [2]CLP!#REF!)</f>
        <v>#REF!</v>
      </c>
    </row>
    <row r="259" spans="1:1">
      <c r="A259" s="124" t="e">
        <f>[2]CLP!#REF!</f>
        <v>#REF!</v>
      </c>
    </row>
    <row r="260" spans="1:1">
      <c r="A260" s="124" t="e">
        <f>[2]CLP!#REF!</f>
        <v>#REF!</v>
      </c>
    </row>
    <row r="261" spans="1:1">
      <c r="A261" s="124" t="e">
        <f>REPT(" ",8-LEN(IF([2]SI!$B85&lt;&gt;"", [2]SI!$P85, [2]CLP!#REF!))) &amp; IF([2]SI!$B85&lt;&gt;"", [2]SI!$P85, [2]CLP!#REF!)</f>
        <v>#REF!</v>
      </c>
    </row>
    <row r="263" spans="1:1">
      <c r="A263" s="124" t="e">
        <f>IF([2]SI!$B85&lt;&gt;"", [2]SI!$S85, [2]CLP!#REF!)</f>
        <v>#REF!</v>
      </c>
    </row>
    <row r="264" spans="1:1">
      <c r="A264" s="124" t="e">
        <f>REPT(" ", 10-LEN(IF([2]SI!$B85&lt;&gt;"", [2]SI!$X85, [2]CLP!#REF!))) &amp; IF([2]SI!$B85&lt;&gt;"", [2]SI!$X85, [2]CLP!#REF!)</f>
        <v>#REF!</v>
      </c>
    </row>
    <row r="265" spans="1:1">
      <c r="A265" s="124" t="s">
        <v>101</v>
      </c>
    </row>
    <row r="266" spans="1:1">
      <c r="A266" s="124" t="e">
        <f>REPT(" ", 10-LEN(IF([2]SI!$B85&lt;&gt;"", [2]SI!$AD85, [2]CLP!#REF!))) &amp; IF([2]SI!$B85&lt;&gt;"", [2]SI!$AD85, [2]CLP!#REF!)</f>
        <v>#REF!</v>
      </c>
    </row>
    <row r="267" spans="1:1">
      <c r="A267" s="124" t="s">
        <v>102</v>
      </c>
    </row>
    <row r="268" spans="1:1">
      <c r="A268" s="124" t="e">
        <f>[2]CLP!#REF!</f>
        <v>#REF!</v>
      </c>
    </row>
    <row r="269" spans="1:1">
      <c r="A269" s="124" t="e">
        <f>[2]CLP!#REF!</f>
        <v>#REF!</v>
      </c>
    </row>
    <row r="270" spans="1:1">
      <c r="A270" s="124" t="e">
        <f>[2]CLP!#REF!</f>
        <v>#REF!</v>
      </c>
    </row>
    <row r="271" spans="1:1">
      <c r="A271" s="124" t="e">
        <f>[2]CLP!#REF!</f>
        <v>#REF!</v>
      </c>
    </row>
    <row r="272" spans="1:1">
      <c r="A272" s="124" t="e">
        <f>REPT(" ",8-LEN([2]CLP!#REF!)) &amp; [2]CLP!#REF!</f>
        <v>#REF!</v>
      </c>
    </row>
    <row r="274" spans="1:1">
      <c r="A274" s="124" t="e">
        <f>[2]CLP!#REF!</f>
        <v>#REF!</v>
      </c>
    </row>
    <row r="275" spans="1:1">
      <c r="A275" s="124" t="e">
        <f>REPT(" ", 10-LEN([2]CLP!#REF!)) &amp; [2]CLP!#REF!</f>
        <v>#REF!</v>
      </c>
    </row>
    <row r="276" spans="1:1">
      <c r="A276" s="124" t="s">
        <v>101</v>
      </c>
    </row>
    <row r="277" spans="1:1">
      <c r="A277" s="124" t="e">
        <f>REPT(" ", 10-LEN([2]CLP!#REF!)) &amp; [2]CLP!#REF!</f>
        <v>#REF!</v>
      </c>
    </row>
    <row r="278" spans="1:1">
      <c r="A278" s="124" t="s">
        <v>102</v>
      </c>
    </row>
    <row r="279" spans="1:1">
      <c r="A279" s="124" t="e">
        <f>[2]CLP!#REF!</f>
        <v>#REF!</v>
      </c>
    </row>
    <row r="280" spans="1:1">
      <c r="A280" s="124" t="e">
        <f>[2]CLP!#REF!</f>
        <v>#REF!</v>
      </c>
    </row>
    <row r="281" spans="1:1">
      <c r="A281" s="124" t="e">
        <f>[2]CLP!#REF!</f>
        <v>#REF!</v>
      </c>
    </row>
    <row r="282" spans="1:1">
      <c r="A282" s="124" t="e">
        <f>[2]CLP!#REF!</f>
        <v>#REF!</v>
      </c>
    </row>
    <row r="283" spans="1:1">
      <c r="A283" s="124" t="e">
        <f>REPT(" ",8-LEN([2]CLP!#REF!)) &amp; [2]CLP!#REF!</f>
        <v>#REF!</v>
      </c>
    </row>
    <row r="285" spans="1:1">
      <c r="A285" s="124" t="e">
        <f>[2]CLP!#REF!</f>
        <v>#REF!</v>
      </c>
    </row>
    <row r="286" spans="1:1">
      <c r="A286" s="124" t="e">
        <f>REPT(" ", 10-LEN([2]CLP!#REF!)) &amp; [2]CLP!#REF!</f>
        <v>#REF!</v>
      </c>
    </row>
    <row r="287" spans="1:1">
      <c r="A287" s="124" t="s">
        <v>101</v>
      </c>
    </row>
    <row r="288" spans="1:1">
      <c r="A288" s="124" t="e">
        <f>REPT(" ", 10-LEN([2]CLP!#REF!)) &amp; [2]CLP!#REF!</f>
        <v>#REF!</v>
      </c>
    </row>
    <row r="289" spans="1:1">
      <c r="A289" s="124" t="s">
        <v>102</v>
      </c>
    </row>
    <row r="290" spans="1:1">
      <c r="A290" s="124" t="e">
        <f>[2]CLP!#REF!</f>
        <v>#REF!</v>
      </c>
    </row>
    <row r="291" spans="1:1">
      <c r="A291" s="124" t="e">
        <f>[2]CLP!#REF!</f>
        <v>#REF!</v>
      </c>
    </row>
    <row r="292" spans="1:1">
      <c r="A292" s="124" t="e">
        <f>[2]CLP!#REF!</f>
        <v>#REF!</v>
      </c>
    </row>
    <row r="293" spans="1:1">
      <c r="A293" s="124" t="e">
        <f>[2]CLP!#REF!</f>
        <v>#REF!</v>
      </c>
    </row>
    <row r="294" spans="1:1">
      <c r="A294" s="124" t="e">
        <f>REPT(" ",8-LEN([2]CLP!#REF!)) &amp; [2]CLP!#REF!</f>
        <v>#REF!</v>
      </c>
    </row>
    <row r="296" spans="1:1">
      <c r="A296" s="124" t="e">
        <f>[2]CLP!#REF!</f>
        <v>#REF!</v>
      </c>
    </row>
    <row r="297" spans="1:1">
      <c r="A297" s="124" t="e">
        <f>REPT(" ", 10-LEN([2]CLP!#REF!)) &amp; [2]CLP!#REF!</f>
        <v>#REF!</v>
      </c>
    </row>
    <row r="298" spans="1:1">
      <c r="A298" s="124" t="s">
        <v>101</v>
      </c>
    </row>
    <row r="299" spans="1:1">
      <c r="A299" s="124" t="e">
        <f>REPT(" ", 10-LEN([2]CLP!#REF!)) &amp; [2]CLP!#REF!</f>
        <v>#REF!</v>
      </c>
    </row>
    <row r="300" spans="1:1">
      <c r="A300" s="124" t="s">
        <v>102</v>
      </c>
    </row>
    <row r="301" spans="1:1">
      <c r="A301" s="124" t="e">
        <f>[2]CLP!#REF!</f>
        <v>#REF!</v>
      </c>
    </row>
    <row r="302" spans="1:1">
      <c r="A302" s="124" t="e">
        <f>[2]CLP!#REF!</f>
        <v>#REF!</v>
      </c>
    </row>
    <row r="303" spans="1:1">
      <c r="A303" s="124" t="e">
        <f>[2]CLP!#REF!</f>
        <v>#REF!</v>
      </c>
    </row>
    <row r="304" spans="1:1">
      <c r="A304" s="124" t="e">
        <f>[2]CLP!#REF!</f>
        <v>#REF!</v>
      </c>
    </row>
    <row r="305" spans="1:1">
      <c r="A305" s="124" t="e">
        <f>REPT(" ",8-LEN([2]CLP!#REF!)) &amp; [2]CLP!#REF!</f>
        <v>#REF!</v>
      </c>
    </row>
    <row r="307" spans="1:1">
      <c r="A307" s="124" t="e">
        <f>[2]CLP!#REF!</f>
        <v>#REF!</v>
      </c>
    </row>
    <row r="308" spans="1:1">
      <c r="A308" s="124" t="e">
        <f>REPT(" ", 10-LEN([2]CLP!#REF!)) &amp; [2]CLP!#REF!</f>
        <v>#REF!</v>
      </c>
    </row>
    <row r="309" spans="1:1">
      <c r="A309" s="124" t="s">
        <v>101</v>
      </c>
    </row>
    <row r="310" spans="1:1">
      <c r="A310" s="124" t="e">
        <f>REPT(" ", 10-LEN([2]CLP!#REF!)) &amp; [2]CLP!#REF!</f>
        <v>#REF!</v>
      </c>
    </row>
    <row r="311" spans="1:1">
      <c r="A311" s="124" t="s">
        <v>102</v>
      </c>
    </row>
    <row r="312" spans="1:1">
      <c r="A312" s="124" t="e">
        <f>[2]CLP!#REF!</f>
        <v>#REF!</v>
      </c>
    </row>
    <row r="313" spans="1:1">
      <c r="A313" s="124" t="e">
        <f>[2]CLP!#REF!</f>
        <v>#REF!</v>
      </c>
    </row>
    <row r="314" spans="1:1">
      <c r="A314" s="124" t="e">
        <f>[2]CLP!#REF!</f>
        <v>#REF!</v>
      </c>
    </row>
    <row r="315" spans="1:1">
      <c r="A315" s="124" t="e">
        <f>[2]CLP!#REF!</f>
        <v>#REF!</v>
      </c>
    </row>
    <row r="316" spans="1:1">
      <c r="A316" s="124" t="e">
        <f>REPT(" ",8-LEN([2]CLP!#REF!)) &amp; [2]CLP!#REF!</f>
        <v>#REF!</v>
      </c>
    </row>
    <row r="318" spans="1:1">
      <c r="A318" s="124" t="e">
        <f>[2]CLP!#REF!</f>
        <v>#REF!</v>
      </c>
    </row>
    <row r="319" spans="1:1">
      <c r="A319" s="124" t="e">
        <f>REPT(" ", 10-LEN([2]CLP!#REF!)) &amp; [2]CLP!#REF!</f>
        <v>#REF!</v>
      </c>
    </row>
    <row r="320" spans="1:1">
      <c r="A320" s="124" t="s">
        <v>101</v>
      </c>
    </row>
    <row r="321" spans="1:1">
      <c r="A321" s="124" t="e">
        <f>REPT(" ", 10-LEN([2]CLP!#REF!)) &amp; [2]CLP!#REF!</f>
        <v>#REF!</v>
      </c>
    </row>
    <row r="322" spans="1:1">
      <c r="A322" s="124" t="s">
        <v>102</v>
      </c>
    </row>
    <row r="323" spans="1:1">
      <c r="A323" s="124" t="e">
        <f>[2]CLP!#REF!</f>
        <v>#REF!</v>
      </c>
    </row>
    <row r="324" spans="1:1">
      <c r="A324" s="124" t="e">
        <f>[2]CLP!#REF!</f>
        <v>#REF!</v>
      </c>
    </row>
    <row r="325" spans="1:1">
      <c r="A325" s="124" t="e">
        <f>[2]CLP!#REF!</f>
        <v>#REF!</v>
      </c>
    </row>
    <row r="326" spans="1:1">
      <c r="A326" s="124" t="e">
        <f>[2]CLP!#REF!</f>
        <v>#REF!</v>
      </c>
    </row>
    <row r="327" spans="1:1">
      <c r="A327" s="124" t="e">
        <f>REPT(" ",8-LEN([2]CLP!#REF!)) &amp; [2]CLP!#REF!</f>
        <v>#REF!</v>
      </c>
    </row>
    <row r="329" spans="1:1">
      <c r="A329" s="124" t="e">
        <f>[2]CLP!#REF!</f>
        <v>#REF!</v>
      </c>
    </row>
    <row r="330" spans="1:1">
      <c r="A330" s="124" t="e">
        <f>REPT(" ", 10-LEN([2]CLP!#REF!)) &amp; [2]CLP!#REF!</f>
        <v>#REF!</v>
      </c>
    </row>
    <row r="331" spans="1:1">
      <c r="A331" s="124" t="s">
        <v>101</v>
      </c>
    </row>
    <row r="332" spans="1:1">
      <c r="A332" s="124" t="e">
        <f>REPT(" ", 10-LEN([2]CLP!#REF!)) &amp; [2]CLP!#REF!</f>
        <v>#REF!</v>
      </c>
    </row>
    <row r="333" spans="1:1">
      <c r="A333" s="124" t="s">
        <v>102</v>
      </c>
    </row>
    <row r="334" spans="1:1">
      <c r="A334" s="124" t="e">
        <f>[2]CLP!#REF!</f>
        <v>#REF!</v>
      </c>
    </row>
    <row r="335" spans="1:1">
      <c r="A335" s="124" t="e">
        <f>[2]CLP!#REF!</f>
        <v>#REF!</v>
      </c>
    </row>
    <row r="336" spans="1:1">
      <c r="A336" s="124" t="e">
        <f>[2]CLP!#REF!</f>
        <v>#REF!</v>
      </c>
    </row>
    <row r="337" spans="1:1">
      <c r="A337" s="124" t="e">
        <f>[2]CLP!#REF!</f>
        <v>#REF!</v>
      </c>
    </row>
    <row r="338" spans="1:1">
      <c r="A338" s="124" t="e">
        <f>REPT(" ",8-LEN([2]CLP!#REF!)) &amp; [2]CLP!#REF!</f>
        <v>#REF!</v>
      </c>
    </row>
    <row r="340" spans="1:1">
      <c r="A340" s="124" t="e">
        <f>[2]CLP!#REF!</f>
        <v>#REF!</v>
      </c>
    </row>
    <row r="341" spans="1:1">
      <c r="A341" s="124" t="e">
        <f>REPT(" ", 10-LEN([2]CLP!#REF!)) &amp; [2]CLP!#REF!</f>
        <v>#REF!</v>
      </c>
    </row>
    <row r="342" spans="1:1">
      <c r="A342" s="124" t="s">
        <v>101</v>
      </c>
    </row>
    <row r="343" spans="1:1">
      <c r="A343" s="124" t="e">
        <f>REPT(" ", 10-LEN([2]CLP!#REF!)) &amp; [2]CLP!#REF!</f>
        <v>#REF!</v>
      </c>
    </row>
    <row r="344" spans="1:1">
      <c r="A344" s="124" t="s">
        <v>102</v>
      </c>
    </row>
    <row r="345" spans="1:1">
      <c r="A345" s="124" t="e">
        <f>[2]CLP!#REF!</f>
        <v>#REF!</v>
      </c>
    </row>
    <row r="346" spans="1:1">
      <c r="A346" s="124" t="e">
        <f>[2]CLP!#REF!</f>
        <v>#REF!</v>
      </c>
    </row>
    <row r="347" spans="1:1">
      <c r="A347" s="124" t="e">
        <f>[2]CLP!#REF!</f>
        <v>#REF!</v>
      </c>
    </row>
    <row r="348" spans="1:1">
      <c r="A348" s="124" t="e">
        <f>[2]CLP!#REF!</f>
        <v>#REF!</v>
      </c>
    </row>
    <row r="349" spans="1:1">
      <c r="A349" s="124" t="e">
        <f>REPT(" ",8-LEN([2]CLP!#REF!)) &amp; [2]CLP!#REF!</f>
        <v>#REF!</v>
      </c>
    </row>
    <row r="351" spans="1:1">
      <c r="A351" s="124" t="e">
        <f>[2]CLP!#REF!</f>
        <v>#REF!</v>
      </c>
    </row>
    <row r="352" spans="1:1">
      <c r="A352" s="124" t="e">
        <f>REPT(" ", 10-LEN([2]CLP!#REF!)) &amp; [2]CLP!#REF!</f>
        <v>#REF!</v>
      </c>
    </row>
    <row r="353" spans="1:1">
      <c r="A353" s="124" t="s">
        <v>101</v>
      </c>
    </row>
    <row r="354" spans="1:1">
      <c r="A354" s="124" t="e">
        <f>REPT(" ", 10-LEN([2]CLP!#REF!)) &amp; [2]CLP!#REF!</f>
        <v>#REF!</v>
      </c>
    </row>
    <row r="355" spans="1:1">
      <c r="A355" s="124" t="s">
        <v>102</v>
      </c>
    </row>
    <row r="356" spans="1:1">
      <c r="A356" s="124" t="e">
        <f>[2]CLP!#REF!</f>
        <v>#REF!</v>
      </c>
    </row>
    <row r="357" spans="1:1">
      <c r="A357" s="124" t="e">
        <f>[2]CLP!#REF!</f>
        <v>#REF!</v>
      </c>
    </row>
    <row r="358" spans="1:1">
      <c r="A358" s="124" t="e">
        <f>[2]CLP!#REF!</f>
        <v>#REF!</v>
      </c>
    </row>
    <row r="359" spans="1:1">
      <c r="A359" s="124" t="e">
        <f>[2]CLP!#REF!</f>
        <v>#REF!</v>
      </c>
    </row>
    <row r="360" spans="1:1">
      <c r="A360" s="124" t="e">
        <f>REPT(" ",8-LEN([2]CLP!#REF!)) &amp; [2]CLP!#REF!</f>
        <v>#REF!</v>
      </c>
    </row>
    <row r="362" spans="1:1">
      <c r="A362" s="124" t="e">
        <f>[2]CLP!#REF!</f>
        <v>#REF!</v>
      </c>
    </row>
    <row r="363" spans="1:1">
      <c r="A363" s="124" t="e">
        <f>REPT(" ", 10-LEN([2]CLP!#REF!)) &amp; [2]CLP!#REF!</f>
        <v>#REF!</v>
      </c>
    </row>
    <row r="364" spans="1:1">
      <c r="A364" s="124" t="s">
        <v>101</v>
      </c>
    </row>
    <row r="365" spans="1:1">
      <c r="A365" s="124" t="e">
        <f>REPT(" ", 10-LEN([2]CLP!#REF!)) &amp; [2]CLP!#REF!</f>
        <v>#REF!</v>
      </c>
    </row>
    <row r="366" spans="1:1">
      <c r="A366" s="124" t="s">
        <v>102</v>
      </c>
    </row>
    <row r="367" spans="1:1">
      <c r="A367" s="124" t="e">
        <f>[2]CLP!#REF!</f>
        <v>#REF!</v>
      </c>
    </row>
    <row r="368" spans="1:1">
      <c r="A368" s="124" t="e">
        <f>[2]CLP!#REF!</f>
        <v>#REF!</v>
      </c>
    </row>
    <row r="369" spans="1:1">
      <c r="A369" s="124" t="e">
        <f>[2]CLP!#REF!</f>
        <v>#REF!</v>
      </c>
    </row>
    <row r="370" spans="1:1">
      <c r="A370" s="124" t="e">
        <f>[2]CLP!#REF!</f>
        <v>#REF!</v>
      </c>
    </row>
    <row r="371" spans="1:1">
      <c r="A371" s="124" t="e">
        <f>REPT(" ",8-LEN([2]CLP!#REF!)) &amp; [2]CLP!#REF!</f>
        <v>#REF!</v>
      </c>
    </row>
    <row r="373" spans="1:1">
      <c r="A373" s="124" t="e">
        <f>[2]CLP!#REF!</f>
        <v>#REF!</v>
      </c>
    </row>
    <row r="374" spans="1:1">
      <c r="A374" s="124" t="e">
        <f>REPT(" ", 10-LEN([2]CLP!#REF!)) &amp; [2]CLP!#REF!</f>
        <v>#REF!</v>
      </c>
    </row>
    <row r="375" spans="1:1">
      <c r="A375" s="124" t="s">
        <v>101</v>
      </c>
    </row>
    <row r="376" spans="1:1">
      <c r="A376" s="124" t="e">
        <f>REPT(" ", 10-LEN([2]CLP!#REF!)) &amp; [2]CLP!#REF!</f>
        <v>#REF!</v>
      </c>
    </row>
    <row r="377" spans="1:1">
      <c r="A377" s="124" t="s">
        <v>102</v>
      </c>
    </row>
    <row r="378" spans="1:1">
      <c r="A378" s="124" t="e">
        <f>[2]CLP!#REF!</f>
        <v>#REF!</v>
      </c>
    </row>
    <row r="379" spans="1:1">
      <c r="A379" s="124" t="e">
        <f>[2]CLP!#REF!</f>
        <v>#REF!</v>
      </c>
    </row>
    <row r="380" spans="1:1">
      <c r="A380" s="124" t="e">
        <f>[2]CLP!#REF!</f>
        <v>#REF!</v>
      </c>
    </row>
    <row r="381" spans="1:1">
      <c r="A381" s="124" t="e">
        <f>[2]CLP!#REF!</f>
        <v>#REF!</v>
      </c>
    </row>
    <row r="382" spans="1:1">
      <c r="A382" s="124" t="e">
        <f>REPT(" ",8-LEN([2]CLP!#REF!)) &amp; [2]CLP!#REF!</f>
        <v>#REF!</v>
      </c>
    </row>
    <row r="384" spans="1:1">
      <c r="A384" s="124" t="e">
        <f>[2]CLP!#REF!</f>
        <v>#REF!</v>
      </c>
    </row>
    <row r="385" spans="1:1">
      <c r="A385" s="124" t="e">
        <f>REPT(" ", 10-LEN([2]CLP!#REF!)) &amp; [2]CLP!#REF!</f>
        <v>#REF!</v>
      </c>
    </row>
    <row r="386" spans="1:1">
      <c r="A386" s="124" t="s">
        <v>101</v>
      </c>
    </row>
    <row r="387" spans="1:1">
      <c r="A387" s="124" t="e">
        <f>REPT(" ", 10-LEN([2]CLP!#REF!)) &amp; [2]CLP!#REF!</f>
        <v>#REF!</v>
      </c>
    </row>
    <row r="388" spans="1:1">
      <c r="A388" s="124" t="s">
        <v>102</v>
      </c>
    </row>
    <row r="389" spans="1:1">
      <c r="A389" s="124" t="e">
        <f>[2]CLP!#REF!</f>
        <v>#REF!</v>
      </c>
    </row>
    <row r="390" spans="1:1">
      <c r="A390" s="124" t="e">
        <f>[2]CLP!#REF!</f>
        <v>#REF!</v>
      </c>
    </row>
    <row r="391" spans="1:1">
      <c r="A391" s="124" t="e">
        <f>[2]CLP!#REF!</f>
        <v>#REF!</v>
      </c>
    </row>
    <row r="392" spans="1:1">
      <c r="A392" s="124" t="e">
        <f>[2]CLP!#REF!</f>
        <v>#REF!</v>
      </c>
    </row>
    <row r="393" spans="1:1">
      <c r="A393" s="124" t="e">
        <f>REPT(" ",8-LEN([2]CLP!#REF!)) &amp; [2]CLP!#REF!</f>
        <v>#REF!</v>
      </c>
    </row>
    <row r="395" spans="1:1">
      <c r="A395" s="124" t="e">
        <f>[2]CLP!#REF!</f>
        <v>#REF!</v>
      </c>
    </row>
    <row r="396" spans="1:1">
      <c r="A396" s="124" t="e">
        <f>REPT(" ", 10-LEN([2]CLP!#REF!)) &amp; [2]CLP!#REF!</f>
        <v>#REF!</v>
      </c>
    </row>
    <row r="397" spans="1:1">
      <c r="A397" s="124" t="s">
        <v>101</v>
      </c>
    </row>
    <row r="398" spans="1:1">
      <c r="A398" s="124" t="e">
        <f>REPT(" ", 10-LEN([2]CLP!#REF!)) &amp; [2]CLP!#REF!</f>
        <v>#REF!</v>
      </c>
    </row>
    <row r="399" spans="1:1">
      <c r="A399" s="124" t="s">
        <v>102</v>
      </c>
    </row>
    <row r="400" spans="1:1">
      <c r="A400" s="124" t="e">
        <f>[2]CLP!#REF!</f>
        <v>#REF!</v>
      </c>
    </row>
    <row r="401" spans="1:1">
      <c r="A401" s="124" t="e">
        <f>[2]CLP!#REF!</f>
        <v>#REF!</v>
      </c>
    </row>
    <row r="402" spans="1:1">
      <c r="A402" s="124" t="e">
        <f>[2]CLP!#REF!</f>
        <v>#REF!</v>
      </c>
    </row>
    <row r="403" spans="1:1">
      <c r="A403" s="124" t="e">
        <f>[2]CLP!#REF!</f>
        <v>#REF!</v>
      </c>
    </row>
    <row r="404" spans="1:1">
      <c r="A404" s="124" t="e">
        <f>REPT(" ",8-LEN([2]CLP!#REF!)) &amp; [2]CLP!#REF!</f>
        <v>#REF!</v>
      </c>
    </row>
    <row r="406" spans="1:1">
      <c r="A406" s="124" t="e">
        <f>[2]CLP!#REF!</f>
        <v>#REF!</v>
      </c>
    </row>
    <row r="407" spans="1:1">
      <c r="A407" s="124" t="e">
        <f>REPT(" ", 10-LEN([2]CLP!#REF!)) &amp; [2]CLP!#REF!</f>
        <v>#REF!</v>
      </c>
    </row>
    <row r="408" spans="1:1">
      <c r="A408" s="124" t="s">
        <v>101</v>
      </c>
    </row>
    <row r="409" spans="1:1">
      <c r="A409" s="124" t="e">
        <f>REPT(" ", 10-LEN([2]CLP!#REF!)) &amp; [2]CLP!#REF!</f>
        <v>#REF!</v>
      </c>
    </row>
    <row r="410" spans="1:1">
      <c r="A410" s="124" t="s">
        <v>102</v>
      </c>
    </row>
    <row r="411" spans="1:1">
      <c r="A411" s="124" t="e">
        <f>[2]CLP!#REF!</f>
        <v>#REF!</v>
      </c>
    </row>
    <row r="412" spans="1:1">
      <c r="A412" s="124" t="e">
        <f>[2]CLP!#REF!</f>
        <v>#REF!</v>
      </c>
    </row>
    <row r="413" spans="1:1">
      <c r="A413" s="124" t="e">
        <f>[2]CLP!#REF!</f>
        <v>#REF!</v>
      </c>
    </row>
    <row r="414" spans="1:1">
      <c r="A414" s="124" t="e">
        <f>[2]CLP!#REF!</f>
        <v>#REF!</v>
      </c>
    </row>
    <row r="415" spans="1:1">
      <c r="A415" s="124" t="e">
        <f>REPT(" ",8-LEN([2]CLP!#REF!)) &amp; [2]CLP!#REF!</f>
        <v>#REF!</v>
      </c>
    </row>
    <row r="417" spans="1:1">
      <c r="A417" s="124" t="e">
        <f>[2]CLP!#REF!</f>
        <v>#REF!</v>
      </c>
    </row>
    <row r="418" spans="1:1">
      <c r="A418" s="124" t="e">
        <f>REPT(" ", 10-LEN([2]CLP!#REF!)) &amp; [2]CLP!#REF!</f>
        <v>#REF!</v>
      </c>
    </row>
    <row r="419" spans="1:1">
      <c r="A419" s="124" t="s">
        <v>101</v>
      </c>
    </row>
    <row r="420" spans="1:1">
      <c r="A420" s="124" t="e">
        <f>REPT(" ", 10-LEN([2]CLP!#REF!)) &amp; [2]CLP!#REF!</f>
        <v>#REF!</v>
      </c>
    </row>
    <row r="421" spans="1:1">
      <c r="A421" s="124" t="s">
        <v>102</v>
      </c>
    </row>
    <row r="422" spans="1:1">
      <c r="A422" s="124" t="e">
        <f>[2]CLP!#REF!</f>
        <v>#REF!</v>
      </c>
    </row>
    <row r="423" spans="1:1">
      <c r="A423" s="124" t="e">
        <f>[2]CLP!#REF!</f>
        <v>#REF!</v>
      </c>
    </row>
    <row r="424" spans="1:1">
      <c r="A424" s="124" t="e">
        <f>[2]CLP!#REF!</f>
        <v>#REF!</v>
      </c>
    </row>
    <row r="425" spans="1:1">
      <c r="A425" s="124" t="e">
        <f>[2]CLP!#REF!</f>
        <v>#REF!</v>
      </c>
    </row>
    <row r="426" spans="1:1">
      <c r="A426" s="124" t="e">
        <f>REPT(" ",8-LEN([2]CLP!#REF!)) &amp; [2]CLP!#REF!</f>
        <v>#REF!</v>
      </c>
    </row>
    <row r="428" spans="1:1">
      <c r="A428" s="124" t="e">
        <f>[2]CLP!#REF!</f>
        <v>#REF!</v>
      </c>
    </row>
    <row r="429" spans="1:1">
      <c r="A429" s="124" t="e">
        <f>REPT(" ", 10-LEN([2]CLP!#REF!)) &amp; [2]CLP!#REF!</f>
        <v>#REF!</v>
      </c>
    </row>
    <row r="430" spans="1:1">
      <c r="A430" s="124" t="s">
        <v>101</v>
      </c>
    </row>
    <row r="431" spans="1:1">
      <c r="A431" s="124" t="e">
        <f>REPT(" ", 10-LEN([2]CLP!#REF!)) &amp; [2]CLP!#REF!</f>
        <v>#REF!</v>
      </c>
    </row>
    <row r="432" spans="1:1">
      <c r="A432" s="124" t="s">
        <v>102</v>
      </c>
    </row>
    <row r="433" spans="1:1">
      <c r="A433" s="124" t="e">
        <f>[2]CLP!#REF!</f>
        <v>#REF!</v>
      </c>
    </row>
    <row r="434" spans="1:1">
      <c r="A434" s="124" t="e">
        <f>[2]CLP!#REF!</f>
        <v>#REF!</v>
      </c>
    </row>
    <row r="435" spans="1:1">
      <c r="A435" s="124" t="e">
        <f>[2]CLP!#REF!</f>
        <v>#REF!</v>
      </c>
    </row>
    <row r="436" spans="1:1">
      <c r="A436" s="124" t="e">
        <f>[2]CLP!#REF!</f>
        <v>#REF!</v>
      </c>
    </row>
    <row r="437" spans="1:1">
      <c r="A437" s="124" t="e">
        <f>REPT(" ",8-LEN([2]CLP!#REF!)) &amp; [2]CLP!#REF!</f>
        <v>#REF!</v>
      </c>
    </row>
    <row r="439" spans="1:1">
      <c r="A439" s="124" t="e">
        <f>[2]CLP!#REF!</f>
        <v>#REF!</v>
      </c>
    </row>
    <row r="440" spans="1:1">
      <c r="A440" s="124" t="e">
        <f>REPT(" ", 10-LEN([2]CLP!#REF!)) &amp; [2]CLP!#REF!</f>
        <v>#REF!</v>
      </c>
    </row>
    <row r="441" spans="1:1">
      <c r="A441" s="124" t="s">
        <v>101</v>
      </c>
    </row>
    <row r="442" spans="1:1">
      <c r="A442" s="124" t="e">
        <f>REPT(" ", 10-LEN([2]CLP!#REF!)) &amp; [2]CLP!#REF!</f>
        <v>#REF!</v>
      </c>
    </row>
    <row r="443" spans="1:1">
      <c r="A443" s="124" t="s">
        <v>102</v>
      </c>
    </row>
    <row r="444" spans="1:1">
      <c r="A444" s="124" t="e">
        <f>[2]CLP!#REF!</f>
        <v>#REF!</v>
      </c>
    </row>
    <row r="445" spans="1:1">
      <c r="A445" s="124" t="e">
        <f>[2]CLP!#REF!</f>
        <v>#REF!</v>
      </c>
    </row>
    <row r="446" spans="1:1">
      <c r="A446" s="124" t="e">
        <f>[2]CLP!#REF!</f>
        <v>#REF!</v>
      </c>
    </row>
    <row r="447" spans="1:1">
      <c r="A447" s="124" t="e">
        <f>[2]CLP!#REF!</f>
        <v>#REF!</v>
      </c>
    </row>
    <row r="448" spans="1:1">
      <c r="A448" s="124" t="e">
        <f>REPT(" ",8-LEN([2]CLP!#REF!)) &amp; [2]CLP!#REF!</f>
        <v>#REF!</v>
      </c>
    </row>
    <row r="450" spans="1:1">
      <c r="A450" s="124" t="e">
        <f>[2]CLP!#REF!</f>
        <v>#REF!</v>
      </c>
    </row>
    <row r="451" spans="1:1">
      <c r="A451" s="124" t="e">
        <f>REPT(" ", 10-LEN([2]CLP!#REF!)) &amp; [2]CLP!#REF!</f>
        <v>#REF!</v>
      </c>
    </row>
    <row r="452" spans="1:1">
      <c r="A452" s="124" t="s">
        <v>101</v>
      </c>
    </row>
    <row r="453" spans="1:1">
      <c r="A453" s="124" t="e">
        <f>REPT(" ", 10-LEN([2]CLP!#REF!)) &amp; [2]CLP!#REF!</f>
        <v>#REF!</v>
      </c>
    </row>
    <row r="454" spans="1:1">
      <c r="A454" s="124" t="s">
        <v>102</v>
      </c>
    </row>
    <row r="455" spans="1:1">
      <c r="A455" s="124" t="e">
        <f>[2]CLP!#REF!</f>
        <v>#REF!</v>
      </c>
    </row>
    <row r="456" spans="1:1">
      <c r="A456" s="124" t="e">
        <f>[2]CLP!#REF!</f>
        <v>#REF!</v>
      </c>
    </row>
    <row r="457" spans="1:1">
      <c r="A457" s="124" t="e">
        <f>[2]CLP!#REF!</f>
        <v>#REF!</v>
      </c>
    </row>
    <row r="458" spans="1:1">
      <c r="A458" s="124" t="e">
        <f>[2]CLP!#REF!</f>
        <v>#REF!</v>
      </c>
    </row>
    <row r="459" spans="1:1">
      <c r="A459" s="124" t="e">
        <f>REPT(" ",8-LEN([2]CLP!#REF!)) &amp; [2]CLP!#REF!</f>
        <v>#REF!</v>
      </c>
    </row>
    <row r="461" spans="1:1">
      <c r="A461" s="124" t="e">
        <f>[2]CLP!#REF!</f>
        <v>#REF!</v>
      </c>
    </row>
    <row r="462" spans="1:1">
      <c r="A462" s="124" t="e">
        <f>REPT(" ", 10-LEN([2]CLP!#REF!)) &amp; [2]CLP!#REF!</f>
        <v>#REF!</v>
      </c>
    </row>
    <row r="463" spans="1:1">
      <c r="A463" s="124" t="s">
        <v>101</v>
      </c>
    </row>
    <row r="464" spans="1:1">
      <c r="A464" s="124" t="e">
        <f>REPT(" ", 10-LEN([2]CLP!#REF!)) &amp; [2]CLP!#REF!</f>
        <v>#REF!</v>
      </c>
    </row>
    <row r="465" spans="1:1">
      <c r="A465" s="124" t="s">
        <v>102</v>
      </c>
    </row>
    <row r="466" spans="1:1">
      <c r="A466" s="124" t="e">
        <f>[2]CLP!#REF!</f>
        <v>#REF!</v>
      </c>
    </row>
    <row r="467" spans="1:1">
      <c r="A467" s="124" t="e">
        <f>[2]CLP!#REF!</f>
        <v>#REF!</v>
      </c>
    </row>
    <row r="468" spans="1:1">
      <c r="A468" s="124" t="e">
        <f>[2]CLP!#REF!</f>
        <v>#REF!</v>
      </c>
    </row>
    <row r="469" spans="1:1">
      <c r="A469" s="124" t="e">
        <f>[2]CLP!#REF!</f>
        <v>#REF!</v>
      </c>
    </row>
    <row r="470" spans="1:1">
      <c r="A470" s="124" t="e">
        <f>REPT(" ",8-LEN([2]CLP!#REF!)) &amp; [2]CLP!#REF!</f>
        <v>#REF!</v>
      </c>
    </row>
    <row r="472" spans="1:1">
      <c r="A472" s="124" t="e">
        <f>[2]CLP!#REF!</f>
        <v>#REF!</v>
      </c>
    </row>
    <row r="473" spans="1:1">
      <c r="A473" s="124" t="e">
        <f>REPT(" ", 10-LEN([2]CLP!#REF!)) &amp; [2]CLP!#REF!</f>
        <v>#REF!</v>
      </c>
    </row>
    <row r="474" spans="1:1">
      <c r="A474" s="124" t="s">
        <v>101</v>
      </c>
    </row>
    <row r="475" spans="1:1">
      <c r="A475" s="124" t="e">
        <f>REPT(" ", 10-LEN([2]CLP!#REF!)) &amp; [2]CLP!#REF!</f>
        <v>#REF!</v>
      </c>
    </row>
    <row r="476" spans="1:1">
      <c r="A476" s="124" t="s">
        <v>102</v>
      </c>
    </row>
    <row r="477" spans="1:1">
      <c r="A477" s="124" t="e">
        <f>[2]CLP!#REF!</f>
        <v>#REF!</v>
      </c>
    </row>
    <row r="478" spans="1:1">
      <c r="A478" s="124" t="e">
        <f>[2]CLP!#REF!</f>
        <v>#REF!</v>
      </c>
    </row>
    <row r="479" spans="1:1">
      <c r="A479" s="124" t="e">
        <f>[2]CLP!#REF!</f>
        <v>#REF!</v>
      </c>
    </row>
    <row r="480" spans="1:1">
      <c r="A480" s="124" t="e">
        <f>[2]CLP!#REF!</f>
        <v>#REF!</v>
      </c>
    </row>
    <row r="481" spans="1:1">
      <c r="A481" s="124" t="e">
        <f>REPT(" ",8-LEN([2]CLP!#REF!)) &amp; [2]CLP!#REF!</f>
        <v>#REF!</v>
      </c>
    </row>
    <row r="483" spans="1:1">
      <c r="A483" s="124" t="e">
        <f>[2]CLP!#REF!</f>
        <v>#REF!</v>
      </c>
    </row>
    <row r="484" spans="1:1">
      <c r="A484" s="124" t="e">
        <f>REPT(" ", 10-LEN([2]CLP!#REF!)) &amp; [2]CLP!#REF!</f>
        <v>#REF!</v>
      </c>
    </row>
    <row r="485" spans="1:1">
      <c r="A485" s="124" t="s">
        <v>101</v>
      </c>
    </row>
    <row r="486" spans="1:1">
      <c r="A486" s="124" t="e">
        <f>REPT(" ", 10-LEN([2]CLP!#REF!)) &amp; [2]CLP!#REF!</f>
        <v>#REF!</v>
      </c>
    </row>
    <row r="487" spans="1:1">
      <c r="A487" s="124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52"/>
  <sheetViews>
    <sheetView topLeftCell="B1" zoomScale="200" workbookViewId="0">
      <selection activeCell="E11" sqref="E11"/>
    </sheetView>
  </sheetViews>
  <sheetFormatPr defaultColWidth="8.83203125" defaultRowHeight="14.5"/>
  <cols>
    <col min="1" max="1" width="28.1640625" style="129" bestFit="1" customWidth="1"/>
    <col min="2" max="2" width="8.83203125" style="129"/>
    <col min="3" max="3" width="2.6640625" style="129" customWidth="1"/>
    <col min="4" max="4" width="14.6640625" style="129" customWidth="1"/>
    <col min="5" max="5" width="35.83203125" style="129" bestFit="1" customWidth="1"/>
    <col min="6" max="6" width="9.83203125" style="129" bestFit="1" customWidth="1"/>
    <col min="7" max="7" width="3.33203125" style="129" customWidth="1"/>
    <col min="8" max="8" width="17.1640625" style="143" bestFit="1" customWidth="1"/>
    <col min="9" max="9" width="8.83203125" style="143"/>
    <col min="10" max="10" width="2.6640625" style="129" customWidth="1"/>
    <col min="11" max="11" width="8.83203125" style="129"/>
    <col min="12" max="12" width="16.33203125" style="129" customWidth="1"/>
    <col min="13" max="13" width="3" style="129" customWidth="1"/>
    <col min="14" max="14" width="10.5" style="129" bestFit="1" customWidth="1"/>
    <col min="15" max="15" width="3" style="129" customWidth="1"/>
    <col min="16" max="16" width="11.6640625" style="129" customWidth="1"/>
    <col min="17" max="16384" width="8.83203125" style="129"/>
  </cols>
  <sheetData>
    <row r="1" spans="1:17">
      <c r="A1" s="128" t="s">
        <v>103</v>
      </c>
      <c r="B1" s="128" t="s">
        <v>104</v>
      </c>
      <c r="D1" s="128" t="s">
        <v>105</v>
      </c>
      <c r="E1" s="130" t="s">
        <v>106</v>
      </c>
      <c r="F1" s="131" t="s">
        <v>104</v>
      </c>
      <c r="H1" s="132" t="s">
        <v>107</v>
      </c>
      <c r="I1" s="132" t="s">
        <v>104</v>
      </c>
      <c r="K1" s="128"/>
      <c r="L1" s="128"/>
      <c r="N1" s="128" t="s">
        <v>108</v>
      </c>
      <c r="P1" s="133" t="s">
        <v>109</v>
      </c>
    </row>
    <row r="2" spans="1:17">
      <c r="A2" s="134" t="s">
        <v>110</v>
      </c>
      <c r="B2" s="134" t="s">
        <v>111</v>
      </c>
      <c r="D2" s="135" t="s">
        <v>112</v>
      </c>
      <c r="E2" s="134" t="str">
        <f>D2 &amp; ",TAIWAN"</f>
        <v>AN PING,TAIWAN</v>
      </c>
      <c r="F2" s="134" t="s">
        <v>113</v>
      </c>
      <c r="H2" s="136" t="s">
        <v>114</v>
      </c>
      <c r="I2" s="136" t="s">
        <v>115</v>
      </c>
      <c r="K2" s="134">
        <v>1</v>
      </c>
      <c r="L2" s="134" t="s">
        <v>116</v>
      </c>
      <c r="N2" s="134" t="s">
        <v>117</v>
      </c>
      <c r="P2" s="129" t="s">
        <v>118</v>
      </c>
      <c r="Q2" s="137" t="s">
        <v>119</v>
      </c>
    </row>
    <row r="3" spans="1:17">
      <c r="A3" s="134" t="s">
        <v>120</v>
      </c>
      <c r="B3" s="134" t="s">
        <v>121</v>
      </c>
      <c r="D3" s="135" t="s">
        <v>122</v>
      </c>
      <c r="E3" s="134" t="str">
        <f>D3 &amp; ",CHINA"</f>
        <v>ANQING,CHINA</v>
      </c>
      <c r="F3" s="134" t="s">
        <v>123</v>
      </c>
      <c r="H3" s="136" t="s">
        <v>124</v>
      </c>
      <c r="I3" s="136" t="s">
        <v>125</v>
      </c>
      <c r="K3" s="134">
        <v>2</v>
      </c>
      <c r="L3" s="134" t="s">
        <v>126</v>
      </c>
      <c r="N3" s="134" t="s">
        <v>127</v>
      </c>
      <c r="Q3" s="137" t="s">
        <v>128</v>
      </c>
    </row>
    <row r="4" spans="1:17">
      <c r="A4" s="134" t="s">
        <v>129</v>
      </c>
      <c r="B4" s="134" t="s">
        <v>130</v>
      </c>
      <c r="D4" s="135" t="s">
        <v>131</v>
      </c>
      <c r="E4" s="134" t="str">
        <f>D4 &amp; ",THAILAND"</f>
        <v>BANGKOK,THAILAND</v>
      </c>
      <c r="F4" s="134" t="s">
        <v>132</v>
      </c>
      <c r="H4" s="136" t="s">
        <v>133</v>
      </c>
      <c r="I4" s="136" t="s">
        <v>134</v>
      </c>
      <c r="K4" s="134">
        <v>3</v>
      </c>
      <c r="L4" s="134" t="s">
        <v>135</v>
      </c>
      <c r="N4" s="134" t="s">
        <v>136</v>
      </c>
      <c r="Q4" s="137" t="s">
        <v>137</v>
      </c>
    </row>
    <row r="5" spans="1:17">
      <c r="A5" s="134" t="s">
        <v>138</v>
      </c>
      <c r="B5" s="134" t="s">
        <v>139</v>
      </c>
      <c r="D5" s="135" t="s">
        <v>140</v>
      </c>
      <c r="E5" s="134" t="str">
        <f t="shared" ref="E5:E14" si="0">D5 &amp; ", CHINA"</f>
        <v>BASUO, CHINA</v>
      </c>
      <c r="F5" s="134" t="s">
        <v>141</v>
      </c>
      <c r="H5" s="136" t="s">
        <v>142</v>
      </c>
      <c r="I5" s="136" t="s">
        <v>143</v>
      </c>
      <c r="K5" s="134">
        <v>4</v>
      </c>
      <c r="L5" s="134" t="s">
        <v>144</v>
      </c>
      <c r="N5" s="134" t="s">
        <v>145</v>
      </c>
      <c r="Q5" s="137"/>
    </row>
    <row r="6" spans="1:17">
      <c r="A6" s="134" t="s">
        <v>146</v>
      </c>
      <c r="B6" s="134" t="s">
        <v>147</v>
      </c>
      <c r="D6" s="135" t="s">
        <v>148</v>
      </c>
      <c r="E6" s="134" t="str">
        <f t="shared" si="0"/>
        <v>BAYUQUAN, CHINA</v>
      </c>
      <c r="F6" s="134" t="s">
        <v>149</v>
      </c>
      <c r="H6" s="136" t="s">
        <v>150</v>
      </c>
      <c r="I6" s="136" t="s">
        <v>151</v>
      </c>
      <c r="K6" s="134">
        <v>5</v>
      </c>
      <c r="L6" s="134" t="s">
        <v>152</v>
      </c>
      <c r="N6" s="134" t="s">
        <v>153</v>
      </c>
      <c r="P6" s="129" t="s">
        <v>154</v>
      </c>
      <c r="Q6" s="129" t="s">
        <v>155</v>
      </c>
    </row>
    <row r="7" spans="1:17">
      <c r="A7" s="134" t="s">
        <v>156</v>
      </c>
      <c r="B7" s="134" t="s">
        <v>157</v>
      </c>
      <c r="D7" s="135" t="s">
        <v>158</v>
      </c>
      <c r="E7" s="134" t="str">
        <f t="shared" si="0"/>
        <v>BEIHAI, CHINA</v>
      </c>
      <c r="F7" s="134" t="s">
        <v>159</v>
      </c>
      <c r="H7" s="136" t="s">
        <v>160</v>
      </c>
      <c r="I7" s="136" t="s">
        <v>161</v>
      </c>
      <c r="K7" s="134">
        <v>6</v>
      </c>
      <c r="L7" s="134" t="s">
        <v>162</v>
      </c>
      <c r="N7" s="134" t="s">
        <v>163</v>
      </c>
    </row>
    <row r="8" spans="1:17">
      <c r="A8" s="134" t="s">
        <v>164</v>
      </c>
      <c r="B8" s="134" t="s">
        <v>165</v>
      </c>
      <c r="D8" s="135" t="s">
        <v>166</v>
      </c>
      <c r="E8" s="134" t="str">
        <f t="shared" si="0"/>
        <v>BEIJIAO, CHINA</v>
      </c>
      <c r="F8" s="134" t="s">
        <v>167</v>
      </c>
      <c r="H8" s="136" t="s">
        <v>168</v>
      </c>
      <c r="I8" s="136" t="s">
        <v>169</v>
      </c>
      <c r="K8" s="134">
        <v>7</v>
      </c>
      <c r="L8" s="134" t="s">
        <v>170</v>
      </c>
      <c r="N8" s="134" t="s">
        <v>171</v>
      </c>
    </row>
    <row r="9" spans="1:17">
      <c r="A9" s="134" t="s">
        <v>172</v>
      </c>
      <c r="B9" s="134" t="s">
        <v>173</v>
      </c>
      <c r="D9" s="135" t="s">
        <v>174</v>
      </c>
      <c r="E9" s="134" t="str">
        <f t="shared" si="0"/>
        <v>BEIJING, CHINA</v>
      </c>
      <c r="F9" s="134" t="s">
        <v>175</v>
      </c>
      <c r="H9" s="136" t="s">
        <v>176</v>
      </c>
      <c r="I9" s="136" t="s">
        <v>177</v>
      </c>
      <c r="K9" s="134">
        <v>8</v>
      </c>
      <c r="L9" s="134" t="s">
        <v>178</v>
      </c>
      <c r="N9" s="138" t="s">
        <v>179</v>
      </c>
      <c r="P9" s="129" t="s">
        <v>180</v>
      </c>
      <c r="Q9" s="129" t="s">
        <v>181</v>
      </c>
    </row>
    <row r="10" spans="1:17">
      <c r="A10" s="134" t="s">
        <v>182</v>
      </c>
      <c r="B10" s="134" t="s">
        <v>183</v>
      </c>
      <c r="D10" s="135" t="s">
        <v>184</v>
      </c>
      <c r="E10" s="134" t="str">
        <f t="shared" si="0"/>
        <v>CHANGCHUN, CHINA</v>
      </c>
      <c r="F10" s="134" t="s">
        <v>185</v>
      </c>
      <c r="H10" s="136" t="s">
        <v>186</v>
      </c>
      <c r="I10" s="136" t="s">
        <v>187</v>
      </c>
      <c r="K10" s="134">
        <v>9</v>
      </c>
      <c r="L10" s="134" t="s">
        <v>188</v>
      </c>
      <c r="N10" s="139"/>
      <c r="Q10" s="129" t="s">
        <v>189</v>
      </c>
    </row>
    <row r="11" spans="1:17">
      <c r="A11" s="134" t="s">
        <v>190</v>
      </c>
      <c r="B11" s="134" t="s">
        <v>191</v>
      </c>
      <c r="D11" s="135" t="s">
        <v>192</v>
      </c>
      <c r="E11" s="134" t="str">
        <f t="shared" si="0"/>
        <v>CHANGJIAGANG, CHINA</v>
      </c>
      <c r="F11" s="134" t="s">
        <v>193</v>
      </c>
      <c r="H11" s="136" t="s">
        <v>194</v>
      </c>
      <c r="I11" s="136" t="s">
        <v>195</v>
      </c>
      <c r="K11" s="134">
        <v>10</v>
      </c>
      <c r="L11" s="134" t="s">
        <v>196</v>
      </c>
      <c r="Q11" s="129" t="s">
        <v>197</v>
      </c>
    </row>
    <row r="12" spans="1:17">
      <c r="A12" s="134" t="s">
        <v>198</v>
      </c>
      <c r="B12" s="134" t="s">
        <v>199</v>
      </c>
      <c r="D12" s="135" t="s">
        <v>200</v>
      </c>
      <c r="E12" s="134" t="str">
        <f t="shared" si="0"/>
        <v>CHANGSHA, CHINA</v>
      </c>
      <c r="F12" s="134" t="s">
        <v>201</v>
      </c>
      <c r="H12" s="136" t="s">
        <v>202</v>
      </c>
      <c r="I12" s="136" t="s">
        <v>203</v>
      </c>
      <c r="K12" s="134">
        <v>11</v>
      </c>
      <c r="L12" s="134" t="s">
        <v>204</v>
      </c>
      <c r="Q12" s="129" t="s">
        <v>205</v>
      </c>
    </row>
    <row r="13" spans="1:17">
      <c r="A13" s="134" t="s">
        <v>206</v>
      </c>
      <c r="B13" s="134" t="s">
        <v>207</v>
      </c>
      <c r="D13" s="135" t="s">
        <v>208</v>
      </c>
      <c r="E13" s="134" t="str">
        <f t="shared" si="0"/>
        <v>CHENGDU, CHINA</v>
      </c>
      <c r="F13" s="134" t="s">
        <v>209</v>
      </c>
      <c r="H13" s="136" t="s">
        <v>210</v>
      </c>
      <c r="I13" s="136" t="s">
        <v>211</v>
      </c>
      <c r="K13" s="134">
        <v>12</v>
      </c>
      <c r="L13" s="134" t="s">
        <v>212</v>
      </c>
      <c r="Q13" s="129" t="s">
        <v>213</v>
      </c>
    </row>
    <row r="14" spans="1:17">
      <c r="A14" s="134" t="s">
        <v>214</v>
      </c>
      <c r="B14" s="134" t="s">
        <v>215</v>
      </c>
      <c r="D14" s="135" t="s">
        <v>216</v>
      </c>
      <c r="E14" s="134" t="str">
        <f t="shared" si="0"/>
        <v>CHENGLINJI, CHINA</v>
      </c>
      <c r="F14" s="134" t="s">
        <v>217</v>
      </c>
      <c r="H14" s="136" t="s">
        <v>218</v>
      </c>
      <c r="I14" s="136"/>
      <c r="K14" s="134">
        <v>13</v>
      </c>
      <c r="L14" s="134" t="s">
        <v>219</v>
      </c>
      <c r="Q14" s="129" t="s">
        <v>220</v>
      </c>
    </row>
    <row r="15" spans="1:17">
      <c r="A15" s="134" t="s">
        <v>221</v>
      </c>
      <c r="B15" s="134" t="s">
        <v>222</v>
      </c>
      <c r="D15" s="135" t="s">
        <v>223</v>
      </c>
      <c r="E15" s="134" t="str">
        <f>D15 &amp; ", TAIWAN"</f>
        <v>CHIAYI, TAIWAN</v>
      </c>
      <c r="F15" s="134" t="s">
        <v>224</v>
      </c>
      <c r="H15" s="136" t="s">
        <v>225</v>
      </c>
      <c r="I15" s="136"/>
      <c r="K15" s="134">
        <v>14</v>
      </c>
      <c r="L15" s="134" t="s">
        <v>226</v>
      </c>
    </row>
    <row r="16" spans="1:17">
      <c r="A16" s="134" t="s">
        <v>227</v>
      </c>
      <c r="B16" s="134" t="s">
        <v>228</v>
      </c>
      <c r="D16" s="135" t="s">
        <v>229</v>
      </c>
      <c r="E16" s="134" t="str">
        <f t="shared" ref="E16:E30" si="1">D16 &amp; ", CHINA"</f>
        <v>CHIWAN, CHINA</v>
      </c>
      <c r="F16" s="134" t="s">
        <v>230</v>
      </c>
      <c r="H16" s="136" t="s">
        <v>231</v>
      </c>
      <c r="I16" s="136"/>
      <c r="K16" s="134">
        <v>15</v>
      </c>
      <c r="L16" s="134" t="s">
        <v>232</v>
      </c>
      <c r="N16" s="140"/>
    </row>
    <row r="17" spans="1:14">
      <c r="A17" s="134" t="s">
        <v>233</v>
      </c>
      <c r="B17" s="134" t="s">
        <v>234</v>
      </c>
      <c r="D17" s="135" t="s">
        <v>235</v>
      </c>
      <c r="E17" s="134" t="str">
        <f t="shared" si="1"/>
        <v>CHONGQING, CHINA</v>
      </c>
      <c r="F17" s="134" t="s">
        <v>236</v>
      </c>
      <c r="H17" s="136" t="s">
        <v>237</v>
      </c>
      <c r="I17" s="136"/>
      <c r="K17" s="134">
        <v>16</v>
      </c>
      <c r="L17" s="134" t="s">
        <v>238</v>
      </c>
      <c r="N17" s="141"/>
    </row>
    <row r="18" spans="1:14">
      <c r="A18" s="134" t="s">
        <v>239</v>
      </c>
      <c r="B18" s="134" t="s">
        <v>240</v>
      </c>
      <c r="D18" s="135" t="s">
        <v>241</v>
      </c>
      <c r="E18" s="134" t="str">
        <f t="shared" si="1"/>
        <v>DAGANG, CHINA</v>
      </c>
      <c r="F18" s="134" t="s">
        <v>242</v>
      </c>
      <c r="H18" s="136" t="s">
        <v>243</v>
      </c>
      <c r="I18" s="136" t="s">
        <v>143</v>
      </c>
      <c r="K18" s="134">
        <v>17</v>
      </c>
      <c r="L18" s="134" t="s">
        <v>244</v>
      </c>
    </row>
    <row r="19" spans="1:14">
      <c r="A19" s="134" t="s">
        <v>245</v>
      </c>
      <c r="B19" s="134" t="s">
        <v>246</v>
      </c>
      <c r="D19" s="135" t="s">
        <v>247</v>
      </c>
      <c r="E19" s="134" t="str">
        <f t="shared" si="1"/>
        <v>DALIAN, CHINA</v>
      </c>
      <c r="F19" s="134" t="s">
        <v>248</v>
      </c>
      <c r="H19" s="136" t="s">
        <v>249</v>
      </c>
      <c r="I19" s="136" t="s">
        <v>177</v>
      </c>
      <c r="K19" s="134">
        <v>18</v>
      </c>
      <c r="L19" s="134" t="s">
        <v>250</v>
      </c>
    </row>
    <row r="20" spans="1:14">
      <c r="A20" s="134" t="s">
        <v>251</v>
      </c>
      <c r="B20" s="134" t="s">
        <v>252</v>
      </c>
      <c r="D20" s="135" t="s">
        <v>253</v>
      </c>
      <c r="E20" s="134" t="str">
        <f t="shared" si="1"/>
        <v>DANDONG, CHINA</v>
      </c>
      <c r="F20" s="134" t="s">
        <v>254</v>
      </c>
      <c r="H20" s="136" t="s">
        <v>255</v>
      </c>
      <c r="I20" s="136" t="s">
        <v>211</v>
      </c>
      <c r="K20" s="134">
        <v>19</v>
      </c>
      <c r="L20" s="134" t="s">
        <v>256</v>
      </c>
    </row>
    <row r="21" spans="1:14">
      <c r="A21" s="134" t="s">
        <v>257</v>
      </c>
      <c r="B21" s="134" t="s">
        <v>258</v>
      </c>
      <c r="D21" s="135" t="s">
        <v>259</v>
      </c>
      <c r="E21" s="134" t="str">
        <f t="shared" si="1"/>
        <v>DONGSHAN, CHINA</v>
      </c>
      <c r="F21" s="134" t="s">
        <v>260</v>
      </c>
      <c r="H21" s="136" t="s">
        <v>261</v>
      </c>
      <c r="I21" s="136"/>
      <c r="K21" s="134">
        <v>20</v>
      </c>
      <c r="L21" s="134" t="s">
        <v>262</v>
      </c>
    </row>
    <row r="22" spans="1:14">
      <c r="A22" s="134" t="s">
        <v>263</v>
      </c>
      <c r="B22" s="134" t="s">
        <v>264</v>
      </c>
      <c r="D22" s="135" t="s">
        <v>265</v>
      </c>
      <c r="E22" s="134" t="str">
        <f t="shared" si="1"/>
        <v>ERENHOT, CHINA</v>
      </c>
      <c r="F22" s="134" t="s">
        <v>266</v>
      </c>
      <c r="H22" s="142"/>
      <c r="K22" s="134">
        <v>21</v>
      </c>
      <c r="L22" s="134" t="s">
        <v>267</v>
      </c>
    </row>
    <row r="23" spans="1:14">
      <c r="A23" s="134" t="s">
        <v>268</v>
      </c>
      <c r="B23" s="134" t="s">
        <v>269</v>
      </c>
      <c r="D23" s="135" t="s">
        <v>270</v>
      </c>
      <c r="E23" s="134" t="str">
        <f t="shared" si="1"/>
        <v>FANGCHENG, CHINA</v>
      </c>
      <c r="F23" s="134" t="s">
        <v>271</v>
      </c>
      <c r="K23" s="134">
        <v>22</v>
      </c>
      <c r="L23" s="134" t="s">
        <v>272</v>
      </c>
    </row>
    <row r="24" spans="1:14">
      <c r="A24" s="134" t="s">
        <v>273</v>
      </c>
      <c r="B24" s="134" t="s">
        <v>274</v>
      </c>
      <c r="D24" s="135" t="s">
        <v>275</v>
      </c>
      <c r="E24" s="134" t="str">
        <f t="shared" si="1"/>
        <v>FOSHAN, CHINA</v>
      </c>
      <c r="F24" s="134" t="s">
        <v>276</v>
      </c>
      <c r="K24" s="134">
        <v>23</v>
      </c>
      <c r="L24" s="134" t="s">
        <v>277</v>
      </c>
    </row>
    <row r="25" spans="1:14">
      <c r="A25" s="134" t="s">
        <v>278</v>
      </c>
      <c r="B25" s="134" t="s">
        <v>279</v>
      </c>
      <c r="D25" s="135" t="s">
        <v>280</v>
      </c>
      <c r="E25" s="134" t="str">
        <f t="shared" si="1"/>
        <v>FUZHOU, CHINA</v>
      </c>
      <c r="F25" s="134" t="s">
        <v>281</v>
      </c>
      <c r="K25" s="134">
        <v>24</v>
      </c>
      <c r="L25" s="134" t="s">
        <v>282</v>
      </c>
    </row>
    <row r="26" spans="1:14">
      <c r="A26" s="134" t="s">
        <v>283</v>
      </c>
      <c r="B26" s="134" t="s">
        <v>284</v>
      </c>
      <c r="D26" s="135" t="s">
        <v>285</v>
      </c>
      <c r="E26" s="134" t="str">
        <f t="shared" si="1"/>
        <v>GONGBEI, CHINA</v>
      </c>
      <c r="F26" s="134" t="s">
        <v>286</v>
      </c>
      <c r="K26" s="134">
        <v>25</v>
      </c>
      <c r="L26" s="134" t="s">
        <v>287</v>
      </c>
    </row>
    <row r="27" spans="1:14">
      <c r="A27" s="134" t="s">
        <v>288</v>
      </c>
      <c r="B27" s="134" t="s">
        <v>289</v>
      </c>
      <c r="D27" s="135" t="s">
        <v>290</v>
      </c>
      <c r="E27" s="134" t="str">
        <f t="shared" si="1"/>
        <v>GUANGZHOU, CHINA</v>
      </c>
      <c r="F27" s="134" t="s">
        <v>291</v>
      </c>
      <c r="K27" s="134">
        <v>26</v>
      </c>
      <c r="L27" s="134" t="s">
        <v>292</v>
      </c>
    </row>
    <row r="28" spans="1:14">
      <c r="A28" s="134" t="s">
        <v>293</v>
      </c>
      <c r="B28" s="134" t="s">
        <v>294</v>
      </c>
      <c r="D28" s="135" t="s">
        <v>295</v>
      </c>
      <c r="E28" s="134" t="str">
        <f t="shared" si="1"/>
        <v>GUIYANG, CHINA</v>
      </c>
      <c r="F28" s="134" t="s">
        <v>296</v>
      </c>
      <c r="K28" s="134">
        <v>27</v>
      </c>
      <c r="L28" s="134" t="s">
        <v>297</v>
      </c>
    </row>
    <row r="29" spans="1:14">
      <c r="A29" s="134" t="s">
        <v>298</v>
      </c>
      <c r="B29" s="134" t="s">
        <v>299</v>
      </c>
      <c r="D29" s="135" t="s">
        <v>300</v>
      </c>
      <c r="E29" s="134" t="str">
        <f t="shared" si="1"/>
        <v>HAIKOU, CHINA</v>
      </c>
      <c r="F29" s="134" t="s">
        <v>301</v>
      </c>
      <c r="K29" s="134">
        <v>28</v>
      </c>
      <c r="L29" s="134" t="s">
        <v>302</v>
      </c>
    </row>
    <row r="30" spans="1:14">
      <c r="A30" s="134" t="s">
        <v>303</v>
      </c>
      <c r="B30" s="134" t="s">
        <v>304</v>
      </c>
      <c r="D30" s="135" t="s">
        <v>305</v>
      </c>
      <c r="E30" s="134" t="str">
        <f t="shared" si="1"/>
        <v>HAIMEN, CHINA</v>
      </c>
      <c r="F30" s="134" t="s">
        <v>306</v>
      </c>
      <c r="K30" s="134">
        <v>29</v>
      </c>
      <c r="L30" s="134" t="s">
        <v>307</v>
      </c>
    </row>
    <row r="31" spans="1:14">
      <c r="A31" s="134" t="s">
        <v>308</v>
      </c>
      <c r="B31" s="134" t="s">
        <v>309</v>
      </c>
      <c r="D31" s="135" t="s">
        <v>310</v>
      </c>
      <c r="E31" s="134" t="str">
        <f xml:space="preserve"> D31 &amp; ", JAPAN"</f>
        <v>HAKATA, JAPAN</v>
      </c>
      <c r="F31" s="134" t="s">
        <v>311</v>
      </c>
      <c r="K31" s="134">
        <v>30</v>
      </c>
      <c r="L31" s="134" t="s">
        <v>312</v>
      </c>
    </row>
    <row r="32" spans="1:14">
      <c r="A32" s="134" t="s">
        <v>313</v>
      </c>
      <c r="B32" s="134" t="s">
        <v>314</v>
      </c>
      <c r="D32" s="135" t="s">
        <v>315</v>
      </c>
      <c r="E32" s="134" t="str">
        <f>D32 &amp; ", CHINA"</f>
        <v>HANGZHOU, CHINA</v>
      </c>
      <c r="F32" s="134" t="s">
        <v>316</v>
      </c>
      <c r="K32" s="134">
        <v>31</v>
      </c>
      <c r="L32" s="134" t="s">
        <v>317</v>
      </c>
    </row>
    <row r="33" spans="1:12">
      <c r="A33" s="134" t="s">
        <v>318</v>
      </c>
      <c r="B33" s="134" t="s">
        <v>319</v>
      </c>
      <c r="D33" s="135" t="s">
        <v>320</v>
      </c>
      <c r="E33" s="134" t="str">
        <f>D33 &amp; ", CHINA"</f>
        <v>HARBIN, CHINA</v>
      </c>
      <c r="F33" s="134" t="s">
        <v>321</v>
      </c>
      <c r="K33" s="134">
        <v>32</v>
      </c>
      <c r="L33" s="134" t="s">
        <v>322</v>
      </c>
    </row>
    <row r="34" spans="1:12">
      <c r="A34" s="134" t="s">
        <v>323</v>
      </c>
      <c r="B34" s="134" t="s">
        <v>324</v>
      </c>
      <c r="D34" s="135" t="s">
        <v>325</v>
      </c>
      <c r="E34" s="134" t="str">
        <f>D34 &amp; ", CHINA"</f>
        <v>HEFEI, CHINA</v>
      </c>
      <c r="F34" s="134" t="s">
        <v>326</v>
      </c>
      <c r="K34" s="134">
        <v>33</v>
      </c>
      <c r="L34" s="134" t="s">
        <v>327</v>
      </c>
    </row>
    <row r="35" spans="1:12">
      <c r="A35" s="134" t="s">
        <v>328</v>
      </c>
      <c r="B35" s="134" t="s">
        <v>329</v>
      </c>
      <c r="D35" s="135" t="s">
        <v>330</v>
      </c>
      <c r="E35" s="134" t="str">
        <f xml:space="preserve"> D35 &amp; ", JAPAN"</f>
        <v>HIROSHIMA, JAPAN</v>
      </c>
      <c r="F35" s="134" t="s">
        <v>331</v>
      </c>
      <c r="K35" s="134">
        <v>34</v>
      </c>
      <c r="L35" s="134" t="s">
        <v>332</v>
      </c>
    </row>
    <row r="36" spans="1:12">
      <c r="A36" s="134" t="s">
        <v>333</v>
      </c>
      <c r="B36" s="134" t="s">
        <v>334</v>
      </c>
      <c r="D36" s="135" t="s">
        <v>335</v>
      </c>
      <c r="E36" s="134" t="str">
        <f xml:space="preserve"> D36 &amp; ", JAPAN"</f>
        <v>HITACHINAKA, JAPAN</v>
      </c>
      <c r="F36" s="134" t="s">
        <v>336</v>
      </c>
      <c r="K36" s="134">
        <v>35</v>
      </c>
      <c r="L36" s="134" t="s">
        <v>337</v>
      </c>
    </row>
    <row r="37" spans="1:12">
      <c r="A37" s="134" t="s">
        <v>338</v>
      </c>
      <c r="B37" s="134" t="s">
        <v>339</v>
      </c>
      <c r="D37" s="135" t="s">
        <v>340</v>
      </c>
      <c r="E37" s="134" t="str">
        <f>D37 &amp; ", CHINA"</f>
        <v>HOHHOT, CHINA</v>
      </c>
      <c r="F37" s="134" t="s">
        <v>341</v>
      </c>
      <c r="K37" s="134">
        <v>36</v>
      </c>
      <c r="L37" s="134" t="s">
        <v>342</v>
      </c>
    </row>
    <row r="38" spans="1:12">
      <c r="A38" s="134" t="s">
        <v>343</v>
      </c>
      <c r="B38" s="134" t="s">
        <v>344</v>
      </c>
      <c r="D38" s="135" t="s">
        <v>345</v>
      </c>
      <c r="E38" s="134" t="str">
        <f>D38</f>
        <v>HONG KONG</v>
      </c>
      <c r="F38" s="134" t="s">
        <v>346</v>
      </c>
      <c r="K38" s="134">
        <v>37</v>
      </c>
      <c r="L38" s="134" t="s">
        <v>347</v>
      </c>
    </row>
    <row r="39" spans="1:12">
      <c r="A39" s="134" t="s">
        <v>348</v>
      </c>
      <c r="B39" s="134" t="s">
        <v>349</v>
      </c>
      <c r="D39" s="135" t="s">
        <v>350</v>
      </c>
      <c r="E39" s="134" t="str">
        <f>D39 &amp; ", TAIWAN"</f>
        <v>HUALIEN, TAIWAN</v>
      </c>
      <c r="F39" s="134" t="s">
        <v>351</v>
      </c>
      <c r="K39" s="134">
        <v>38</v>
      </c>
      <c r="L39" s="134" t="s">
        <v>352</v>
      </c>
    </row>
    <row r="40" spans="1:12">
      <c r="A40" s="134" t="s">
        <v>353</v>
      </c>
      <c r="B40" s="134" t="s">
        <v>354</v>
      </c>
      <c r="D40" s="135" t="s">
        <v>355</v>
      </c>
      <c r="E40" s="134" t="str">
        <f>D40 &amp; ", CHINA"</f>
        <v>HUANGPU, CHINA</v>
      </c>
      <c r="F40" s="134" t="s">
        <v>356</v>
      </c>
      <c r="K40" s="134">
        <v>39</v>
      </c>
      <c r="L40" s="134" t="s">
        <v>357</v>
      </c>
    </row>
    <row r="41" spans="1:12">
      <c r="A41" s="134" t="s">
        <v>358</v>
      </c>
      <c r="B41" s="134" t="s">
        <v>359</v>
      </c>
      <c r="D41" s="135" t="s">
        <v>360</v>
      </c>
      <c r="E41" s="134" t="str">
        <f>D41 &amp; ", CHINA"</f>
        <v>HUIZHOU, CHINA</v>
      </c>
      <c r="F41" s="134" t="s">
        <v>361</v>
      </c>
      <c r="K41" s="134">
        <v>40</v>
      </c>
      <c r="L41" s="134" t="s">
        <v>362</v>
      </c>
    </row>
    <row r="42" spans="1:12">
      <c r="A42" s="134" t="s">
        <v>363</v>
      </c>
      <c r="B42" s="134" t="s">
        <v>364</v>
      </c>
      <c r="D42" s="135" t="s">
        <v>365</v>
      </c>
      <c r="E42" s="134" t="str">
        <f>D42 &amp; ", KOREA"</f>
        <v>INCHEON, KOREA</v>
      </c>
      <c r="F42" s="134" t="s">
        <v>366</v>
      </c>
      <c r="K42" s="134">
        <v>41</v>
      </c>
      <c r="L42" s="134" t="s">
        <v>367</v>
      </c>
    </row>
    <row r="43" spans="1:12">
      <c r="A43" s="134" t="s">
        <v>368</v>
      </c>
      <c r="B43" s="134" t="s">
        <v>369</v>
      </c>
      <c r="D43" s="135" t="s">
        <v>370</v>
      </c>
      <c r="E43" s="134" t="str">
        <f xml:space="preserve"> D43 &amp; ", JAPAN"</f>
        <v>IWAKUNI, JAPAN</v>
      </c>
      <c r="F43" s="134" t="s">
        <v>371</v>
      </c>
      <c r="K43" s="134">
        <v>42</v>
      </c>
      <c r="L43" s="134" t="s">
        <v>372</v>
      </c>
    </row>
    <row r="44" spans="1:12">
      <c r="A44" s="134" t="s">
        <v>373</v>
      </c>
      <c r="B44" s="134" t="s">
        <v>374</v>
      </c>
      <c r="D44" s="135" t="s">
        <v>375</v>
      </c>
      <c r="E44" s="134" t="str">
        <f>D44 &amp; ", INDONESIA"</f>
        <v>JAKARTA, INDONESIA</v>
      </c>
      <c r="F44" s="134" t="s">
        <v>376</v>
      </c>
      <c r="K44" s="134">
        <v>43</v>
      </c>
      <c r="L44" s="134" t="s">
        <v>377</v>
      </c>
    </row>
    <row r="45" spans="1:12">
      <c r="A45" s="134" t="s">
        <v>378</v>
      </c>
      <c r="B45" s="134" t="s">
        <v>379</v>
      </c>
      <c r="D45" s="135" t="s">
        <v>380</v>
      </c>
      <c r="E45" s="134" t="str">
        <f>D45 &amp; ", CHINA"</f>
        <v>JIANGYIN, CHINA</v>
      </c>
      <c r="F45" s="134" t="s">
        <v>381</v>
      </c>
      <c r="K45" s="134">
        <v>44</v>
      </c>
      <c r="L45" s="134" t="s">
        <v>382</v>
      </c>
    </row>
    <row r="46" spans="1:12">
      <c r="A46" s="134" t="s">
        <v>383</v>
      </c>
      <c r="B46" s="134" t="s">
        <v>384</v>
      </c>
      <c r="D46" s="135" t="s">
        <v>385</v>
      </c>
      <c r="E46" s="134" t="str">
        <f>D46 &amp; ", CHINA"</f>
        <v>JINAN, CHINA</v>
      </c>
      <c r="F46" s="134" t="s">
        <v>386</v>
      </c>
      <c r="K46" s="134">
        <v>45</v>
      </c>
      <c r="L46" s="134" t="s">
        <v>387</v>
      </c>
    </row>
    <row r="47" spans="1:12">
      <c r="A47" s="134" t="s">
        <v>383</v>
      </c>
      <c r="B47" s="134" t="s">
        <v>388</v>
      </c>
      <c r="D47" s="135" t="s">
        <v>389</v>
      </c>
      <c r="E47" s="134" t="str">
        <f>D47 &amp; ", CHINA"</f>
        <v>JINZHOU, CHINA</v>
      </c>
      <c r="F47" s="134" t="s">
        <v>390</v>
      </c>
      <c r="K47" s="134">
        <v>46</v>
      </c>
      <c r="L47" s="134" t="s">
        <v>391</v>
      </c>
    </row>
    <row r="48" spans="1:12">
      <c r="A48" s="134" t="s">
        <v>392</v>
      </c>
      <c r="B48" s="134" t="s">
        <v>393</v>
      </c>
      <c r="D48" s="135" t="s">
        <v>394</v>
      </c>
      <c r="E48" s="134" t="str">
        <f>D48 &amp; ", CHINA"</f>
        <v>JIUJIANG, CHINA</v>
      </c>
      <c r="F48" s="134" t="s">
        <v>395</v>
      </c>
      <c r="K48" s="134">
        <v>47</v>
      </c>
      <c r="L48" s="134" t="s">
        <v>396</v>
      </c>
    </row>
    <row r="49" spans="1:12">
      <c r="A49" s="134" t="s">
        <v>397</v>
      </c>
      <c r="B49" s="134" t="s">
        <v>398</v>
      </c>
      <c r="D49" s="135" t="s">
        <v>399</v>
      </c>
      <c r="E49" s="134" t="str">
        <f>D49 &amp; ", TAIWAN"</f>
        <v>KAOHSIUNG, TAIWAN</v>
      </c>
      <c r="F49" s="134" t="s">
        <v>400</v>
      </c>
      <c r="K49" s="134">
        <v>48</v>
      </c>
      <c r="L49" s="134" t="s">
        <v>401</v>
      </c>
    </row>
    <row r="50" spans="1:12">
      <c r="A50" s="134" t="s">
        <v>397</v>
      </c>
      <c r="B50" s="134" t="s">
        <v>402</v>
      </c>
      <c r="D50" s="135" t="s">
        <v>403</v>
      </c>
      <c r="E50" s="134" t="str">
        <f>D50 &amp; ", CHINA"</f>
        <v>KASHI, CHINA</v>
      </c>
      <c r="F50" s="134" t="s">
        <v>404</v>
      </c>
      <c r="K50" s="134">
        <v>49</v>
      </c>
      <c r="L50" s="134" t="s">
        <v>405</v>
      </c>
    </row>
    <row r="51" spans="1:12">
      <c r="A51" s="134" t="s">
        <v>406</v>
      </c>
      <c r="B51" s="134" t="s">
        <v>407</v>
      </c>
      <c r="D51" s="135" t="s">
        <v>408</v>
      </c>
      <c r="E51" s="134" t="str">
        <f xml:space="preserve"> D51 &amp; ", JAPAN"</f>
        <v>KAWASAKI, JAPAN</v>
      </c>
      <c r="F51" s="134" t="s">
        <v>409</v>
      </c>
      <c r="K51" s="134">
        <v>50</v>
      </c>
      <c r="L51" s="134" t="s">
        <v>410</v>
      </c>
    </row>
    <row r="52" spans="1:12">
      <c r="A52" s="134" t="s">
        <v>411</v>
      </c>
      <c r="B52" s="134" t="s">
        <v>412</v>
      </c>
      <c r="D52" s="135" t="s">
        <v>413</v>
      </c>
      <c r="E52" s="134" t="str">
        <f>D52 &amp; ", TAIWAN"</f>
        <v>KEELUNG, TAIWAN</v>
      </c>
      <c r="F52" s="134" t="s">
        <v>414</v>
      </c>
    </row>
    <row r="53" spans="1:12">
      <c r="A53" s="134" t="s">
        <v>415</v>
      </c>
      <c r="B53" s="134" t="s">
        <v>416</v>
      </c>
      <c r="D53" s="135" t="s">
        <v>417</v>
      </c>
      <c r="E53" s="134" t="str">
        <f xml:space="preserve"> D53 &amp; ", JAPAN"</f>
        <v>KOBE, JAPAN</v>
      </c>
      <c r="F53" s="134" t="s">
        <v>418</v>
      </c>
    </row>
    <row r="54" spans="1:12">
      <c r="A54" s="134" t="s">
        <v>419</v>
      </c>
      <c r="B54" s="134" t="s">
        <v>420</v>
      </c>
      <c r="D54" s="135" t="s">
        <v>421</v>
      </c>
      <c r="E54" s="134" t="str">
        <f>D54 &amp; ", CHINA"</f>
        <v>KUNMING, CHINA</v>
      </c>
      <c r="F54" s="134" t="s">
        <v>422</v>
      </c>
    </row>
    <row r="55" spans="1:12">
      <c r="A55" s="134" t="s">
        <v>423</v>
      </c>
      <c r="B55" s="134" t="s">
        <v>424</v>
      </c>
      <c r="D55" s="135" t="s">
        <v>425</v>
      </c>
      <c r="E55" s="134" t="str">
        <f>D55 &amp; ", KOREA"</f>
        <v>KWANGYANG, KOREA</v>
      </c>
      <c r="F55" s="134" t="s">
        <v>426</v>
      </c>
    </row>
    <row r="56" spans="1:12">
      <c r="A56" s="134" t="s">
        <v>427</v>
      </c>
      <c r="B56" s="134" t="s">
        <v>428</v>
      </c>
      <c r="D56" s="135" t="s">
        <v>429</v>
      </c>
      <c r="E56" s="134" t="str">
        <f>D56 &amp; ", THAILAND"</f>
        <v>LAEM CHABANG, THAILAND</v>
      </c>
      <c r="F56" s="134" t="s">
        <v>430</v>
      </c>
    </row>
    <row r="57" spans="1:12">
      <c r="A57" s="134" t="s">
        <v>431</v>
      </c>
      <c r="B57" s="134" t="s">
        <v>432</v>
      </c>
      <c r="D57" s="135" t="s">
        <v>433</v>
      </c>
      <c r="E57" s="134" t="str">
        <f>D57 &amp; ", CHINA"</f>
        <v>LANSHAN, CHINA</v>
      </c>
      <c r="F57" s="134" t="s">
        <v>434</v>
      </c>
    </row>
    <row r="58" spans="1:12">
      <c r="A58" s="134" t="s">
        <v>435</v>
      </c>
      <c r="B58" s="134" t="s">
        <v>436</v>
      </c>
      <c r="D58" s="135" t="s">
        <v>437</v>
      </c>
      <c r="E58" s="134" t="str">
        <f>D58 &amp; ", CHINA"</f>
        <v>LANZHOU, CHINA</v>
      </c>
      <c r="F58" s="134" t="s">
        <v>438</v>
      </c>
    </row>
    <row r="59" spans="1:12">
      <c r="A59" s="134" t="s">
        <v>439</v>
      </c>
      <c r="B59" s="134" t="s">
        <v>440</v>
      </c>
      <c r="D59" s="135" t="s">
        <v>441</v>
      </c>
      <c r="E59" s="134" t="str">
        <f>D59 &amp; ", CHINA"</f>
        <v>LIANYUNGANG, CHINA</v>
      </c>
      <c r="F59" s="134" t="s">
        <v>442</v>
      </c>
    </row>
    <row r="60" spans="1:12">
      <c r="A60" s="134" t="s">
        <v>443</v>
      </c>
      <c r="B60" s="134" t="s">
        <v>444</v>
      </c>
      <c r="D60" s="135" t="s">
        <v>445</v>
      </c>
      <c r="E60" s="134" t="str">
        <f>D60 &amp; ", CHINA"</f>
        <v>LONGKOU, CHINA</v>
      </c>
      <c r="F60" s="134" t="s">
        <v>446</v>
      </c>
    </row>
    <row r="61" spans="1:12">
      <c r="A61" s="134" t="s">
        <v>447</v>
      </c>
      <c r="B61" s="134" t="s">
        <v>448</v>
      </c>
      <c r="D61" s="135" t="s">
        <v>449</v>
      </c>
      <c r="E61" s="134" t="str">
        <f>D61 &amp; ", CHINA"</f>
        <v>MAANSHAN, CHINA</v>
      </c>
      <c r="F61" s="134" t="s">
        <v>450</v>
      </c>
    </row>
    <row r="62" spans="1:12">
      <c r="A62" s="134" t="s">
        <v>451</v>
      </c>
      <c r="B62" s="134" t="s">
        <v>452</v>
      </c>
      <c r="D62" s="135" t="s">
        <v>453</v>
      </c>
      <c r="E62" s="134" t="str">
        <f>D62 &amp; ", TAIWAN"</f>
        <v>MAI LIAO, TAIWAN</v>
      </c>
      <c r="F62" s="134" t="s">
        <v>454</v>
      </c>
    </row>
    <row r="63" spans="1:12">
      <c r="A63" s="134" t="s">
        <v>455</v>
      </c>
      <c r="B63" s="134" t="s">
        <v>456</v>
      </c>
      <c r="D63" s="135" t="s">
        <v>457</v>
      </c>
      <c r="E63" s="134" t="str">
        <f>D63 &amp; ", INDONESIA"</f>
        <v>MAKASSAR, INDONESIA</v>
      </c>
      <c r="F63" s="134" t="s">
        <v>458</v>
      </c>
    </row>
    <row r="64" spans="1:12">
      <c r="A64" s="134" t="s">
        <v>459</v>
      </c>
      <c r="B64" s="134" t="s">
        <v>460</v>
      </c>
      <c r="D64" s="135" t="s">
        <v>461</v>
      </c>
      <c r="E64" s="134" t="str">
        <f>D64 &amp; ", TAIWAN"</f>
        <v>MAKUNG, TAIWAN</v>
      </c>
      <c r="F64" s="134" t="s">
        <v>462</v>
      </c>
    </row>
    <row r="65" spans="1:6">
      <c r="A65" s="134" t="s">
        <v>463</v>
      </c>
      <c r="B65" s="134" t="s">
        <v>464</v>
      </c>
      <c r="D65" s="135" t="s">
        <v>465</v>
      </c>
      <c r="E65" s="134" t="str">
        <f>D65 &amp; ", CHINA"</f>
        <v>MANZHOULI, CHINA</v>
      </c>
      <c r="F65" s="134" t="s">
        <v>466</v>
      </c>
    </row>
    <row r="66" spans="1:6">
      <c r="A66" s="134" t="s">
        <v>467</v>
      </c>
      <c r="B66" s="134" t="s">
        <v>468</v>
      </c>
      <c r="D66" s="135" t="s">
        <v>469</v>
      </c>
      <c r="E66" s="134" t="str">
        <f xml:space="preserve"> D66 &amp; ", JAPAN"</f>
        <v>MATSUYAMA, JAPAN</v>
      </c>
      <c r="F66" s="134" t="s">
        <v>470</v>
      </c>
    </row>
    <row r="67" spans="1:6">
      <c r="A67" s="134" t="s">
        <v>471</v>
      </c>
      <c r="B67" s="134" t="s">
        <v>472</v>
      </c>
      <c r="D67" s="135" t="s">
        <v>473</v>
      </c>
      <c r="E67" s="134" t="str">
        <f>D67 &amp; ", CHINA"</f>
        <v>MAWAN, CHINA</v>
      </c>
      <c r="F67" s="134" t="s">
        <v>474</v>
      </c>
    </row>
    <row r="68" spans="1:6">
      <c r="A68" s="134" t="s">
        <v>475</v>
      </c>
      <c r="B68" s="134" t="s">
        <v>476</v>
      </c>
      <c r="D68" s="135" t="s">
        <v>477</v>
      </c>
      <c r="E68" s="134" t="str">
        <f>D68 &amp; ", CHINA"</f>
        <v>MAWEI, CHINA</v>
      </c>
      <c r="F68" s="134" t="s">
        <v>478</v>
      </c>
    </row>
    <row r="69" spans="1:6">
      <c r="A69" s="134" t="s">
        <v>479</v>
      </c>
      <c r="B69" s="134" t="s">
        <v>480</v>
      </c>
      <c r="D69" s="135" t="s">
        <v>481</v>
      </c>
      <c r="E69" s="134" t="str">
        <f xml:space="preserve"> D69 &amp; ", JAPAN"</f>
        <v>MOJI, JAPAN</v>
      </c>
      <c r="F69" s="134" t="s">
        <v>482</v>
      </c>
    </row>
    <row r="70" spans="1:6">
      <c r="A70" s="134" t="s">
        <v>483</v>
      </c>
      <c r="B70" s="134" t="s">
        <v>484</v>
      </c>
      <c r="D70" s="135" t="s">
        <v>485</v>
      </c>
      <c r="E70" s="134" t="str">
        <f>D70 &amp; ",JAPAN"</f>
        <v>NAGOYA,JAPAN</v>
      </c>
      <c r="F70" s="134" t="s">
        <v>486</v>
      </c>
    </row>
    <row r="71" spans="1:6">
      <c r="A71" s="134" t="s">
        <v>487</v>
      </c>
      <c r="B71" s="134" t="s">
        <v>488</v>
      </c>
      <c r="D71" s="135" t="s">
        <v>489</v>
      </c>
      <c r="E71" s="134" t="str">
        <f t="shared" ref="E71:E77" si="2">D71 &amp; ", CHINA"</f>
        <v>NANCHANG, CHINA</v>
      </c>
      <c r="F71" s="134" t="s">
        <v>490</v>
      </c>
    </row>
    <row r="72" spans="1:6">
      <c r="A72" s="134" t="s">
        <v>491</v>
      </c>
      <c r="B72" s="134" t="s">
        <v>492</v>
      </c>
      <c r="D72" s="135" t="s">
        <v>493</v>
      </c>
      <c r="E72" s="134" t="str">
        <f t="shared" si="2"/>
        <v>NANHAI, CHINA</v>
      </c>
      <c r="F72" s="134" t="s">
        <v>494</v>
      </c>
    </row>
    <row r="73" spans="1:6">
      <c r="A73" s="134" t="s">
        <v>495</v>
      </c>
      <c r="B73" s="134" t="s">
        <v>496</v>
      </c>
      <c r="D73" s="135" t="s">
        <v>497</v>
      </c>
      <c r="E73" s="134" t="str">
        <f t="shared" si="2"/>
        <v>NANJING, CHINA</v>
      </c>
      <c r="F73" s="134" t="s">
        <v>498</v>
      </c>
    </row>
    <row r="74" spans="1:6">
      <c r="A74" s="134" t="s">
        <v>499</v>
      </c>
      <c r="B74" s="134" t="s">
        <v>500</v>
      </c>
      <c r="D74" s="135" t="s">
        <v>501</v>
      </c>
      <c r="E74" s="134" t="str">
        <f t="shared" si="2"/>
        <v>NANNING, CHINA</v>
      </c>
      <c r="F74" s="134" t="s">
        <v>502</v>
      </c>
    </row>
    <row r="75" spans="1:6">
      <c r="A75" s="134" t="s">
        <v>503</v>
      </c>
      <c r="B75" s="134" t="s">
        <v>504</v>
      </c>
      <c r="D75" s="135" t="s">
        <v>505</v>
      </c>
      <c r="E75" s="134" t="str">
        <f t="shared" si="2"/>
        <v>NANSHA, CHINA</v>
      </c>
      <c r="F75" s="134" t="s">
        <v>506</v>
      </c>
    </row>
    <row r="76" spans="1:6">
      <c r="A76" s="134" t="s">
        <v>507</v>
      </c>
      <c r="B76" s="134" t="s">
        <v>508</v>
      </c>
      <c r="D76" s="135" t="s">
        <v>509</v>
      </c>
      <c r="E76" s="134" t="str">
        <f t="shared" si="2"/>
        <v>NANTONG, CHINA</v>
      </c>
      <c r="F76" s="134" t="s">
        <v>510</v>
      </c>
    </row>
    <row r="77" spans="1:6">
      <c r="A77" s="134" t="s">
        <v>511</v>
      </c>
      <c r="B77" s="134" t="s">
        <v>512</v>
      </c>
      <c r="D77" s="135" t="s">
        <v>513</v>
      </c>
      <c r="E77" s="134" t="str">
        <f t="shared" si="2"/>
        <v>NINGBO, CHINA</v>
      </c>
      <c r="F77" s="134" t="s">
        <v>514</v>
      </c>
    </row>
    <row r="78" spans="1:6">
      <c r="A78" s="134" t="s">
        <v>515</v>
      </c>
      <c r="B78" s="134" t="s">
        <v>516</v>
      </c>
      <c r="D78" s="135" t="s">
        <v>517</v>
      </c>
      <c r="E78" s="134" t="str">
        <f xml:space="preserve"> D78 &amp; ", JAPAN"</f>
        <v>OSAKA, JAPAN</v>
      </c>
      <c r="F78" s="134" t="s">
        <v>518</v>
      </c>
    </row>
    <row r="79" spans="1:6">
      <c r="A79" s="134" t="s">
        <v>519</v>
      </c>
      <c r="B79" s="134" t="s">
        <v>520</v>
      </c>
      <c r="D79" s="135" t="s">
        <v>521</v>
      </c>
      <c r="E79" s="134" t="str">
        <f>D79 &amp; ", CHINA"</f>
        <v>OTHER, CHINA</v>
      </c>
      <c r="F79" s="134" t="s">
        <v>522</v>
      </c>
    </row>
    <row r="80" spans="1:6">
      <c r="A80" s="134" t="s">
        <v>523</v>
      </c>
      <c r="B80" s="134" t="s">
        <v>524</v>
      </c>
      <c r="D80" s="135" t="s">
        <v>525</v>
      </c>
      <c r="E80" s="134" t="str">
        <f>D80 &amp; ", INDONESIA"</f>
        <v>PALEMBANG, INDONESIA</v>
      </c>
      <c r="F80" s="134" t="s">
        <v>526</v>
      </c>
    </row>
    <row r="81" spans="1:6">
      <c r="A81" s="134" t="s">
        <v>527</v>
      </c>
      <c r="B81" s="134" t="s">
        <v>528</v>
      </c>
      <c r="D81" s="135" t="s">
        <v>529</v>
      </c>
      <c r="E81" s="134" t="str">
        <f>D81 &amp; ", INDONESIA"</f>
        <v>PANJANG, INDONESIA</v>
      </c>
      <c r="F81" s="134" t="s">
        <v>530</v>
      </c>
    </row>
    <row r="82" spans="1:6">
      <c r="A82" s="134" t="s">
        <v>531</v>
      </c>
      <c r="B82" s="134" t="s">
        <v>532</v>
      </c>
      <c r="D82" s="135" t="s">
        <v>533</v>
      </c>
      <c r="E82" s="134" t="str">
        <f>D82 &amp; ", CHINA"</f>
        <v>PINGXIANG, CHINA</v>
      </c>
      <c r="F82" s="134" t="s">
        <v>534</v>
      </c>
    </row>
    <row r="83" spans="1:6">
      <c r="A83" s="134" t="s">
        <v>535</v>
      </c>
      <c r="B83" s="134" t="s">
        <v>536</v>
      </c>
      <c r="D83" s="135" t="s">
        <v>537</v>
      </c>
      <c r="E83" s="134" t="str">
        <f>D83 &amp; ", INDONESIA"</f>
        <v>PONTIANAK, INDONESIA</v>
      </c>
      <c r="F83" s="134" t="s">
        <v>538</v>
      </c>
    </row>
    <row r="84" spans="1:6">
      <c r="A84" s="134" t="s">
        <v>539</v>
      </c>
      <c r="B84" s="134" t="s">
        <v>540</v>
      </c>
      <c r="D84" s="135" t="s">
        <v>541</v>
      </c>
      <c r="E84" s="134" t="str">
        <f>D84 &amp; ", KOREA"</f>
        <v>PUSAN, KOREA</v>
      </c>
      <c r="F84" s="134" t="s">
        <v>542</v>
      </c>
    </row>
    <row r="85" spans="1:6">
      <c r="A85" s="134" t="s">
        <v>543</v>
      </c>
      <c r="B85" s="134" t="s">
        <v>544</v>
      </c>
      <c r="D85" s="135" t="s">
        <v>545</v>
      </c>
      <c r="E85" s="134" t="str">
        <f t="shared" ref="E85:E99" si="3">D85 &amp; ", CHINA"</f>
        <v>QINGDAO, CHINA</v>
      </c>
      <c r="F85" s="134" t="s">
        <v>546</v>
      </c>
    </row>
    <row r="86" spans="1:6">
      <c r="A86" s="134" t="s">
        <v>547</v>
      </c>
      <c r="B86" s="134" t="s">
        <v>548</v>
      </c>
      <c r="D86" s="135" t="s">
        <v>549</v>
      </c>
      <c r="E86" s="134" t="str">
        <f t="shared" si="3"/>
        <v>QINGLAN, CHINA</v>
      </c>
      <c r="F86" s="134" t="s">
        <v>550</v>
      </c>
    </row>
    <row r="87" spans="1:6">
      <c r="A87" s="134" t="s">
        <v>551</v>
      </c>
      <c r="B87" s="134" t="s">
        <v>552</v>
      </c>
      <c r="D87" s="135" t="s">
        <v>553</v>
      </c>
      <c r="E87" s="134" t="str">
        <f t="shared" si="3"/>
        <v>QINHUANGDAO, CHINA</v>
      </c>
      <c r="F87" s="134" t="s">
        <v>554</v>
      </c>
    </row>
    <row r="88" spans="1:6">
      <c r="A88" s="134" t="s">
        <v>555</v>
      </c>
      <c r="B88" s="134" t="s">
        <v>556</v>
      </c>
      <c r="D88" s="135" t="s">
        <v>557</v>
      </c>
      <c r="E88" s="134" t="str">
        <f t="shared" si="3"/>
        <v>QINZHOU, CHINA</v>
      </c>
      <c r="F88" s="134" t="s">
        <v>558</v>
      </c>
    </row>
    <row r="89" spans="1:6">
      <c r="A89" s="134" t="s">
        <v>559</v>
      </c>
      <c r="B89" s="134" t="s">
        <v>560</v>
      </c>
      <c r="D89" s="135" t="s">
        <v>561</v>
      </c>
      <c r="E89" s="134" t="str">
        <f t="shared" si="3"/>
        <v>QUANZHOU, CHINA</v>
      </c>
      <c r="F89" s="134" t="s">
        <v>562</v>
      </c>
    </row>
    <row r="90" spans="1:6">
      <c r="A90" s="134" t="s">
        <v>563</v>
      </c>
      <c r="B90" s="134" t="s">
        <v>564</v>
      </c>
      <c r="D90" s="135" t="s">
        <v>565</v>
      </c>
      <c r="E90" s="134" t="str">
        <f t="shared" si="3"/>
        <v>RIZHAO, CHINA</v>
      </c>
      <c r="F90" s="134" t="s">
        <v>566</v>
      </c>
    </row>
    <row r="91" spans="1:6">
      <c r="A91" s="134" t="s">
        <v>567</v>
      </c>
      <c r="B91" s="134" t="s">
        <v>568</v>
      </c>
      <c r="D91" s="135" t="s">
        <v>569</v>
      </c>
      <c r="E91" s="134" t="str">
        <f t="shared" si="3"/>
        <v>SANYA, CHINA</v>
      </c>
      <c r="F91" s="134" t="s">
        <v>570</v>
      </c>
    </row>
    <row r="92" spans="1:6">
      <c r="A92" s="134" t="s">
        <v>571</v>
      </c>
      <c r="B92" s="134" t="s">
        <v>572</v>
      </c>
      <c r="D92" s="135" t="s">
        <v>573</v>
      </c>
      <c r="E92" s="134" t="str">
        <f t="shared" si="3"/>
        <v>SHANGHAI, CHINA</v>
      </c>
      <c r="F92" s="134" t="s">
        <v>574</v>
      </c>
    </row>
    <row r="93" spans="1:6">
      <c r="A93" s="134" t="s">
        <v>575</v>
      </c>
      <c r="B93" s="134" t="s">
        <v>576</v>
      </c>
      <c r="D93" s="135" t="s">
        <v>577</v>
      </c>
      <c r="E93" s="134" t="str">
        <f t="shared" si="3"/>
        <v>SHANTOU, CHINA</v>
      </c>
      <c r="F93" s="134" t="s">
        <v>578</v>
      </c>
    </row>
    <row r="94" spans="1:6">
      <c r="A94" s="134" t="s">
        <v>579</v>
      </c>
      <c r="B94" s="134" t="s">
        <v>580</v>
      </c>
      <c r="D94" s="135" t="s">
        <v>581</v>
      </c>
      <c r="E94" s="134" t="str">
        <f t="shared" si="3"/>
        <v>SHANWEI, CHINA</v>
      </c>
      <c r="F94" s="134" t="s">
        <v>582</v>
      </c>
    </row>
    <row r="95" spans="1:6">
      <c r="A95" s="134" t="s">
        <v>583</v>
      </c>
      <c r="B95" s="134" t="s">
        <v>584</v>
      </c>
      <c r="D95" s="135" t="s">
        <v>585</v>
      </c>
      <c r="E95" s="134" t="str">
        <f t="shared" si="3"/>
        <v>SHEKOU, CHINA</v>
      </c>
      <c r="F95" s="134" t="s">
        <v>586</v>
      </c>
    </row>
    <row r="96" spans="1:6">
      <c r="A96" s="134" t="s">
        <v>587</v>
      </c>
      <c r="B96" s="134" t="s">
        <v>588</v>
      </c>
      <c r="D96" s="135" t="s">
        <v>589</v>
      </c>
      <c r="E96" s="134" t="str">
        <f t="shared" si="3"/>
        <v>SHENYANG, CHINA</v>
      </c>
      <c r="F96" s="134" t="s">
        <v>590</v>
      </c>
    </row>
    <row r="97" spans="1:6">
      <c r="A97" s="134" t="s">
        <v>591</v>
      </c>
      <c r="B97" s="134" t="s">
        <v>592</v>
      </c>
      <c r="D97" s="135" t="s">
        <v>593</v>
      </c>
      <c r="E97" s="134" t="str">
        <f t="shared" si="3"/>
        <v>SHENZHEN, CHINA</v>
      </c>
      <c r="F97" s="134" t="s">
        <v>594</v>
      </c>
    </row>
    <row r="98" spans="1:6">
      <c r="A98" s="134" t="s">
        <v>595</v>
      </c>
      <c r="B98" s="134" t="s">
        <v>596</v>
      </c>
      <c r="D98" s="135" t="s">
        <v>597</v>
      </c>
      <c r="E98" s="134" t="str">
        <f t="shared" si="3"/>
        <v>SHIDAO, CHINA</v>
      </c>
      <c r="F98" s="134" t="s">
        <v>598</v>
      </c>
    </row>
    <row r="99" spans="1:6">
      <c r="A99" s="134" t="s">
        <v>599</v>
      </c>
      <c r="B99" s="134" t="s">
        <v>600</v>
      </c>
      <c r="D99" s="135" t="s">
        <v>601</v>
      </c>
      <c r="E99" s="134" t="str">
        <f t="shared" si="3"/>
        <v>SHIJIAZHUANG, CHINA</v>
      </c>
      <c r="F99" s="134" t="s">
        <v>602</v>
      </c>
    </row>
    <row r="100" spans="1:6">
      <c r="A100" s="134" t="s">
        <v>603</v>
      </c>
      <c r="B100" s="134" t="s">
        <v>604</v>
      </c>
      <c r="D100" s="135" t="s">
        <v>605</v>
      </c>
      <c r="E100" s="134" t="str">
        <f xml:space="preserve"> D100 &amp; ", JAPAN"</f>
        <v>SHIMIZU, JAPAN</v>
      </c>
      <c r="F100" s="134" t="s">
        <v>606</v>
      </c>
    </row>
    <row r="101" spans="1:6">
      <c r="A101" s="134" t="s">
        <v>607</v>
      </c>
      <c r="B101" s="134" t="s">
        <v>608</v>
      </c>
      <c r="D101" s="135" t="s">
        <v>609</v>
      </c>
      <c r="E101" s="134" t="str">
        <f>D101 &amp; ", CHINA"</f>
        <v>SHUIDONG, CHINA</v>
      </c>
      <c r="F101" s="134" t="s">
        <v>610</v>
      </c>
    </row>
    <row r="102" spans="1:6">
      <c r="A102" s="134" t="s">
        <v>607</v>
      </c>
      <c r="B102" s="134" t="s">
        <v>611</v>
      </c>
      <c r="D102" s="135" t="s">
        <v>612</v>
      </c>
      <c r="E102" s="134" t="str">
        <f>D102 &amp; ", CHINA"</f>
        <v>SHUNDE, CHINA</v>
      </c>
      <c r="F102" s="134" t="s">
        <v>613</v>
      </c>
    </row>
    <row r="103" spans="1:6">
      <c r="A103" s="134" t="s">
        <v>614</v>
      </c>
      <c r="B103" s="134" t="s">
        <v>615</v>
      </c>
      <c r="D103" s="135" t="s">
        <v>616</v>
      </c>
      <c r="E103" s="134" t="str">
        <f>D103 &amp; ", TAIWAN"</f>
        <v>SUAO, TAIWAN</v>
      </c>
      <c r="F103" s="134" t="s">
        <v>617</v>
      </c>
    </row>
    <row r="104" spans="1:6">
      <c r="A104" s="134" t="s">
        <v>618</v>
      </c>
      <c r="B104" s="134" t="s">
        <v>619</v>
      </c>
      <c r="D104" s="135" t="s">
        <v>620</v>
      </c>
      <c r="E104" s="134" t="str">
        <f>D104 &amp; ", CHINA"</f>
        <v>SUIFENHE, CHINA</v>
      </c>
      <c r="F104" s="134" t="s">
        <v>621</v>
      </c>
    </row>
    <row r="105" spans="1:6">
      <c r="A105" s="144" t="s">
        <v>622</v>
      </c>
      <c r="B105" s="144" t="s">
        <v>623</v>
      </c>
      <c r="D105" s="135" t="s">
        <v>624</v>
      </c>
      <c r="E105" s="134" t="str">
        <f>D105 &amp; ", CHINA"</f>
        <v>TAICANG, CHINA</v>
      </c>
      <c r="F105" s="134" t="s">
        <v>625</v>
      </c>
    </row>
    <row r="106" spans="1:6">
      <c r="A106" s="134" t="s">
        <v>626</v>
      </c>
      <c r="B106" s="134" t="s">
        <v>627</v>
      </c>
      <c r="D106" s="135" t="s">
        <v>628</v>
      </c>
      <c r="E106" s="134" t="str">
        <f>D106 &amp; ", TAIWAN"</f>
        <v>TAICHUNG, TAIWAN</v>
      </c>
      <c r="F106" s="134" t="s">
        <v>629</v>
      </c>
    </row>
    <row r="107" spans="1:6">
      <c r="A107" s="134" t="s">
        <v>630</v>
      </c>
      <c r="B107" s="134" t="s">
        <v>631</v>
      </c>
      <c r="D107" s="135" t="s">
        <v>632</v>
      </c>
      <c r="E107" s="134" t="str">
        <f>D107 &amp; ", TAIWAN"</f>
        <v>TAINAN, TAIWAN</v>
      </c>
      <c r="F107" s="134" t="s">
        <v>633</v>
      </c>
    </row>
    <row r="108" spans="1:6">
      <c r="A108" s="134" t="s">
        <v>634</v>
      </c>
      <c r="B108" s="134" t="s">
        <v>635</v>
      </c>
      <c r="D108" s="135" t="s">
        <v>636</v>
      </c>
      <c r="E108" s="134" t="str">
        <f>D108 &amp; ", TAIWAN"</f>
        <v>TAIPEI, TAIWAN</v>
      </c>
      <c r="F108" s="134" t="s">
        <v>637</v>
      </c>
    </row>
    <row r="109" spans="1:6">
      <c r="A109" s="134" t="s">
        <v>638</v>
      </c>
      <c r="B109" s="134" t="s">
        <v>639</v>
      </c>
      <c r="D109" s="135" t="s">
        <v>640</v>
      </c>
      <c r="E109" s="134" t="str">
        <f>D109 &amp; ", CHINA"</f>
        <v>TAIPING, CHINA</v>
      </c>
      <c r="F109" s="134" t="s">
        <v>641</v>
      </c>
    </row>
    <row r="110" spans="1:6">
      <c r="A110" s="134" t="s">
        <v>642</v>
      </c>
      <c r="B110" s="134" t="s">
        <v>643</v>
      </c>
      <c r="D110" s="135" t="s">
        <v>644</v>
      </c>
      <c r="E110" s="134" t="str">
        <f>D110 &amp; ", TAIWAN"</f>
        <v>TAITUNG, TAIWAN</v>
      </c>
      <c r="F110" s="134" t="s">
        <v>645</v>
      </c>
    </row>
    <row r="111" spans="1:6">
      <c r="A111" s="134" t="s">
        <v>646</v>
      </c>
      <c r="B111" s="134" t="s">
        <v>647</v>
      </c>
      <c r="D111" s="135" t="s">
        <v>648</v>
      </c>
      <c r="E111" s="134" t="str">
        <f>D111 &amp; ", CHINA"</f>
        <v>TAIYUAN, CHINA</v>
      </c>
      <c r="F111" s="134" t="s">
        <v>649</v>
      </c>
    </row>
    <row r="112" spans="1:6">
      <c r="A112" s="134" t="s">
        <v>650</v>
      </c>
      <c r="B112" s="134" t="s">
        <v>651</v>
      </c>
      <c r="D112" s="135" t="s">
        <v>652</v>
      </c>
      <c r="E112" s="134" t="str">
        <f>D112 &amp; ", CHINA"</f>
        <v>TANGGU, CHINA</v>
      </c>
      <c r="F112" s="134" t="s">
        <v>653</v>
      </c>
    </row>
    <row r="113" spans="1:7">
      <c r="A113" s="134" t="s">
        <v>654</v>
      </c>
      <c r="B113" s="134" t="s">
        <v>655</v>
      </c>
      <c r="D113" s="135" t="s">
        <v>656</v>
      </c>
      <c r="E113" s="134" t="str">
        <f>D113 &amp; ", CHINA"</f>
        <v>TANGSHAN, CHINA</v>
      </c>
      <c r="F113" s="134" t="s">
        <v>657</v>
      </c>
    </row>
    <row r="114" spans="1:7">
      <c r="A114" s="134" t="s">
        <v>658</v>
      </c>
      <c r="B114" s="134" t="s">
        <v>659</v>
      </c>
      <c r="D114" s="135" t="s">
        <v>660</v>
      </c>
      <c r="E114" s="134" t="str">
        <f>D114 &amp; ", CHINA"</f>
        <v>TIANJIN, CHINA</v>
      </c>
      <c r="F114" s="134" t="s">
        <v>661</v>
      </c>
    </row>
    <row r="115" spans="1:7">
      <c r="A115" s="134" t="s">
        <v>662</v>
      </c>
      <c r="B115" s="134" t="s">
        <v>663</v>
      </c>
      <c r="D115" s="135" t="s">
        <v>664</v>
      </c>
      <c r="E115" s="134" t="str">
        <f xml:space="preserve"> D115 &amp; ", JAPAN"</f>
        <v>TOKYO, JAPAN</v>
      </c>
      <c r="F115" s="134" t="s">
        <v>665</v>
      </c>
    </row>
    <row r="116" spans="1:7">
      <c r="A116" s="134" t="s">
        <v>666</v>
      </c>
      <c r="B116" s="134" t="s">
        <v>667</v>
      </c>
      <c r="D116" s="135" t="s">
        <v>668</v>
      </c>
      <c r="E116" s="134" t="str">
        <f>D116 &amp; ", CHINA"</f>
        <v>TONGLING, CHINA</v>
      </c>
      <c r="F116" s="134" t="s">
        <v>669</v>
      </c>
    </row>
    <row r="117" spans="1:7">
      <c r="A117" s="134" t="s">
        <v>670</v>
      </c>
      <c r="B117" s="134" t="s">
        <v>671</v>
      </c>
      <c r="D117" s="135" t="s">
        <v>672</v>
      </c>
      <c r="E117" s="134" t="str">
        <f xml:space="preserve"> D117 &amp; ", JAPAN"</f>
        <v>TOYOHASHI, JAPAN</v>
      </c>
      <c r="F117" s="134" t="s">
        <v>673</v>
      </c>
    </row>
    <row r="118" spans="1:7">
      <c r="A118" s="134" t="s">
        <v>674</v>
      </c>
      <c r="B118" s="134" t="s">
        <v>675</v>
      </c>
      <c r="D118" s="135" t="s">
        <v>676</v>
      </c>
      <c r="E118" s="134" t="str">
        <f t="shared" ref="E118:E136" si="4">D118 &amp; ", CHINA"</f>
        <v>TUMEN, CHINA</v>
      </c>
      <c r="F118" s="134" t="s">
        <v>677</v>
      </c>
    </row>
    <row r="119" spans="1:7">
      <c r="A119" s="134" t="s">
        <v>678</v>
      </c>
      <c r="B119" s="134" t="s">
        <v>679</v>
      </c>
      <c r="D119" s="135" t="s">
        <v>680</v>
      </c>
      <c r="E119" s="134" t="str">
        <f t="shared" si="4"/>
        <v>URUMQI, CHINA</v>
      </c>
      <c r="F119" s="134" t="s">
        <v>681</v>
      </c>
    </row>
    <row r="120" spans="1:7">
      <c r="A120" s="134" t="s">
        <v>682</v>
      </c>
      <c r="B120" s="134" t="s">
        <v>683</v>
      </c>
      <c r="D120" s="135" t="s">
        <v>684</v>
      </c>
      <c r="E120" s="134" t="str">
        <f t="shared" si="4"/>
        <v>WEIHAI, CHINA</v>
      </c>
      <c r="F120" s="134" t="s">
        <v>685</v>
      </c>
    </row>
    <row r="121" spans="1:7">
      <c r="A121" s="134" t="s">
        <v>686</v>
      </c>
      <c r="B121" s="134" t="s">
        <v>687</v>
      </c>
      <c r="D121" s="135" t="s">
        <v>688</v>
      </c>
      <c r="E121" s="134" t="str">
        <f t="shared" si="4"/>
        <v>WENZHOU, CHINA</v>
      </c>
      <c r="F121" s="134" t="s">
        <v>689</v>
      </c>
    </row>
    <row r="122" spans="1:7">
      <c r="A122" s="134" t="s">
        <v>690</v>
      </c>
      <c r="B122" s="134" t="s">
        <v>691</v>
      </c>
      <c r="D122" s="135" t="s">
        <v>692</v>
      </c>
      <c r="E122" s="134" t="str">
        <f t="shared" si="4"/>
        <v>WUHAN, CHINA</v>
      </c>
      <c r="F122" s="134" t="s">
        <v>693</v>
      </c>
    </row>
    <row r="123" spans="1:7">
      <c r="A123" s="134" t="s">
        <v>694</v>
      </c>
      <c r="B123" s="134" t="s">
        <v>695</v>
      </c>
      <c r="D123" s="135" t="s">
        <v>696</v>
      </c>
      <c r="E123" s="134" t="str">
        <f t="shared" si="4"/>
        <v>WUHU, CHINA</v>
      </c>
      <c r="F123" s="134" t="s">
        <v>697</v>
      </c>
    </row>
    <row r="124" spans="1:7">
      <c r="A124" s="134" t="s">
        <v>698</v>
      </c>
      <c r="B124" s="134" t="s">
        <v>699</v>
      </c>
      <c r="D124" s="135" t="s">
        <v>700</v>
      </c>
      <c r="E124" s="134" t="str">
        <f t="shared" si="4"/>
        <v>WUXI, CHINA</v>
      </c>
      <c r="F124" s="134" t="s">
        <v>701</v>
      </c>
    </row>
    <row r="125" spans="1:7">
      <c r="A125" s="134" t="s">
        <v>702</v>
      </c>
      <c r="B125" s="134" t="s">
        <v>703</v>
      </c>
      <c r="D125" s="135" t="s">
        <v>704</v>
      </c>
      <c r="E125" s="134" t="str">
        <f t="shared" si="4"/>
        <v>WUZHOU, CHINA</v>
      </c>
      <c r="F125" s="134" t="s">
        <v>705</v>
      </c>
    </row>
    <row r="126" spans="1:7">
      <c r="A126" s="134" t="s">
        <v>706</v>
      </c>
      <c r="B126" s="134" t="s">
        <v>707</v>
      </c>
      <c r="D126" s="135" t="s">
        <v>708</v>
      </c>
      <c r="E126" s="134" t="str">
        <f t="shared" si="4"/>
        <v>XI AN, CHINA</v>
      </c>
      <c r="F126" s="134" t="s">
        <v>709</v>
      </c>
    </row>
    <row r="127" spans="1:7">
      <c r="A127" s="134" t="s">
        <v>710</v>
      </c>
      <c r="B127" s="134" t="s">
        <v>711</v>
      </c>
      <c r="D127" s="135" t="s">
        <v>712</v>
      </c>
      <c r="E127" s="134" t="str">
        <f t="shared" si="4"/>
        <v>XIAMEN, CHINA</v>
      </c>
      <c r="F127" s="134" t="s">
        <v>713</v>
      </c>
    </row>
    <row r="128" spans="1:7">
      <c r="A128" s="134" t="s">
        <v>710</v>
      </c>
      <c r="B128" s="134" t="s">
        <v>714</v>
      </c>
      <c r="D128" s="135" t="s">
        <v>715</v>
      </c>
      <c r="E128" s="134" t="str">
        <f t="shared" si="4"/>
        <v>XINGANG, CHINA</v>
      </c>
      <c r="F128" s="134" t="s">
        <v>716</v>
      </c>
      <c r="G128" s="143"/>
    </row>
    <row r="129" spans="1:9">
      <c r="A129" s="134" t="s">
        <v>717</v>
      </c>
      <c r="B129" s="134" t="s">
        <v>718</v>
      </c>
      <c r="D129" s="135" t="s">
        <v>719</v>
      </c>
      <c r="E129" s="134" t="str">
        <f t="shared" si="4"/>
        <v>XINHUI, CHINA</v>
      </c>
      <c r="F129" s="134" t="s">
        <v>720</v>
      </c>
      <c r="G129" s="143"/>
    </row>
    <row r="130" spans="1:9">
      <c r="A130" s="134" t="s">
        <v>721</v>
      </c>
      <c r="B130" s="134" t="s">
        <v>722</v>
      </c>
      <c r="D130" s="135" t="s">
        <v>723</v>
      </c>
      <c r="E130" s="134" t="str">
        <f t="shared" si="4"/>
        <v>XINING, CHINA</v>
      </c>
      <c r="F130" s="134" t="s">
        <v>724</v>
      </c>
      <c r="G130" s="143"/>
    </row>
    <row r="131" spans="1:9">
      <c r="A131" s="134" t="s">
        <v>725</v>
      </c>
      <c r="B131" s="134" t="s">
        <v>726</v>
      </c>
      <c r="D131" s="135" t="s">
        <v>727</v>
      </c>
      <c r="E131" s="134" t="str">
        <f t="shared" si="4"/>
        <v>YANGJIANG, CHINA</v>
      </c>
      <c r="F131" s="134" t="s">
        <v>728</v>
      </c>
      <c r="G131" s="143"/>
    </row>
    <row r="132" spans="1:9">
      <c r="A132" s="134" t="s">
        <v>729</v>
      </c>
      <c r="B132" s="134" t="s">
        <v>730</v>
      </c>
      <c r="D132" s="135" t="s">
        <v>731</v>
      </c>
      <c r="E132" s="134" t="str">
        <f t="shared" si="4"/>
        <v>YANGZHOU, CHINA</v>
      </c>
      <c r="F132" s="134" t="s">
        <v>732</v>
      </c>
      <c r="G132" s="143"/>
    </row>
    <row r="133" spans="1:9">
      <c r="A133" s="134" t="s">
        <v>733</v>
      </c>
      <c r="B133" s="134" t="s">
        <v>734</v>
      </c>
      <c r="D133" s="135" t="s">
        <v>735</v>
      </c>
      <c r="E133" s="134" t="str">
        <f t="shared" si="4"/>
        <v>YANTAI, CHINA</v>
      </c>
      <c r="F133" s="134" t="s">
        <v>736</v>
      </c>
      <c r="G133" s="143"/>
    </row>
    <row r="134" spans="1:9">
      <c r="A134" s="134" t="s">
        <v>737</v>
      </c>
      <c r="B134" s="134" t="s">
        <v>738</v>
      </c>
      <c r="D134" s="135" t="s">
        <v>739</v>
      </c>
      <c r="E134" s="134" t="str">
        <f t="shared" si="4"/>
        <v>YANTIAN, CHINA</v>
      </c>
      <c r="F134" s="134" t="s">
        <v>740</v>
      </c>
      <c r="G134" s="143"/>
    </row>
    <row r="135" spans="1:9">
      <c r="A135" s="134" t="s">
        <v>741</v>
      </c>
      <c r="B135" s="134" t="s">
        <v>742</v>
      </c>
      <c r="D135" s="134" t="s">
        <v>743</v>
      </c>
      <c r="E135" s="134" t="str">
        <f t="shared" si="4"/>
        <v>YINCHUAN, CHINA</v>
      </c>
      <c r="F135" s="134" t="s">
        <v>744</v>
      </c>
      <c r="G135" s="143"/>
    </row>
    <row r="136" spans="1:9">
      <c r="A136" s="134" t="s">
        <v>745</v>
      </c>
      <c r="B136" s="134" t="s">
        <v>746</v>
      </c>
      <c r="D136" s="134" t="s">
        <v>747</v>
      </c>
      <c r="E136" s="134" t="str">
        <f t="shared" si="4"/>
        <v>YINGKOU, CHINA</v>
      </c>
      <c r="F136" s="134" t="s">
        <v>748</v>
      </c>
      <c r="G136" s="143"/>
      <c r="I136" s="129"/>
    </row>
    <row r="137" spans="1:9">
      <c r="A137" s="134" t="s">
        <v>749</v>
      </c>
      <c r="B137" s="134" t="s">
        <v>750</v>
      </c>
      <c r="D137" s="134" t="s">
        <v>751</v>
      </c>
      <c r="E137" s="134" t="str">
        <f xml:space="preserve"> D137 &amp; ", JAPAN"</f>
        <v>YOKKAICHI, JAPAN</v>
      </c>
      <c r="F137" s="134" t="s">
        <v>752</v>
      </c>
      <c r="G137" s="143"/>
      <c r="H137" s="129"/>
      <c r="I137" s="129"/>
    </row>
    <row r="138" spans="1:9">
      <c r="A138" s="134" t="s">
        <v>753</v>
      </c>
      <c r="B138" s="134" t="s">
        <v>754</v>
      </c>
      <c r="D138" s="134" t="s">
        <v>755</v>
      </c>
      <c r="E138" s="134" t="str">
        <f xml:space="preserve"> D138 &amp; ", JAPAN"</f>
        <v>YOKOHAMA, JAPAN</v>
      </c>
      <c r="F138" s="134" t="s">
        <v>756</v>
      </c>
      <c r="G138" s="143"/>
      <c r="H138" s="129"/>
      <c r="I138" s="129"/>
    </row>
    <row r="139" spans="1:9">
      <c r="A139" s="134" t="s">
        <v>757</v>
      </c>
      <c r="B139" s="134" t="s">
        <v>758</v>
      </c>
      <c r="D139" s="134" t="s">
        <v>759</v>
      </c>
      <c r="E139" s="134" t="str">
        <f t="shared" ref="E139:E148" si="5">D139 &amp; ", CHINA"</f>
        <v>ZHANGJIAGANG, CHINA</v>
      </c>
      <c r="F139" s="134" t="s">
        <v>760</v>
      </c>
      <c r="G139" s="143"/>
      <c r="H139" s="129"/>
      <c r="I139" s="129"/>
    </row>
    <row r="140" spans="1:9">
      <c r="A140" s="134" t="s">
        <v>761</v>
      </c>
      <c r="B140" s="134" t="s">
        <v>762</v>
      </c>
      <c r="D140" s="134" t="s">
        <v>763</v>
      </c>
      <c r="E140" s="134" t="str">
        <f t="shared" si="5"/>
        <v>ZHANGZHOU, CHINA</v>
      </c>
      <c r="F140" s="134" t="s">
        <v>764</v>
      </c>
      <c r="H140" s="129"/>
      <c r="I140" s="129"/>
    </row>
    <row r="141" spans="1:9">
      <c r="A141" s="134" t="s">
        <v>765</v>
      </c>
      <c r="B141" s="134" t="s">
        <v>766</v>
      </c>
      <c r="D141" s="134" t="s">
        <v>767</v>
      </c>
      <c r="E141" s="134" t="str">
        <f t="shared" si="5"/>
        <v>ZHANJIAKOU, CHINA</v>
      </c>
      <c r="F141" s="134" t="s">
        <v>768</v>
      </c>
      <c r="G141" s="143"/>
      <c r="H141" s="129"/>
      <c r="I141" s="129"/>
    </row>
    <row r="142" spans="1:9">
      <c r="A142" s="134" t="s">
        <v>769</v>
      </c>
      <c r="B142" s="134" t="s">
        <v>770</v>
      </c>
      <c r="D142" s="134" t="s">
        <v>771</v>
      </c>
      <c r="E142" s="134" t="str">
        <f t="shared" si="5"/>
        <v>ZHANJIANG, CHINA</v>
      </c>
      <c r="F142" s="134" t="s">
        <v>772</v>
      </c>
      <c r="G142" s="143"/>
      <c r="H142" s="129"/>
      <c r="I142" s="129"/>
    </row>
    <row r="143" spans="1:9">
      <c r="A143" s="134" t="s">
        <v>773</v>
      </c>
      <c r="B143" s="134" t="s">
        <v>774</v>
      </c>
      <c r="D143" s="134" t="s">
        <v>775</v>
      </c>
      <c r="E143" s="134" t="str">
        <f t="shared" si="5"/>
        <v>ZHAOQING, CHINA</v>
      </c>
      <c r="F143" s="134" t="s">
        <v>776</v>
      </c>
      <c r="G143" s="143"/>
      <c r="H143" s="129"/>
      <c r="I143" s="129"/>
    </row>
    <row r="144" spans="1:9">
      <c r="A144" s="144" t="s">
        <v>777</v>
      </c>
      <c r="B144" s="144" t="s">
        <v>778</v>
      </c>
      <c r="D144" s="134" t="s">
        <v>779</v>
      </c>
      <c r="E144" s="134" t="str">
        <f t="shared" si="5"/>
        <v>ZHENGZHOU, CHINA</v>
      </c>
      <c r="F144" s="134" t="s">
        <v>780</v>
      </c>
      <c r="H144" s="129"/>
      <c r="I144" s="129"/>
    </row>
    <row r="145" spans="1:9">
      <c r="A145" s="144" t="s">
        <v>781</v>
      </c>
      <c r="B145" s="144" t="s">
        <v>782</v>
      </c>
      <c r="D145" s="134" t="s">
        <v>783</v>
      </c>
      <c r="E145" s="134" t="str">
        <f t="shared" si="5"/>
        <v>ZHENJIANG, CHINA</v>
      </c>
      <c r="F145" s="134" t="s">
        <v>784</v>
      </c>
      <c r="H145" s="129"/>
      <c r="I145" s="129"/>
    </row>
    <row r="146" spans="1:9">
      <c r="A146" s="134" t="s">
        <v>785</v>
      </c>
      <c r="B146" s="134" t="s">
        <v>786</v>
      </c>
      <c r="D146" s="134" t="s">
        <v>787</v>
      </c>
      <c r="E146" s="134" t="str">
        <f t="shared" si="5"/>
        <v>ZHONGSHAN, CHINA</v>
      </c>
      <c r="F146" s="134" t="s">
        <v>788</v>
      </c>
      <c r="H146" s="129"/>
      <c r="I146" s="129"/>
    </row>
    <row r="147" spans="1:9">
      <c r="A147" s="134" t="s">
        <v>789</v>
      </c>
      <c r="B147" s="134" t="s">
        <v>790</v>
      </c>
      <c r="D147" s="134" t="s">
        <v>791</v>
      </c>
      <c r="E147" s="134" t="str">
        <f t="shared" si="5"/>
        <v>ZHOUSHAN, CHINA</v>
      </c>
      <c r="F147" s="134" t="s">
        <v>792</v>
      </c>
      <c r="H147" s="129"/>
      <c r="I147" s="129"/>
    </row>
    <row r="148" spans="1:9">
      <c r="A148" s="134" t="s">
        <v>793</v>
      </c>
      <c r="B148" s="134" t="s">
        <v>794</v>
      </c>
      <c r="D148" s="134" t="s">
        <v>795</v>
      </c>
      <c r="E148" s="134" t="str">
        <f t="shared" si="5"/>
        <v>ZHUHAI, CHINA</v>
      </c>
      <c r="F148" s="134" t="s">
        <v>796</v>
      </c>
      <c r="H148" s="129"/>
      <c r="I148" s="129"/>
    </row>
    <row r="149" spans="1:9">
      <c r="A149" s="134" t="s">
        <v>797</v>
      </c>
      <c r="B149" s="134" t="s">
        <v>798</v>
      </c>
      <c r="D149" s="142"/>
      <c r="E149" s="139"/>
      <c r="F149" s="139"/>
      <c r="H149" s="129"/>
      <c r="I149" s="129"/>
    </row>
    <row r="150" spans="1:9">
      <c r="A150" s="134" t="s">
        <v>799</v>
      </c>
      <c r="B150" s="134" t="s">
        <v>800</v>
      </c>
      <c r="H150" s="129"/>
      <c r="I150" s="129"/>
    </row>
    <row r="151" spans="1:9">
      <c r="A151" s="134" t="s">
        <v>801</v>
      </c>
      <c r="B151" s="134" t="s">
        <v>802</v>
      </c>
      <c r="H151" s="129"/>
      <c r="I151" s="129"/>
    </row>
    <row r="152" spans="1:9">
      <c r="A152" s="134" t="s">
        <v>803</v>
      </c>
      <c r="B152" s="134" t="s">
        <v>804</v>
      </c>
      <c r="H152" s="129"/>
    </row>
    <row r="153" spans="1:9">
      <c r="A153" s="134" t="s">
        <v>805</v>
      </c>
      <c r="B153" s="134" t="s">
        <v>806</v>
      </c>
    </row>
    <row r="154" spans="1:9">
      <c r="A154" s="144" t="s">
        <v>807</v>
      </c>
      <c r="B154" s="144" t="s">
        <v>808</v>
      </c>
    </row>
    <row r="155" spans="1:9">
      <c r="A155" s="134" t="s">
        <v>809</v>
      </c>
      <c r="B155" s="134" t="s">
        <v>810</v>
      </c>
    </row>
    <row r="156" spans="1:9">
      <c r="A156" s="134" t="s">
        <v>811</v>
      </c>
      <c r="B156" s="134" t="s">
        <v>812</v>
      </c>
    </row>
    <row r="157" spans="1:9">
      <c r="A157" s="134" t="s">
        <v>813</v>
      </c>
      <c r="B157" s="134" t="s">
        <v>814</v>
      </c>
    </row>
    <row r="158" spans="1:9">
      <c r="A158" s="134" t="s">
        <v>815</v>
      </c>
      <c r="B158" s="134" t="s">
        <v>816</v>
      </c>
    </row>
    <row r="159" spans="1:9">
      <c r="A159" s="134" t="s">
        <v>817</v>
      </c>
      <c r="B159" s="134" t="s">
        <v>818</v>
      </c>
    </row>
    <row r="160" spans="1:9">
      <c r="A160" s="134" t="s">
        <v>819</v>
      </c>
      <c r="B160" s="134" t="s">
        <v>820</v>
      </c>
    </row>
    <row r="161" spans="1:2">
      <c r="A161" s="134" t="s">
        <v>821</v>
      </c>
      <c r="B161" s="134" t="s">
        <v>822</v>
      </c>
    </row>
    <row r="162" spans="1:2">
      <c r="A162" s="134" t="s">
        <v>823</v>
      </c>
      <c r="B162" s="134" t="s">
        <v>824</v>
      </c>
    </row>
    <row r="163" spans="1:2">
      <c r="A163" s="134" t="s">
        <v>825</v>
      </c>
      <c r="B163" s="134" t="s">
        <v>826</v>
      </c>
    </row>
    <row r="164" spans="1:2">
      <c r="A164" s="134" t="s">
        <v>827</v>
      </c>
      <c r="B164" s="134" t="s">
        <v>828</v>
      </c>
    </row>
    <row r="165" spans="1:2">
      <c r="A165" s="134" t="s">
        <v>829</v>
      </c>
      <c r="B165" s="134" t="s">
        <v>830</v>
      </c>
    </row>
    <row r="166" spans="1:2">
      <c r="A166" s="134" t="s">
        <v>831</v>
      </c>
      <c r="B166" s="134" t="s">
        <v>832</v>
      </c>
    </row>
    <row r="167" spans="1:2">
      <c r="A167" s="134" t="s">
        <v>833</v>
      </c>
      <c r="B167" s="134" t="s">
        <v>834</v>
      </c>
    </row>
    <row r="168" spans="1:2">
      <c r="A168" s="134" t="s">
        <v>835</v>
      </c>
      <c r="B168" s="134" t="s">
        <v>836</v>
      </c>
    </row>
    <row r="169" spans="1:2">
      <c r="A169" s="134" t="s">
        <v>837</v>
      </c>
      <c r="B169" s="134" t="s">
        <v>838</v>
      </c>
    </row>
    <row r="170" spans="1:2">
      <c r="A170" s="134" t="s">
        <v>839</v>
      </c>
      <c r="B170" s="134" t="s">
        <v>840</v>
      </c>
    </row>
    <row r="171" spans="1:2">
      <c r="A171" s="134" t="s">
        <v>841</v>
      </c>
      <c r="B171" s="134" t="s">
        <v>842</v>
      </c>
    </row>
    <row r="172" spans="1:2">
      <c r="A172" s="134" t="s">
        <v>843</v>
      </c>
      <c r="B172" s="134" t="s">
        <v>844</v>
      </c>
    </row>
    <row r="173" spans="1:2">
      <c r="A173" s="134" t="s">
        <v>845</v>
      </c>
      <c r="B173" s="134" t="s">
        <v>846</v>
      </c>
    </row>
    <row r="174" spans="1:2">
      <c r="A174" s="134" t="s">
        <v>847</v>
      </c>
      <c r="B174" s="134" t="s">
        <v>848</v>
      </c>
    </row>
    <row r="175" spans="1:2">
      <c r="A175" s="134" t="s">
        <v>849</v>
      </c>
      <c r="B175" s="134" t="s">
        <v>850</v>
      </c>
    </row>
    <row r="176" spans="1:2">
      <c r="A176" s="134" t="s">
        <v>851</v>
      </c>
      <c r="B176" s="134" t="s">
        <v>852</v>
      </c>
    </row>
    <row r="177" spans="1:2">
      <c r="A177" s="134" t="s">
        <v>853</v>
      </c>
      <c r="B177" s="134" t="s">
        <v>854</v>
      </c>
    </row>
    <row r="178" spans="1:2">
      <c r="A178" s="134" t="s">
        <v>855</v>
      </c>
      <c r="B178" s="134" t="s">
        <v>856</v>
      </c>
    </row>
    <row r="179" spans="1:2">
      <c r="A179" s="134" t="s">
        <v>857</v>
      </c>
      <c r="B179" s="134" t="s">
        <v>858</v>
      </c>
    </row>
    <row r="180" spans="1:2">
      <c r="A180" s="134" t="s">
        <v>859</v>
      </c>
      <c r="B180" s="134" t="s">
        <v>860</v>
      </c>
    </row>
    <row r="181" spans="1:2">
      <c r="A181" s="144" t="s">
        <v>861</v>
      </c>
      <c r="B181" s="144" t="s">
        <v>862</v>
      </c>
    </row>
    <row r="182" spans="1:2">
      <c r="A182" s="134" t="s">
        <v>863</v>
      </c>
      <c r="B182" s="134" t="s">
        <v>864</v>
      </c>
    </row>
    <row r="183" spans="1:2">
      <c r="A183" s="134" t="s">
        <v>865</v>
      </c>
      <c r="B183" s="134" t="s">
        <v>866</v>
      </c>
    </row>
    <row r="184" spans="1:2">
      <c r="A184" s="134" t="s">
        <v>867</v>
      </c>
      <c r="B184" s="134" t="s">
        <v>868</v>
      </c>
    </row>
    <row r="185" spans="1:2">
      <c r="A185" s="134" t="s">
        <v>869</v>
      </c>
      <c r="B185" s="134" t="s">
        <v>870</v>
      </c>
    </row>
    <row r="186" spans="1:2">
      <c r="A186" s="134" t="s">
        <v>871</v>
      </c>
      <c r="B186" s="134" t="s">
        <v>872</v>
      </c>
    </row>
    <row r="187" spans="1:2">
      <c r="A187" s="134" t="s">
        <v>873</v>
      </c>
      <c r="B187" s="134" t="s">
        <v>874</v>
      </c>
    </row>
    <row r="188" spans="1:2">
      <c r="A188" s="134" t="s">
        <v>875</v>
      </c>
      <c r="B188" s="134" t="s">
        <v>876</v>
      </c>
    </row>
    <row r="189" spans="1:2">
      <c r="A189" s="134" t="s">
        <v>877</v>
      </c>
      <c r="B189" s="134" t="s">
        <v>878</v>
      </c>
    </row>
    <row r="190" spans="1:2">
      <c r="A190" s="134" t="s">
        <v>879</v>
      </c>
      <c r="B190" s="134" t="s">
        <v>880</v>
      </c>
    </row>
    <row r="191" spans="1:2">
      <c r="A191" s="134" t="s">
        <v>881</v>
      </c>
      <c r="B191" s="134" t="s">
        <v>882</v>
      </c>
    </row>
    <row r="192" spans="1:2">
      <c r="A192" s="134" t="s">
        <v>883</v>
      </c>
      <c r="B192" s="134" t="s">
        <v>884</v>
      </c>
    </row>
    <row r="193" spans="1:2">
      <c r="A193" s="134" t="s">
        <v>885</v>
      </c>
      <c r="B193" s="134" t="s">
        <v>886</v>
      </c>
    </row>
    <row r="194" spans="1:2">
      <c r="A194" s="134" t="s">
        <v>887</v>
      </c>
      <c r="B194" s="134" t="s">
        <v>888</v>
      </c>
    </row>
    <row r="195" spans="1:2">
      <c r="A195" s="134" t="s">
        <v>889</v>
      </c>
      <c r="B195" s="134" t="s">
        <v>890</v>
      </c>
    </row>
    <row r="196" spans="1:2">
      <c r="A196" s="134" t="s">
        <v>891</v>
      </c>
      <c r="B196" s="134" t="s">
        <v>892</v>
      </c>
    </row>
    <row r="197" spans="1:2">
      <c r="A197" s="134" t="s">
        <v>893</v>
      </c>
      <c r="B197" s="134" t="s">
        <v>894</v>
      </c>
    </row>
    <row r="198" spans="1:2">
      <c r="A198" s="134" t="s">
        <v>895</v>
      </c>
      <c r="B198" s="134" t="s">
        <v>896</v>
      </c>
    </row>
    <row r="199" spans="1:2">
      <c r="A199" s="134" t="s">
        <v>897</v>
      </c>
      <c r="B199" s="134" t="s">
        <v>898</v>
      </c>
    </row>
    <row r="200" spans="1:2">
      <c r="A200" s="134" t="s">
        <v>899</v>
      </c>
      <c r="B200" s="134" t="s">
        <v>900</v>
      </c>
    </row>
    <row r="201" spans="1:2">
      <c r="A201" s="134" t="s">
        <v>901</v>
      </c>
      <c r="B201" s="134" t="s">
        <v>902</v>
      </c>
    </row>
    <row r="202" spans="1:2">
      <c r="A202" s="134" t="s">
        <v>903</v>
      </c>
      <c r="B202" s="134" t="s">
        <v>904</v>
      </c>
    </row>
    <row r="203" spans="1:2">
      <c r="A203" s="134" t="s">
        <v>905</v>
      </c>
      <c r="B203" s="134" t="s">
        <v>906</v>
      </c>
    </row>
    <row r="204" spans="1:2">
      <c r="A204" s="134" t="s">
        <v>907</v>
      </c>
      <c r="B204" s="134" t="s">
        <v>908</v>
      </c>
    </row>
    <row r="205" spans="1:2">
      <c r="A205" s="134" t="s">
        <v>909</v>
      </c>
      <c r="B205" s="134" t="s">
        <v>910</v>
      </c>
    </row>
    <row r="206" spans="1:2">
      <c r="A206" s="134" t="s">
        <v>911</v>
      </c>
      <c r="B206" s="134" t="s">
        <v>912</v>
      </c>
    </row>
    <row r="207" spans="1:2">
      <c r="A207" s="134" t="s">
        <v>911</v>
      </c>
      <c r="B207" s="134" t="s">
        <v>913</v>
      </c>
    </row>
    <row r="208" spans="1:2">
      <c r="A208" s="134" t="s">
        <v>914</v>
      </c>
      <c r="B208" s="134" t="s">
        <v>915</v>
      </c>
    </row>
    <row r="209" spans="1:2">
      <c r="A209" s="134" t="s">
        <v>916</v>
      </c>
      <c r="B209" s="134" t="s">
        <v>917</v>
      </c>
    </row>
    <row r="210" spans="1:2">
      <c r="A210" s="134" t="s">
        <v>918</v>
      </c>
      <c r="B210" s="134" t="s">
        <v>919</v>
      </c>
    </row>
    <row r="211" spans="1:2">
      <c r="A211" s="134" t="s">
        <v>918</v>
      </c>
      <c r="B211" s="134" t="s">
        <v>920</v>
      </c>
    </row>
    <row r="212" spans="1:2">
      <c r="A212" s="134" t="s">
        <v>921</v>
      </c>
      <c r="B212" s="134" t="s">
        <v>922</v>
      </c>
    </row>
    <row r="213" spans="1:2">
      <c r="A213" s="134" t="s">
        <v>923</v>
      </c>
      <c r="B213" s="134" t="s">
        <v>924</v>
      </c>
    </row>
    <row r="214" spans="1:2">
      <c r="A214" s="134" t="s">
        <v>925</v>
      </c>
      <c r="B214" s="134" t="s">
        <v>926</v>
      </c>
    </row>
    <row r="215" spans="1:2">
      <c r="A215" s="144" t="s">
        <v>927</v>
      </c>
      <c r="B215" s="144" t="s">
        <v>928</v>
      </c>
    </row>
    <row r="216" spans="1:2">
      <c r="A216" s="134" t="s">
        <v>929</v>
      </c>
      <c r="B216" s="134" t="s">
        <v>930</v>
      </c>
    </row>
    <row r="217" spans="1:2">
      <c r="A217" s="134" t="s">
        <v>931</v>
      </c>
      <c r="B217" s="134" t="s">
        <v>932</v>
      </c>
    </row>
    <row r="218" spans="1:2">
      <c r="A218" s="134" t="s">
        <v>933</v>
      </c>
      <c r="B218" s="134" t="s">
        <v>934</v>
      </c>
    </row>
    <row r="219" spans="1:2">
      <c r="A219" s="134" t="s">
        <v>935</v>
      </c>
      <c r="B219" s="134" t="s">
        <v>936</v>
      </c>
    </row>
    <row r="220" spans="1:2">
      <c r="A220" s="134" t="s">
        <v>937</v>
      </c>
      <c r="B220" s="134" t="s">
        <v>938</v>
      </c>
    </row>
    <row r="221" spans="1:2">
      <c r="A221" s="134" t="s">
        <v>939</v>
      </c>
      <c r="B221" s="134" t="s">
        <v>940</v>
      </c>
    </row>
    <row r="222" spans="1:2">
      <c r="A222" s="134" t="s">
        <v>941</v>
      </c>
      <c r="B222" s="134" t="s">
        <v>942</v>
      </c>
    </row>
    <row r="223" spans="1:2">
      <c r="A223" s="134" t="s">
        <v>943</v>
      </c>
      <c r="B223" s="134" t="s">
        <v>944</v>
      </c>
    </row>
    <row r="224" spans="1:2">
      <c r="A224" s="134" t="s">
        <v>945</v>
      </c>
      <c r="B224" s="134" t="s">
        <v>946</v>
      </c>
    </row>
    <row r="225" spans="1:2">
      <c r="A225" s="134" t="s">
        <v>947</v>
      </c>
      <c r="B225" s="134" t="s">
        <v>948</v>
      </c>
    </row>
    <row r="226" spans="1:2">
      <c r="A226" s="134" t="s">
        <v>949</v>
      </c>
      <c r="B226" s="134" t="s">
        <v>950</v>
      </c>
    </row>
    <row r="227" spans="1:2">
      <c r="A227" s="134" t="s">
        <v>951</v>
      </c>
      <c r="B227" s="134" t="s">
        <v>952</v>
      </c>
    </row>
    <row r="228" spans="1:2">
      <c r="A228" s="134" t="s">
        <v>953</v>
      </c>
      <c r="B228" s="134" t="s">
        <v>954</v>
      </c>
    </row>
    <row r="229" spans="1:2">
      <c r="A229" s="134" t="s">
        <v>955</v>
      </c>
      <c r="B229" s="134" t="s">
        <v>956</v>
      </c>
    </row>
    <row r="230" spans="1:2">
      <c r="A230" s="134" t="s">
        <v>957</v>
      </c>
      <c r="B230" s="134" t="s">
        <v>958</v>
      </c>
    </row>
    <row r="231" spans="1:2">
      <c r="A231" s="134" t="s">
        <v>959</v>
      </c>
      <c r="B231" s="134" t="s">
        <v>960</v>
      </c>
    </row>
    <row r="232" spans="1:2">
      <c r="A232" s="134" t="s">
        <v>961</v>
      </c>
      <c r="B232" s="134" t="s">
        <v>962</v>
      </c>
    </row>
    <row r="233" spans="1:2">
      <c r="A233" s="134" t="s">
        <v>963</v>
      </c>
      <c r="B233" s="134" t="s">
        <v>964</v>
      </c>
    </row>
    <row r="234" spans="1:2">
      <c r="A234" s="134" t="s">
        <v>965</v>
      </c>
      <c r="B234" s="134" t="s">
        <v>966</v>
      </c>
    </row>
    <row r="235" spans="1:2">
      <c r="A235" s="134" t="s">
        <v>967</v>
      </c>
      <c r="B235" s="134" t="s">
        <v>968</v>
      </c>
    </row>
    <row r="236" spans="1:2">
      <c r="A236" s="134" t="s">
        <v>969</v>
      </c>
      <c r="B236" s="134" t="s">
        <v>970</v>
      </c>
    </row>
    <row r="237" spans="1:2">
      <c r="A237" s="134" t="s">
        <v>971</v>
      </c>
      <c r="B237" s="134" t="s">
        <v>972</v>
      </c>
    </row>
    <row r="238" spans="1:2">
      <c r="A238" s="134" t="s">
        <v>973</v>
      </c>
      <c r="B238" s="134" t="s">
        <v>974</v>
      </c>
    </row>
    <row r="239" spans="1:2">
      <c r="A239" s="134" t="s">
        <v>975</v>
      </c>
      <c r="B239" s="134" t="s">
        <v>976</v>
      </c>
    </row>
    <row r="240" spans="1:2">
      <c r="A240" s="134" t="s">
        <v>977</v>
      </c>
      <c r="B240" s="134" t="s">
        <v>978</v>
      </c>
    </row>
    <row r="241" spans="1:2">
      <c r="A241" s="134" t="s">
        <v>979</v>
      </c>
      <c r="B241" s="134" t="s">
        <v>980</v>
      </c>
    </row>
    <row r="242" spans="1:2">
      <c r="A242" s="134" t="s">
        <v>981</v>
      </c>
      <c r="B242" s="134" t="s">
        <v>982</v>
      </c>
    </row>
    <row r="243" spans="1:2">
      <c r="A243" s="134" t="s">
        <v>983</v>
      </c>
      <c r="B243" s="134" t="s">
        <v>984</v>
      </c>
    </row>
    <row r="244" spans="1:2">
      <c r="A244" s="134" t="s">
        <v>985</v>
      </c>
      <c r="B244" s="134" t="s">
        <v>986</v>
      </c>
    </row>
    <row r="245" spans="1:2">
      <c r="A245" s="134" t="s">
        <v>987</v>
      </c>
      <c r="B245" s="134" t="s">
        <v>988</v>
      </c>
    </row>
    <row r="246" spans="1:2">
      <c r="A246" s="134" t="s">
        <v>989</v>
      </c>
      <c r="B246" s="134" t="s">
        <v>990</v>
      </c>
    </row>
    <row r="247" spans="1:2">
      <c r="A247" s="134" t="s">
        <v>991</v>
      </c>
      <c r="B247" s="134" t="s">
        <v>992</v>
      </c>
    </row>
    <row r="248" spans="1:2">
      <c r="A248" s="134" t="s">
        <v>993</v>
      </c>
      <c r="B248" s="134" t="s">
        <v>994</v>
      </c>
    </row>
    <row r="249" spans="1:2">
      <c r="A249" s="134" t="s">
        <v>995</v>
      </c>
      <c r="B249" s="134" t="s">
        <v>996</v>
      </c>
    </row>
    <row r="250" spans="1:2">
      <c r="A250" s="134" t="s">
        <v>997</v>
      </c>
      <c r="B250" s="134" t="s">
        <v>998</v>
      </c>
    </row>
    <row r="251" spans="1:2">
      <c r="A251" s="134" t="s">
        <v>999</v>
      </c>
      <c r="B251" s="134" t="s">
        <v>1000</v>
      </c>
    </row>
    <row r="252" spans="1:2">
      <c r="A252" s="134" t="s">
        <v>1001</v>
      </c>
      <c r="B252" s="134" t="s">
        <v>1002</v>
      </c>
    </row>
    <row r="253" spans="1:2">
      <c r="A253" s="134" t="s">
        <v>1003</v>
      </c>
      <c r="B253" s="134" t="s">
        <v>1004</v>
      </c>
    </row>
    <row r="254" spans="1:2">
      <c r="A254" s="134" t="s">
        <v>1005</v>
      </c>
      <c r="B254" s="134" t="s">
        <v>1006</v>
      </c>
    </row>
    <row r="255" spans="1:2">
      <c r="A255" s="134" t="s">
        <v>1007</v>
      </c>
      <c r="B255" s="134" t="s">
        <v>1008</v>
      </c>
    </row>
    <row r="256" spans="1:2">
      <c r="A256" s="134" t="s">
        <v>1009</v>
      </c>
      <c r="B256" s="134" t="s">
        <v>1010</v>
      </c>
    </row>
    <row r="257" spans="1:2">
      <c r="A257" s="134" t="s">
        <v>1011</v>
      </c>
      <c r="B257" s="134" t="s">
        <v>1012</v>
      </c>
    </row>
    <row r="258" spans="1:2">
      <c r="A258" s="134" t="s">
        <v>1013</v>
      </c>
      <c r="B258" s="134" t="s">
        <v>1014</v>
      </c>
    </row>
    <row r="259" spans="1:2">
      <c r="A259" s="134" t="s">
        <v>1015</v>
      </c>
      <c r="B259" s="134" t="s">
        <v>1016</v>
      </c>
    </row>
    <row r="260" spans="1:2">
      <c r="A260" s="134" t="s">
        <v>1017</v>
      </c>
      <c r="B260" s="134" t="s">
        <v>1018</v>
      </c>
    </row>
    <row r="261" spans="1:2">
      <c r="A261" s="134" t="s">
        <v>1019</v>
      </c>
      <c r="B261" s="134" t="s">
        <v>1020</v>
      </c>
    </row>
    <row r="262" spans="1:2">
      <c r="A262" s="134" t="s">
        <v>1021</v>
      </c>
      <c r="B262" s="134" t="s">
        <v>1022</v>
      </c>
    </row>
    <row r="263" spans="1:2">
      <c r="A263" s="134" t="s">
        <v>1023</v>
      </c>
      <c r="B263" s="134" t="s">
        <v>1024</v>
      </c>
    </row>
    <row r="264" spans="1:2">
      <c r="A264" s="134" t="s">
        <v>1025</v>
      </c>
      <c r="B264" s="134" t="s">
        <v>1026</v>
      </c>
    </row>
    <row r="265" spans="1:2">
      <c r="A265" s="134" t="s">
        <v>1027</v>
      </c>
      <c r="B265" s="134" t="s">
        <v>1028</v>
      </c>
    </row>
    <row r="266" spans="1:2">
      <c r="A266" s="134" t="s">
        <v>1029</v>
      </c>
      <c r="B266" s="134" t="s">
        <v>1030</v>
      </c>
    </row>
    <row r="267" spans="1:2">
      <c r="A267" s="134" t="s">
        <v>1031</v>
      </c>
      <c r="B267" s="134" t="s">
        <v>1032</v>
      </c>
    </row>
    <row r="268" spans="1:2">
      <c r="A268" s="134" t="s">
        <v>1033</v>
      </c>
      <c r="B268" s="134" t="s">
        <v>1034</v>
      </c>
    </row>
    <row r="269" spans="1:2">
      <c r="A269" s="134" t="s">
        <v>1035</v>
      </c>
      <c r="B269" s="134" t="s">
        <v>1036</v>
      </c>
    </row>
    <row r="270" spans="1:2">
      <c r="A270" s="134" t="s">
        <v>1037</v>
      </c>
      <c r="B270" s="134" t="s">
        <v>1038</v>
      </c>
    </row>
    <row r="271" spans="1:2">
      <c r="A271" s="134" t="s">
        <v>1039</v>
      </c>
      <c r="B271" s="134" t="s">
        <v>1040</v>
      </c>
    </row>
    <row r="272" spans="1:2">
      <c r="A272" s="134" t="s">
        <v>1041</v>
      </c>
      <c r="B272" s="134" t="s">
        <v>1042</v>
      </c>
    </row>
    <row r="273" spans="1:2">
      <c r="A273" s="134" t="s">
        <v>1043</v>
      </c>
      <c r="B273" s="134" t="s">
        <v>1044</v>
      </c>
    </row>
    <row r="274" spans="1:2">
      <c r="A274" s="134" t="s">
        <v>1045</v>
      </c>
      <c r="B274" s="134" t="s">
        <v>1046</v>
      </c>
    </row>
    <row r="275" spans="1:2">
      <c r="A275" s="134" t="s">
        <v>1047</v>
      </c>
      <c r="B275" s="134" t="s">
        <v>1048</v>
      </c>
    </row>
    <row r="276" spans="1:2">
      <c r="A276" s="134" t="s">
        <v>1049</v>
      </c>
      <c r="B276" s="134" t="s">
        <v>1050</v>
      </c>
    </row>
    <row r="277" spans="1:2">
      <c r="A277" s="134" t="s">
        <v>1051</v>
      </c>
      <c r="B277" s="134" t="s">
        <v>1052</v>
      </c>
    </row>
    <row r="278" spans="1:2">
      <c r="A278" s="134" t="s">
        <v>1053</v>
      </c>
      <c r="B278" s="134" t="s">
        <v>1054</v>
      </c>
    </row>
    <row r="279" spans="1:2">
      <c r="A279" s="134" t="s">
        <v>1055</v>
      </c>
      <c r="B279" s="134" t="s">
        <v>1056</v>
      </c>
    </row>
    <row r="280" spans="1:2">
      <c r="A280" s="134" t="s">
        <v>1057</v>
      </c>
      <c r="B280" s="134" t="s">
        <v>1058</v>
      </c>
    </row>
    <row r="281" spans="1:2">
      <c r="A281" s="134" t="s">
        <v>1059</v>
      </c>
      <c r="B281" s="134" t="s">
        <v>1060</v>
      </c>
    </row>
    <row r="282" spans="1:2">
      <c r="A282" s="134" t="s">
        <v>1061</v>
      </c>
      <c r="B282" s="134" t="s">
        <v>1062</v>
      </c>
    </row>
    <row r="283" spans="1:2">
      <c r="A283" s="134" t="s">
        <v>1063</v>
      </c>
      <c r="B283" s="134" t="s">
        <v>1064</v>
      </c>
    </row>
    <row r="284" spans="1:2">
      <c r="A284" s="134" t="s">
        <v>1065</v>
      </c>
      <c r="B284" s="134" t="s">
        <v>1066</v>
      </c>
    </row>
    <row r="285" spans="1:2">
      <c r="A285" s="134" t="s">
        <v>1067</v>
      </c>
      <c r="B285" s="134" t="s">
        <v>1068</v>
      </c>
    </row>
    <row r="286" spans="1:2">
      <c r="A286" s="134" t="s">
        <v>1069</v>
      </c>
      <c r="B286" s="134" t="s">
        <v>1070</v>
      </c>
    </row>
    <row r="287" spans="1:2">
      <c r="A287" s="134" t="s">
        <v>1071</v>
      </c>
      <c r="B287" s="134" t="s">
        <v>1072</v>
      </c>
    </row>
    <row r="288" spans="1:2">
      <c r="A288" s="134" t="s">
        <v>1073</v>
      </c>
      <c r="B288" s="134" t="s">
        <v>1074</v>
      </c>
    </row>
    <row r="289" spans="1:2">
      <c r="A289" s="134" t="s">
        <v>1075</v>
      </c>
      <c r="B289" s="134" t="s">
        <v>1076</v>
      </c>
    </row>
    <row r="290" spans="1:2">
      <c r="A290" s="134" t="s">
        <v>1077</v>
      </c>
      <c r="B290" s="134" t="s">
        <v>1078</v>
      </c>
    </row>
    <row r="291" spans="1:2">
      <c r="A291" s="134" t="s">
        <v>1079</v>
      </c>
      <c r="B291" s="134" t="s">
        <v>1080</v>
      </c>
    </row>
    <row r="292" spans="1:2">
      <c r="A292" s="134" t="s">
        <v>1081</v>
      </c>
      <c r="B292" s="134" t="s">
        <v>1082</v>
      </c>
    </row>
    <row r="293" spans="1:2">
      <c r="A293" s="134" t="s">
        <v>1083</v>
      </c>
      <c r="B293" s="134" t="s">
        <v>1084</v>
      </c>
    </row>
    <row r="294" spans="1:2">
      <c r="A294" s="134" t="s">
        <v>1085</v>
      </c>
      <c r="B294" s="134" t="s">
        <v>1086</v>
      </c>
    </row>
    <row r="295" spans="1:2">
      <c r="A295" s="134" t="s">
        <v>1087</v>
      </c>
      <c r="B295" s="134" t="s">
        <v>1088</v>
      </c>
    </row>
    <row r="296" spans="1:2">
      <c r="A296" s="134" t="s">
        <v>1089</v>
      </c>
      <c r="B296" s="134" t="s">
        <v>1090</v>
      </c>
    </row>
    <row r="297" spans="1:2">
      <c r="A297" s="134" t="s">
        <v>1091</v>
      </c>
      <c r="B297" s="134" t="s">
        <v>1092</v>
      </c>
    </row>
    <row r="298" spans="1:2">
      <c r="A298" s="134" t="s">
        <v>1093</v>
      </c>
      <c r="B298" s="134" t="s">
        <v>1094</v>
      </c>
    </row>
    <row r="299" spans="1:2">
      <c r="A299" s="134" t="s">
        <v>1095</v>
      </c>
      <c r="B299" s="134" t="s">
        <v>1096</v>
      </c>
    </row>
    <row r="300" spans="1:2">
      <c r="A300" s="134" t="s">
        <v>1097</v>
      </c>
      <c r="B300" s="134" t="s">
        <v>1098</v>
      </c>
    </row>
    <row r="301" spans="1:2">
      <c r="A301" s="134" t="s">
        <v>1099</v>
      </c>
      <c r="B301" s="134" t="s">
        <v>1100</v>
      </c>
    </row>
    <row r="302" spans="1:2">
      <c r="A302" s="134" t="s">
        <v>1101</v>
      </c>
      <c r="B302" s="134" t="s">
        <v>1102</v>
      </c>
    </row>
    <row r="303" spans="1:2">
      <c r="A303" s="134" t="s">
        <v>1103</v>
      </c>
      <c r="B303" s="134" t="s">
        <v>1104</v>
      </c>
    </row>
    <row r="304" spans="1:2">
      <c r="A304" s="134" t="s">
        <v>1105</v>
      </c>
      <c r="B304" s="134" t="s">
        <v>1106</v>
      </c>
    </row>
    <row r="305" spans="1:2">
      <c r="A305" s="134" t="s">
        <v>1107</v>
      </c>
      <c r="B305" s="134" t="s">
        <v>1108</v>
      </c>
    </row>
    <row r="306" spans="1:2">
      <c r="A306" s="134" t="s">
        <v>1109</v>
      </c>
      <c r="B306" s="134" t="s">
        <v>1110</v>
      </c>
    </row>
    <row r="307" spans="1:2">
      <c r="A307" s="134" t="s">
        <v>1109</v>
      </c>
      <c r="B307" s="134" t="s">
        <v>1111</v>
      </c>
    </row>
    <row r="308" spans="1:2">
      <c r="A308" s="134" t="s">
        <v>1112</v>
      </c>
      <c r="B308" s="134" t="s">
        <v>1113</v>
      </c>
    </row>
    <row r="309" spans="1:2">
      <c r="A309" s="134" t="s">
        <v>1114</v>
      </c>
      <c r="B309" s="134" t="s">
        <v>1115</v>
      </c>
    </row>
    <row r="310" spans="1:2">
      <c r="A310" s="134" t="s">
        <v>1116</v>
      </c>
      <c r="B310" s="134" t="s">
        <v>1117</v>
      </c>
    </row>
    <row r="311" spans="1:2">
      <c r="A311" s="134" t="s">
        <v>1118</v>
      </c>
      <c r="B311" s="134" t="s">
        <v>1119</v>
      </c>
    </row>
    <row r="312" spans="1:2">
      <c r="A312" s="134" t="s">
        <v>1120</v>
      </c>
      <c r="B312" s="134" t="s">
        <v>1121</v>
      </c>
    </row>
    <row r="313" spans="1:2">
      <c r="A313" s="144" t="s">
        <v>1122</v>
      </c>
      <c r="B313" s="144" t="s">
        <v>1123</v>
      </c>
    </row>
    <row r="314" spans="1:2">
      <c r="A314" s="134" t="s">
        <v>1124</v>
      </c>
      <c r="B314" s="134" t="s">
        <v>1125</v>
      </c>
    </row>
    <row r="315" spans="1:2">
      <c r="A315" s="134" t="s">
        <v>1126</v>
      </c>
      <c r="B315" s="134" t="s">
        <v>1127</v>
      </c>
    </row>
    <row r="316" spans="1:2">
      <c r="A316" s="134" t="s">
        <v>1128</v>
      </c>
      <c r="B316" s="134" t="s">
        <v>1129</v>
      </c>
    </row>
    <row r="317" spans="1:2">
      <c r="A317" s="134" t="s">
        <v>1130</v>
      </c>
      <c r="B317" s="134" t="s">
        <v>1131</v>
      </c>
    </row>
    <row r="318" spans="1:2">
      <c r="A318" s="134" t="s">
        <v>1132</v>
      </c>
      <c r="B318" s="134" t="s">
        <v>1133</v>
      </c>
    </row>
    <row r="319" spans="1:2">
      <c r="A319" s="134" t="s">
        <v>1134</v>
      </c>
      <c r="B319" s="134" t="s">
        <v>1135</v>
      </c>
    </row>
    <row r="320" spans="1:2">
      <c r="A320" s="134" t="s">
        <v>1136</v>
      </c>
      <c r="B320" s="134" t="s">
        <v>1137</v>
      </c>
    </row>
    <row r="321" spans="1:2">
      <c r="A321" s="134" t="s">
        <v>1138</v>
      </c>
      <c r="B321" s="134" t="s">
        <v>1139</v>
      </c>
    </row>
    <row r="322" spans="1:2">
      <c r="A322" s="134" t="s">
        <v>1140</v>
      </c>
      <c r="B322" s="134" t="s">
        <v>1141</v>
      </c>
    </row>
    <row r="323" spans="1:2">
      <c r="A323" s="134" t="s">
        <v>1142</v>
      </c>
      <c r="B323" s="134" t="s">
        <v>1143</v>
      </c>
    </row>
    <row r="324" spans="1:2">
      <c r="A324" s="134" t="s">
        <v>1144</v>
      </c>
      <c r="B324" s="134" t="s">
        <v>1145</v>
      </c>
    </row>
    <row r="325" spans="1:2">
      <c r="A325" s="134" t="s">
        <v>1146</v>
      </c>
      <c r="B325" s="134" t="s">
        <v>1147</v>
      </c>
    </row>
    <row r="326" spans="1:2">
      <c r="A326" s="144" t="s">
        <v>1148</v>
      </c>
      <c r="B326" s="144" t="s">
        <v>1149</v>
      </c>
    </row>
    <row r="327" spans="1:2">
      <c r="A327" s="134" t="s">
        <v>1150</v>
      </c>
      <c r="B327" s="134" t="s">
        <v>1151</v>
      </c>
    </row>
    <row r="328" spans="1:2">
      <c r="A328" s="134" t="s">
        <v>1152</v>
      </c>
      <c r="B328" s="134" t="s">
        <v>1153</v>
      </c>
    </row>
    <row r="329" spans="1:2">
      <c r="A329" s="134" t="s">
        <v>1154</v>
      </c>
      <c r="B329" s="134" t="s">
        <v>1155</v>
      </c>
    </row>
    <row r="330" spans="1:2">
      <c r="A330" s="134" t="s">
        <v>1156</v>
      </c>
      <c r="B330" s="134" t="s">
        <v>1157</v>
      </c>
    </row>
    <row r="331" spans="1:2">
      <c r="A331" s="134" t="s">
        <v>1158</v>
      </c>
      <c r="B331" s="134" t="s">
        <v>1159</v>
      </c>
    </row>
    <row r="332" spans="1:2">
      <c r="A332" s="134" t="s">
        <v>1160</v>
      </c>
      <c r="B332" s="134" t="s">
        <v>1161</v>
      </c>
    </row>
    <row r="333" spans="1:2">
      <c r="A333" s="134" t="s">
        <v>1162</v>
      </c>
      <c r="B333" s="134" t="s">
        <v>1163</v>
      </c>
    </row>
    <row r="334" spans="1:2">
      <c r="A334" s="134" t="s">
        <v>1164</v>
      </c>
      <c r="B334" s="134" t="s">
        <v>1165</v>
      </c>
    </row>
    <row r="335" spans="1:2">
      <c r="A335" s="134" t="s">
        <v>1166</v>
      </c>
      <c r="B335" s="134" t="s">
        <v>1167</v>
      </c>
    </row>
    <row r="336" spans="1:2">
      <c r="A336" s="134" t="s">
        <v>1168</v>
      </c>
      <c r="B336" s="134" t="s">
        <v>1169</v>
      </c>
    </row>
    <row r="337" spans="1:2">
      <c r="A337" s="134" t="s">
        <v>1170</v>
      </c>
      <c r="B337" s="134" t="s">
        <v>1171</v>
      </c>
    </row>
    <row r="338" spans="1:2">
      <c r="A338" s="134" t="s">
        <v>1172</v>
      </c>
      <c r="B338" s="134" t="s">
        <v>1173</v>
      </c>
    </row>
    <row r="339" spans="1:2">
      <c r="A339" s="134" t="s">
        <v>1174</v>
      </c>
      <c r="B339" s="134" t="s">
        <v>1175</v>
      </c>
    </row>
    <row r="340" spans="1:2">
      <c r="A340" s="134" t="s">
        <v>1176</v>
      </c>
      <c r="B340" s="134" t="s">
        <v>1177</v>
      </c>
    </row>
    <row r="341" spans="1:2">
      <c r="A341" s="134" t="s">
        <v>1178</v>
      </c>
      <c r="B341" s="134" t="s">
        <v>1179</v>
      </c>
    </row>
    <row r="342" spans="1:2">
      <c r="A342" s="134" t="s">
        <v>1180</v>
      </c>
      <c r="B342" s="134" t="s">
        <v>1181</v>
      </c>
    </row>
    <row r="343" spans="1:2">
      <c r="A343" s="134" t="s">
        <v>1182</v>
      </c>
      <c r="B343" s="134" t="s">
        <v>1183</v>
      </c>
    </row>
    <row r="344" spans="1:2">
      <c r="A344" s="134" t="s">
        <v>1184</v>
      </c>
      <c r="B344" s="134" t="s">
        <v>1185</v>
      </c>
    </row>
    <row r="345" spans="1:2">
      <c r="A345" s="134" t="s">
        <v>1186</v>
      </c>
      <c r="B345" s="134" t="s">
        <v>1187</v>
      </c>
    </row>
    <row r="346" spans="1:2">
      <c r="A346" s="134" t="s">
        <v>1188</v>
      </c>
      <c r="B346" s="134" t="s">
        <v>1189</v>
      </c>
    </row>
    <row r="347" spans="1:2">
      <c r="A347" s="134" t="s">
        <v>1190</v>
      </c>
      <c r="B347" s="134" t="s">
        <v>1191</v>
      </c>
    </row>
    <row r="348" spans="1:2">
      <c r="A348" s="134" t="s">
        <v>1192</v>
      </c>
      <c r="B348" s="134" t="s">
        <v>1193</v>
      </c>
    </row>
    <row r="349" spans="1:2">
      <c r="A349" s="134" t="s">
        <v>1194</v>
      </c>
      <c r="B349" s="134" t="s">
        <v>1195</v>
      </c>
    </row>
    <row r="350" spans="1:2">
      <c r="A350" s="134" t="s">
        <v>1196</v>
      </c>
      <c r="B350" s="134" t="s">
        <v>1197</v>
      </c>
    </row>
    <row r="351" spans="1:2">
      <c r="A351" s="134" t="s">
        <v>1198</v>
      </c>
      <c r="B351" s="134" t="s">
        <v>1199</v>
      </c>
    </row>
    <row r="352" spans="1:2">
      <c r="A352" s="134" t="s">
        <v>1200</v>
      </c>
      <c r="B352" s="134" t="s">
        <v>1201</v>
      </c>
    </row>
    <row r="353" spans="1:2">
      <c r="A353" s="134" t="s">
        <v>1202</v>
      </c>
      <c r="B353" s="134" t="s">
        <v>1203</v>
      </c>
    </row>
    <row r="354" spans="1:2">
      <c r="A354" s="134" t="s">
        <v>1204</v>
      </c>
      <c r="B354" s="134" t="s">
        <v>1205</v>
      </c>
    </row>
    <row r="355" spans="1:2">
      <c r="A355" s="134" t="s">
        <v>1206</v>
      </c>
      <c r="B355" s="134" t="s">
        <v>1207</v>
      </c>
    </row>
    <row r="356" spans="1:2">
      <c r="A356" s="134" t="s">
        <v>1208</v>
      </c>
      <c r="B356" s="134" t="s">
        <v>1209</v>
      </c>
    </row>
    <row r="357" spans="1:2">
      <c r="A357" s="134" t="s">
        <v>1210</v>
      </c>
      <c r="B357" s="134" t="s">
        <v>1211</v>
      </c>
    </row>
    <row r="358" spans="1:2">
      <c r="A358" s="134" t="s">
        <v>1212</v>
      </c>
      <c r="B358" s="134" t="s">
        <v>1213</v>
      </c>
    </row>
    <row r="359" spans="1:2">
      <c r="A359" s="134" t="s">
        <v>1214</v>
      </c>
      <c r="B359" s="134" t="s">
        <v>1215</v>
      </c>
    </row>
    <row r="360" spans="1:2">
      <c r="A360" s="134" t="s">
        <v>1216</v>
      </c>
      <c r="B360" s="134" t="s">
        <v>1217</v>
      </c>
    </row>
    <row r="361" spans="1:2">
      <c r="A361" s="134" t="s">
        <v>1216</v>
      </c>
      <c r="B361" s="134" t="s">
        <v>1218</v>
      </c>
    </row>
    <row r="362" spans="1:2">
      <c r="A362" s="134" t="s">
        <v>1219</v>
      </c>
      <c r="B362" s="134" t="s">
        <v>1220</v>
      </c>
    </row>
    <row r="363" spans="1:2">
      <c r="A363" s="134" t="s">
        <v>1221</v>
      </c>
      <c r="B363" s="134" t="s">
        <v>1222</v>
      </c>
    </row>
    <row r="364" spans="1:2">
      <c r="A364" s="134" t="s">
        <v>1223</v>
      </c>
      <c r="B364" s="134" t="s">
        <v>1224</v>
      </c>
    </row>
    <row r="365" spans="1:2">
      <c r="A365" s="134" t="s">
        <v>1225</v>
      </c>
      <c r="B365" s="134" t="s">
        <v>1226</v>
      </c>
    </row>
    <row r="366" spans="1:2">
      <c r="A366" s="134" t="s">
        <v>1227</v>
      </c>
      <c r="B366" s="134" t="s">
        <v>1228</v>
      </c>
    </row>
    <row r="367" spans="1:2">
      <c r="A367" s="134" t="s">
        <v>1229</v>
      </c>
      <c r="B367" s="134" t="s">
        <v>1230</v>
      </c>
    </row>
    <row r="368" spans="1:2">
      <c r="A368" s="134" t="s">
        <v>1231</v>
      </c>
      <c r="B368" s="134" t="s">
        <v>1232</v>
      </c>
    </row>
    <row r="369" spans="1:2">
      <c r="A369" s="134" t="s">
        <v>1233</v>
      </c>
      <c r="B369" s="134" t="s">
        <v>1234</v>
      </c>
    </row>
    <row r="370" spans="1:2">
      <c r="A370" s="134" t="s">
        <v>1235</v>
      </c>
      <c r="B370" s="134" t="s">
        <v>1236</v>
      </c>
    </row>
    <row r="371" spans="1:2">
      <c r="A371" s="134" t="s">
        <v>1237</v>
      </c>
      <c r="B371" s="134" t="s">
        <v>1238</v>
      </c>
    </row>
    <row r="372" spans="1:2">
      <c r="A372" s="134" t="s">
        <v>1239</v>
      </c>
      <c r="B372" s="134" t="s">
        <v>1240</v>
      </c>
    </row>
    <row r="373" spans="1:2">
      <c r="A373" s="134" t="s">
        <v>1241</v>
      </c>
      <c r="B373" s="134" t="s">
        <v>1242</v>
      </c>
    </row>
    <row r="374" spans="1:2">
      <c r="A374" s="134" t="s">
        <v>1243</v>
      </c>
      <c r="B374" s="134" t="s">
        <v>1244</v>
      </c>
    </row>
    <row r="375" spans="1:2">
      <c r="A375" s="134" t="s">
        <v>1245</v>
      </c>
      <c r="B375" s="134" t="s">
        <v>1246</v>
      </c>
    </row>
    <row r="376" spans="1:2">
      <c r="A376" s="134" t="s">
        <v>1247</v>
      </c>
      <c r="B376" s="134" t="s">
        <v>1248</v>
      </c>
    </row>
    <row r="377" spans="1:2">
      <c r="A377" s="134" t="s">
        <v>1249</v>
      </c>
      <c r="B377" s="134" t="s">
        <v>1250</v>
      </c>
    </row>
    <row r="378" spans="1:2">
      <c r="A378" s="134" t="s">
        <v>1251</v>
      </c>
      <c r="B378" s="134" t="s">
        <v>1252</v>
      </c>
    </row>
    <row r="379" spans="1:2">
      <c r="A379" s="134" t="s">
        <v>1253</v>
      </c>
      <c r="B379" s="134" t="s">
        <v>1254</v>
      </c>
    </row>
    <row r="380" spans="1:2">
      <c r="A380" s="134" t="s">
        <v>1255</v>
      </c>
      <c r="B380" s="134" t="s">
        <v>1256</v>
      </c>
    </row>
    <row r="381" spans="1:2">
      <c r="A381" s="134" t="s">
        <v>1257</v>
      </c>
      <c r="B381" s="134" t="s">
        <v>1258</v>
      </c>
    </row>
    <row r="382" spans="1:2">
      <c r="A382" s="134" t="s">
        <v>1259</v>
      </c>
      <c r="B382" s="134" t="s">
        <v>1260</v>
      </c>
    </row>
    <row r="383" spans="1:2">
      <c r="A383" s="134" t="s">
        <v>1261</v>
      </c>
      <c r="B383" s="134" t="s">
        <v>1262</v>
      </c>
    </row>
    <row r="384" spans="1:2">
      <c r="A384" s="134" t="s">
        <v>1263</v>
      </c>
      <c r="B384" s="134" t="s">
        <v>1264</v>
      </c>
    </row>
    <row r="385" spans="1:2">
      <c r="A385" s="134" t="s">
        <v>1265</v>
      </c>
      <c r="B385" s="134" t="s">
        <v>1266</v>
      </c>
    </row>
    <row r="386" spans="1:2">
      <c r="A386" s="134" t="s">
        <v>1267</v>
      </c>
      <c r="B386" s="134" t="s">
        <v>1268</v>
      </c>
    </row>
    <row r="387" spans="1:2">
      <c r="A387" s="134" t="s">
        <v>1269</v>
      </c>
      <c r="B387" s="134" t="s">
        <v>1270</v>
      </c>
    </row>
    <row r="388" spans="1:2">
      <c r="A388" s="134" t="s">
        <v>1271</v>
      </c>
      <c r="B388" s="134" t="s">
        <v>1272</v>
      </c>
    </row>
    <row r="389" spans="1:2">
      <c r="A389" s="134" t="s">
        <v>1273</v>
      </c>
      <c r="B389" s="134" t="s">
        <v>1274</v>
      </c>
    </row>
    <row r="390" spans="1:2">
      <c r="A390" s="134" t="s">
        <v>1275</v>
      </c>
      <c r="B390" s="134" t="s">
        <v>1276</v>
      </c>
    </row>
    <row r="391" spans="1:2">
      <c r="A391" s="134" t="s">
        <v>1277</v>
      </c>
      <c r="B391" s="134" t="s">
        <v>1278</v>
      </c>
    </row>
    <row r="392" spans="1:2">
      <c r="A392" s="134" t="s">
        <v>1279</v>
      </c>
      <c r="B392" s="134" t="s">
        <v>1280</v>
      </c>
    </row>
    <row r="393" spans="1:2">
      <c r="A393" s="134" t="s">
        <v>1281</v>
      </c>
      <c r="B393" s="134" t="s">
        <v>1282</v>
      </c>
    </row>
    <row r="394" spans="1:2">
      <c r="A394" s="134" t="s">
        <v>1281</v>
      </c>
      <c r="B394" s="134" t="s">
        <v>1283</v>
      </c>
    </row>
    <row r="395" spans="1:2">
      <c r="A395" s="134" t="s">
        <v>1284</v>
      </c>
      <c r="B395" s="134" t="s">
        <v>1285</v>
      </c>
    </row>
    <row r="396" spans="1:2">
      <c r="A396" s="134" t="s">
        <v>1286</v>
      </c>
      <c r="B396" s="134" t="s">
        <v>1287</v>
      </c>
    </row>
    <row r="397" spans="1:2">
      <c r="A397" s="134" t="s">
        <v>1288</v>
      </c>
      <c r="B397" s="134" t="s">
        <v>1289</v>
      </c>
    </row>
    <row r="398" spans="1:2">
      <c r="A398" s="134" t="s">
        <v>1290</v>
      </c>
      <c r="B398" s="134" t="s">
        <v>1291</v>
      </c>
    </row>
    <row r="399" spans="1:2">
      <c r="A399" s="134" t="s">
        <v>1292</v>
      </c>
      <c r="B399" s="134" t="s">
        <v>1293</v>
      </c>
    </row>
    <row r="400" spans="1:2">
      <c r="A400" s="134" t="s">
        <v>1294</v>
      </c>
      <c r="B400" s="134" t="s">
        <v>1295</v>
      </c>
    </row>
    <row r="401" spans="1:2">
      <c r="A401" s="134" t="s">
        <v>1296</v>
      </c>
      <c r="B401" s="134" t="s">
        <v>1297</v>
      </c>
    </row>
    <row r="402" spans="1:2">
      <c r="A402" s="134" t="s">
        <v>1298</v>
      </c>
      <c r="B402" s="134" t="s">
        <v>1299</v>
      </c>
    </row>
    <row r="403" spans="1:2">
      <c r="A403" s="134" t="s">
        <v>1300</v>
      </c>
      <c r="B403" s="134" t="s">
        <v>1301</v>
      </c>
    </row>
    <row r="404" spans="1:2">
      <c r="A404" s="134" t="s">
        <v>1302</v>
      </c>
      <c r="B404" s="134" t="s">
        <v>1303</v>
      </c>
    </row>
    <row r="405" spans="1:2">
      <c r="A405" s="134" t="s">
        <v>1304</v>
      </c>
      <c r="B405" s="134" t="s">
        <v>1305</v>
      </c>
    </row>
    <row r="406" spans="1:2">
      <c r="A406" s="134" t="s">
        <v>1306</v>
      </c>
      <c r="B406" s="134" t="s">
        <v>1307</v>
      </c>
    </row>
    <row r="407" spans="1:2">
      <c r="A407" s="134" t="s">
        <v>1308</v>
      </c>
      <c r="B407" s="134" t="s">
        <v>1309</v>
      </c>
    </row>
    <row r="408" spans="1:2">
      <c r="A408" s="134" t="s">
        <v>1310</v>
      </c>
      <c r="B408" s="134" t="s">
        <v>1311</v>
      </c>
    </row>
    <row r="409" spans="1:2">
      <c r="A409" s="134" t="s">
        <v>1312</v>
      </c>
      <c r="B409" s="134" t="s">
        <v>1313</v>
      </c>
    </row>
    <row r="410" spans="1:2">
      <c r="A410" s="134" t="s">
        <v>1314</v>
      </c>
      <c r="B410" s="134" t="s">
        <v>1315</v>
      </c>
    </row>
    <row r="411" spans="1:2">
      <c r="A411" s="134" t="s">
        <v>1316</v>
      </c>
      <c r="B411" s="134" t="s">
        <v>1317</v>
      </c>
    </row>
    <row r="412" spans="1:2">
      <c r="A412" s="134" t="s">
        <v>1318</v>
      </c>
      <c r="B412" s="134" t="s">
        <v>1319</v>
      </c>
    </row>
    <row r="413" spans="1:2">
      <c r="A413" s="134" t="s">
        <v>1320</v>
      </c>
      <c r="B413" s="134" t="s">
        <v>1321</v>
      </c>
    </row>
    <row r="414" spans="1:2">
      <c r="A414" s="134" t="s">
        <v>1322</v>
      </c>
      <c r="B414" s="134" t="s">
        <v>1323</v>
      </c>
    </row>
    <row r="415" spans="1:2">
      <c r="A415" s="134" t="s">
        <v>1324</v>
      </c>
      <c r="B415" s="134" t="s">
        <v>1325</v>
      </c>
    </row>
    <row r="416" spans="1:2">
      <c r="A416" s="134" t="s">
        <v>1326</v>
      </c>
      <c r="B416" s="134" t="s">
        <v>1327</v>
      </c>
    </row>
    <row r="417" spans="1:2">
      <c r="A417" s="134" t="s">
        <v>1328</v>
      </c>
      <c r="B417" s="134" t="s">
        <v>1329</v>
      </c>
    </row>
    <row r="418" spans="1:2">
      <c r="A418" s="134" t="s">
        <v>1330</v>
      </c>
      <c r="B418" s="134" t="s">
        <v>1331</v>
      </c>
    </row>
    <row r="419" spans="1:2">
      <c r="A419" s="134" t="s">
        <v>1332</v>
      </c>
      <c r="B419" s="134" t="s">
        <v>1333</v>
      </c>
    </row>
    <row r="420" spans="1:2">
      <c r="A420" s="134" t="s">
        <v>1334</v>
      </c>
      <c r="B420" s="134" t="s">
        <v>1335</v>
      </c>
    </row>
    <row r="421" spans="1:2">
      <c r="A421" s="134" t="s">
        <v>1336</v>
      </c>
      <c r="B421" s="134" t="s">
        <v>1337</v>
      </c>
    </row>
    <row r="422" spans="1:2">
      <c r="A422" s="134" t="s">
        <v>1338</v>
      </c>
      <c r="B422" s="134" t="s">
        <v>1339</v>
      </c>
    </row>
    <row r="423" spans="1:2">
      <c r="A423" s="134" t="s">
        <v>1340</v>
      </c>
      <c r="B423" s="134" t="s">
        <v>1341</v>
      </c>
    </row>
    <row r="424" spans="1:2">
      <c r="A424" s="134" t="s">
        <v>1342</v>
      </c>
      <c r="B424" s="134" t="s">
        <v>1343</v>
      </c>
    </row>
    <row r="425" spans="1:2">
      <c r="A425" s="134" t="s">
        <v>1344</v>
      </c>
      <c r="B425" s="134" t="s">
        <v>1345</v>
      </c>
    </row>
    <row r="426" spans="1:2">
      <c r="A426" s="134" t="s">
        <v>1346</v>
      </c>
      <c r="B426" s="134" t="s">
        <v>1347</v>
      </c>
    </row>
    <row r="427" spans="1:2">
      <c r="A427" s="134" t="s">
        <v>1348</v>
      </c>
      <c r="B427" s="134" t="s">
        <v>1349</v>
      </c>
    </row>
    <row r="428" spans="1:2">
      <c r="A428" s="134" t="s">
        <v>1350</v>
      </c>
      <c r="B428" s="134" t="s">
        <v>1351</v>
      </c>
    </row>
    <row r="429" spans="1:2">
      <c r="A429" s="134" t="s">
        <v>1352</v>
      </c>
      <c r="B429" s="134" t="s">
        <v>1353</v>
      </c>
    </row>
    <row r="430" spans="1:2">
      <c r="A430" s="134" t="s">
        <v>1354</v>
      </c>
      <c r="B430" s="134" t="s">
        <v>1355</v>
      </c>
    </row>
    <row r="431" spans="1:2">
      <c r="A431" s="134" t="s">
        <v>1356</v>
      </c>
      <c r="B431" s="134" t="s">
        <v>1357</v>
      </c>
    </row>
    <row r="432" spans="1:2">
      <c r="A432" s="134" t="s">
        <v>1358</v>
      </c>
      <c r="B432" s="134" t="s">
        <v>1359</v>
      </c>
    </row>
    <row r="433" spans="1:2">
      <c r="A433" s="134" t="s">
        <v>1360</v>
      </c>
      <c r="B433" s="134" t="s">
        <v>1361</v>
      </c>
    </row>
    <row r="434" spans="1:2">
      <c r="A434" s="134" t="s">
        <v>1362</v>
      </c>
      <c r="B434" s="134" t="s">
        <v>1363</v>
      </c>
    </row>
    <row r="435" spans="1:2">
      <c r="A435" s="134" t="s">
        <v>1364</v>
      </c>
      <c r="B435" s="134" t="s">
        <v>1365</v>
      </c>
    </row>
    <row r="436" spans="1:2">
      <c r="A436" s="134" t="s">
        <v>1366</v>
      </c>
      <c r="B436" s="134" t="s">
        <v>1367</v>
      </c>
    </row>
    <row r="437" spans="1:2">
      <c r="A437" s="134" t="s">
        <v>1368</v>
      </c>
      <c r="B437" s="134" t="s">
        <v>1369</v>
      </c>
    </row>
    <row r="438" spans="1:2">
      <c r="A438" s="134" t="s">
        <v>1370</v>
      </c>
      <c r="B438" s="134" t="s">
        <v>1371</v>
      </c>
    </row>
    <row r="439" spans="1:2">
      <c r="A439" s="134" t="s">
        <v>1372</v>
      </c>
      <c r="B439" s="134" t="s">
        <v>1373</v>
      </c>
    </row>
    <row r="440" spans="1:2">
      <c r="A440" s="134" t="s">
        <v>1374</v>
      </c>
      <c r="B440" s="134" t="s">
        <v>1375</v>
      </c>
    </row>
    <row r="441" spans="1:2">
      <c r="A441" s="134" t="s">
        <v>1376</v>
      </c>
      <c r="B441" s="134" t="s">
        <v>1377</v>
      </c>
    </row>
    <row r="442" spans="1:2">
      <c r="A442" s="144" t="s">
        <v>1378</v>
      </c>
      <c r="B442" s="144" t="s">
        <v>1379</v>
      </c>
    </row>
    <row r="443" spans="1:2">
      <c r="A443" s="134" t="s">
        <v>1380</v>
      </c>
      <c r="B443" s="134" t="s">
        <v>1381</v>
      </c>
    </row>
    <row r="444" spans="1:2">
      <c r="A444" s="134" t="s">
        <v>1382</v>
      </c>
      <c r="B444" s="134" t="s">
        <v>1383</v>
      </c>
    </row>
    <row r="445" spans="1:2">
      <c r="A445" s="134" t="s">
        <v>1384</v>
      </c>
      <c r="B445" s="134" t="s">
        <v>1385</v>
      </c>
    </row>
    <row r="446" spans="1:2">
      <c r="A446" s="134" t="s">
        <v>1386</v>
      </c>
      <c r="B446" s="134" t="s">
        <v>1387</v>
      </c>
    </row>
    <row r="447" spans="1:2">
      <c r="A447" s="134" t="s">
        <v>1388</v>
      </c>
      <c r="B447" s="134" t="s">
        <v>1389</v>
      </c>
    </row>
    <row r="448" spans="1:2">
      <c r="A448" s="134" t="s">
        <v>1390</v>
      </c>
      <c r="B448" s="134" t="s">
        <v>1391</v>
      </c>
    </row>
    <row r="449" spans="1:2">
      <c r="A449" s="134" t="s">
        <v>1392</v>
      </c>
      <c r="B449" s="134" t="s">
        <v>1393</v>
      </c>
    </row>
    <row r="450" spans="1:2">
      <c r="A450" s="134" t="s">
        <v>1394</v>
      </c>
      <c r="B450" s="134" t="s">
        <v>1395</v>
      </c>
    </row>
    <row r="451" spans="1:2">
      <c r="A451" s="134" t="s">
        <v>1396</v>
      </c>
      <c r="B451" s="134" t="s">
        <v>1397</v>
      </c>
    </row>
    <row r="452" spans="1:2">
      <c r="A452" s="134" t="s">
        <v>1398</v>
      </c>
      <c r="B452" s="134" t="s">
        <v>1399</v>
      </c>
    </row>
    <row r="453" spans="1:2">
      <c r="A453" s="144" t="s">
        <v>1400</v>
      </c>
      <c r="B453" s="144" t="s">
        <v>1401</v>
      </c>
    </row>
    <row r="454" spans="1:2">
      <c r="A454" s="134" t="s">
        <v>1402</v>
      </c>
      <c r="B454" s="134" t="s">
        <v>1403</v>
      </c>
    </row>
    <row r="455" spans="1:2">
      <c r="A455" s="134" t="s">
        <v>1404</v>
      </c>
      <c r="B455" s="134" t="s">
        <v>1405</v>
      </c>
    </row>
    <row r="456" spans="1:2">
      <c r="A456" s="144" t="s">
        <v>1406</v>
      </c>
      <c r="B456" s="144" t="s">
        <v>1407</v>
      </c>
    </row>
    <row r="457" spans="1:2">
      <c r="A457" s="134" t="s">
        <v>1408</v>
      </c>
      <c r="B457" s="134" t="s">
        <v>1409</v>
      </c>
    </row>
    <row r="458" spans="1:2">
      <c r="A458" s="134" t="s">
        <v>1410</v>
      </c>
      <c r="B458" s="134" t="s">
        <v>1411</v>
      </c>
    </row>
    <row r="459" spans="1:2">
      <c r="A459" s="134" t="s">
        <v>1412</v>
      </c>
      <c r="B459" s="134" t="s">
        <v>1413</v>
      </c>
    </row>
    <row r="460" spans="1:2">
      <c r="A460" s="134" t="s">
        <v>1414</v>
      </c>
      <c r="B460" s="134" t="s">
        <v>1415</v>
      </c>
    </row>
    <row r="461" spans="1:2">
      <c r="A461" s="134" t="s">
        <v>1416</v>
      </c>
      <c r="B461" s="134" t="s">
        <v>1417</v>
      </c>
    </row>
    <row r="462" spans="1:2">
      <c r="A462" s="134" t="s">
        <v>1418</v>
      </c>
      <c r="B462" s="134" t="s">
        <v>1419</v>
      </c>
    </row>
    <row r="463" spans="1:2">
      <c r="A463" s="134" t="s">
        <v>1420</v>
      </c>
      <c r="B463" s="134" t="s">
        <v>1421</v>
      </c>
    </row>
    <row r="464" spans="1:2">
      <c r="A464" s="134" t="s">
        <v>1422</v>
      </c>
      <c r="B464" s="134" t="s">
        <v>1423</v>
      </c>
    </row>
    <row r="465" spans="1:2">
      <c r="A465" s="134" t="s">
        <v>1424</v>
      </c>
      <c r="B465" s="134" t="s">
        <v>1425</v>
      </c>
    </row>
    <row r="466" spans="1:2">
      <c r="A466" s="134" t="s">
        <v>1426</v>
      </c>
      <c r="B466" s="134" t="s">
        <v>1427</v>
      </c>
    </row>
    <row r="467" spans="1:2">
      <c r="A467" s="134" t="s">
        <v>1428</v>
      </c>
      <c r="B467" s="134" t="s">
        <v>1429</v>
      </c>
    </row>
    <row r="468" spans="1:2">
      <c r="A468" s="134" t="s">
        <v>1430</v>
      </c>
      <c r="B468" s="134" t="s">
        <v>1431</v>
      </c>
    </row>
    <row r="469" spans="1:2">
      <c r="A469" s="134" t="s">
        <v>1432</v>
      </c>
      <c r="B469" s="134" t="s">
        <v>1433</v>
      </c>
    </row>
    <row r="470" spans="1:2">
      <c r="A470" s="134" t="s">
        <v>1434</v>
      </c>
      <c r="B470" s="134" t="s">
        <v>1435</v>
      </c>
    </row>
    <row r="471" spans="1:2">
      <c r="A471" s="134" t="s">
        <v>1436</v>
      </c>
      <c r="B471" s="134" t="s">
        <v>1437</v>
      </c>
    </row>
    <row r="472" spans="1:2">
      <c r="A472" s="134" t="s">
        <v>1438</v>
      </c>
      <c r="B472" s="134" t="s">
        <v>1439</v>
      </c>
    </row>
    <row r="473" spans="1:2">
      <c r="A473" s="134" t="s">
        <v>1440</v>
      </c>
      <c r="B473" s="134" t="s">
        <v>1441</v>
      </c>
    </row>
    <row r="474" spans="1:2">
      <c r="A474" s="134" t="s">
        <v>1442</v>
      </c>
      <c r="B474" s="134" t="s">
        <v>1443</v>
      </c>
    </row>
    <row r="475" spans="1:2">
      <c r="A475" s="134" t="s">
        <v>1444</v>
      </c>
      <c r="B475" s="134" t="s">
        <v>1445</v>
      </c>
    </row>
    <row r="476" spans="1:2">
      <c r="A476" s="134" t="s">
        <v>1446</v>
      </c>
      <c r="B476" s="134" t="s">
        <v>1447</v>
      </c>
    </row>
    <row r="477" spans="1:2">
      <c r="A477" s="134" t="s">
        <v>1448</v>
      </c>
      <c r="B477" s="134" t="s">
        <v>1449</v>
      </c>
    </row>
    <row r="478" spans="1:2">
      <c r="A478" s="134" t="s">
        <v>1450</v>
      </c>
      <c r="B478" s="134" t="s">
        <v>1451</v>
      </c>
    </row>
    <row r="479" spans="1:2">
      <c r="A479" s="134" t="s">
        <v>1452</v>
      </c>
      <c r="B479" s="134" t="s">
        <v>1453</v>
      </c>
    </row>
    <row r="480" spans="1:2">
      <c r="A480" s="134" t="s">
        <v>1454</v>
      </c>
      <c r="B480" s="134" t="s">
        <v>1455</v>
      </c>
    </row>
    <row r="481" spans="1:2">
      <c r="A481" s="134" t="s">
        <v>1456</v>
      </c>
      <c r="B481" s="134" t="s">
        <v>1457</v>
      </c>
    </row>
    <row r="482" spans="1:2">
      <c r="A482" s="134" t="s">
        <v>1458</v>
      </c>
      <c r="B482" s="134" t="s">
        <v>1459</v>
      </c>
    </row>
    <row r="483" spans="1:2">
      <c r="A483" s="134" t="s">
        <v>1460</v>
      </c>
      <c r="B483" s="134" t="s">
        <v>1461</v>
      </c>
    </row>
    <row r="484" spans="1:2">
      <c r="A484" s="134" t="s">
        <v>1462</v>
      </c>
      <c r="B484" s="134" t="s">
        <v>1463</v>
      </c>
    </row>
    <row r="485" spans="1:2">
      <c r="A485" s="134" t="s">
        <v>1464</v>
      </c>
      <c r="B485" s="134" t="s">
        <v>1465</v>
      </c>
    </row>
    <row r="486" spans="1:2">
      <c r="A486" s="134" t="s">
        <v>1466</v>
      </c>
      <c r="B486" s="134" t="s">
        <v>1467</v>
      </c>
    </row>
    <row r="487" spans="1:2">
      <c r="A487" s="134" t="s">
        <v>1468</v>
      </c>
      <c r="B487" s="134" t="s">
        <v>1469</v>
      </c>
    </row>
    <row r="488" spans="1:2">
      <c r="A488" s="134" t="s">
        <v>1470</v>
      </c>
      <c r="B488" s="134" t="s">
        <v>1471</v>
      </c>
    </row>
    <row r="489" spans="1:2">
      <c r="A489" s="134" t="s">
        <v>1472</v>
      </c>
      <c r="B489" s="134" t="s">
        <v>1473</v>
      </c>
    </row>
    <row r="490" spans="1:2">
      <c r="A490" s="134" t="s">
        <v>1474</v>
      </c>
      <c r="B490" s="134" t="s">
        <v>1475</v>
      </c>
    </row>
    <row r="491" spans="1:2">
      <c r="A491" s="134" t="s">
        <v>1476</v>
      </c>
      <c r="B491" s="134" t="s">
        <v>1477</v>
      </c>
    </row>
    <row r="492" spans="1:2">
      <c r="A492" s="134" t="s">
        <v>1478</v>
      </c>
      <c r="B492" s="134" t="s">
        <v>1479</v>
      </c>
    </row>
    <row r="493" spans="1:2">
      <c r="A493" s="134" t="s">
        <v>1480</v>
      </c>
      <c r="B493" s="134" t="s">
        <v>1481</v>
      </c>
    </row>
    <row r="494" spans="1:2">
      <c r="A494" s="134" t="s">
        <v>1482</v>
      </c>
      <c r="B494" s="134" t="s">
        <v>1483</v>
      </c>
    </row>
    <row r="495" spans="1:2">
      <c r="A495" s="134" t="s">
        <v>1484</v>
      </c>
      <c r="B495" s="134" t="s">
        <v>1485</v>
      </c>
    </row>
    <row r="496" spans="1:2">
      <c r="A496" s="134" t="s">
        <v>1486</v>
      </c>
      <c r="B496" s="134" t="s">
        <v>1487</v>
      </c>
    </row>
    <row r="497" spans="1:2">
      <c r="A497" s="134" t="s">
        <v>1488</v>
      </c>
      <c r="B497" s="134" t="s">
        <v>1489</v>
      </c>
    </row>
    <row r="498" spans="1:2">
      <c r="A498" s="134" t="s">
        <v>1490</v>
      </c>
      <c r="B498" s="134" t="s">
        <v>1491</v>
      </c>
    </row>
    <row r="499" spans="1:2">
      <c r="A499" s="134" t="s">
        <v>1492</v>
      </c>
      <c r="B499" s="134" t="s">
        <v>1493</v>
      </c>
    </row>
    <row r="500" spans="1:2">
      <c r="A500" s="134" t="s">
        <v>1494</v>
      </c>
      <c r="B500" s="134" t="s">
        <v>1495</v>
      </c>
    </row>
    <row r="501" spans="1:2">
      <c r="A501" s="134" t="s">
        <v>1496</v>
      </c>
      <c r="B501" s="134" t="s">
        <v>1497</v>
      </c>
    </row>
    <row r="502" spans="1:2">
      <c r="A502" s="134" t="s">
        <v>1498</v>
      </c>
      <c r="B502" s="134" t="s">
        <v>1499</v>
      </c>
    </row>
    <row r="503" spans="1:2">
      <c r="A503" s="134" t="s">
        <v>1500</v>
      </c>
      <c r="B503" s="134" t="s">
        <v>1501</v>
      </c>
    </row>
    <row r="504" spans="1:2">
      <c r="A504" s="134" t="s">
        <v>1502</v>
      </c>
      <c r="B504" s="134" t="s">
        <v>1503</v>
      </c>
    </row>
    <row r="505" spans="1:2">
      <c r="A505" s="134" t="s">
        <v>1504</v>
      </c>
      <c r="B505" s="134" t="s">
        <v>1505</v>
      </c>
    </row>
    <row r="506" spans="1:2">
      <c r="A506" s="134" t="s">
        <v>1506</v>
      </c>
      <c r="B506" s="134" t="s">
        <v>1507</v>
      </c>
    </row>
    <row r="507" spans="1:2">
      <c r="A507" s="134" t="s">
        <v>1508</v>
      </c>
      <c r="B507" s="134" t="s">
        <v>1509</v>
      </c>
    </row>
    <row r="508" spans="1:2">
      <c r="A508" s="134" t="s">
        <v>1510</v>
      </c>
      <c r="B508" s="134" t="s">
        <v>1511</v>
      </c>
    </row>
    <row r="509" spans="1:2">
      <c r="A509" s="134" t="s">
        <v>1512</v>
      </c>
      <c r="B509" s="134" t="s">
        <v>1513</v>
      </c>
    </row>
    <row r="510" spans="1:2">
      <c r="A510" s="134" t="s">
        <v>1514</v>
      </c>
      <c r="B510" s="134" t="s">
        <v>1515</v>
      </c>
    </row>
    <row r="511" spans="1:2">
      <c r="A511" s="134" t="s">
        <v>1516</v>
      </c>
      <c r="B511" s="134" t="s">
        <v>1517</v>
      </c>
    </row>
    <row r="512" spans="1:2">
      <c r="A512" s="134" t="s">
        <v>1518</v>
      </c>
      <c r="B512" s="134" t="s">
        <v>1519</v>
      </c>
    </row>
    <row r="513" spans="1:2">
      <c r="A513" s="134" t="s">
        <v>1520</v>
      </c>
      <c r="B513" s="134" t="s">
        <v>1521</v>
      </c>
    </row>
    <row r="514" spans="1:2">
      <c r="A514" s="134" t="s">
        <v>1522</v>
      </c>
      <c r="B514" s="134" t="s">
        <v>1523</v>
      </c>
    </row>
    <row r="515" spans="1:2">
      <c r="A515" s="134" t="s">
        <v>1524</v>
      </c>
      <c r="B515" s="134" t="s">
        <v>1525</v>
      </c>
    </row>
    <row r="516" spans="1:2">
      <c r="A516" s="134" t="s">
        <v>1526</v>
      </c>
      <c r="B516" s="134" t="s">
        <v>1527</v>
      </c>
    </row>
    <row r="517" spans="1:2">
      <c r="A517" s="134" t="s">
        <v>1528</v>
      </c>
      <c r="B517" s="134" t="s">
        <v>1529</v>
      </c>
    </row>
    <row r="518" spans="1:2">
      <c r="A518" s="134" t="s">
        <v>1530</v>
      </c>
      <c r="B518" s="134" t="s">
        <v>1531</v>
      </c>
    </row>
    <row r="519" spans="1:2">
      <c r="A519" s="134" t="s">
        <v>1532</v>
      </c>
      <c r="B519" s="134" t="s">
        <v>1533</v>
      </c>
    </row>
    <row r="520" spans="1:2">
      <c r="A520" s="134" t="s">
        <v>1534</v>
      </c>
      <c r="B520" s="134" t="s">
        <v>1535</v>
      </c>
    </row>
    <row r="521" spans="1:2">
      <c r="A521" s="134" t="s">
        <v>1536</v>
      </c>
      <c r="B521" s="134" t="s">
        <v>1537</v>
      </c>
    </row>
    <row r="522" spans="1:2">
      <c r="A522" s="134" t="s">
        <v>1538</v>
      </c>
      <c r="B522" s="134" t="s">
        <v>1539</v>
      </c>
    </row>
    <row r="523" spans="1:2">
      <c r="A523" s="134" t="s">
        <v>1540</v>
      </c>
      <c r="B523" s="134" t="s">
        <v>1541</v>
      </c>
    </row>
    <row r="524" spans="1:2">
      <c r="A524" s="134" t="s">
        <v>1542</v>
      </c>
      <c r="B524" s="134" t="s">
        <v>1543</v>
      </c>
    </row>
    <row r="525" spans="1:2">
      <c r="A525" s="134" t="s">
        <v>1544</v>
      </c>
      <c r="B525" s="134" t="s">
        <v>1545</v>
      </c>
    </row>
    <row r="526" spans="1:2">
      <c r="A526" s="134" t="s">
        <v>1546</v>
      </c>
      <c r="B526" s="134" t="s">
        <v>1547</v>
      </c>
    </row>
    <row r="527" spans="1:2">
      <c r="A527" s="134" t="s">
        <v>1548</v>
      </c>
      <c r="B527" s="134" t="s">
        <v>1549</v>
      </c>
    </row>
    <row r="528" spans="1:2">
      <c r="A528" s="134" t="s">
        <v>1550</v>
      </c>
      <c r="B528" s="134" t="s">
        <v>1551</v>
      </c>
    </row>
    <row r="529" spans="1:2">
      <c r="A529" s="134" t="s">
        <v>1552</v>
      </c>
      <c r="B529" s="134" t="s">
        <v>1553</v>
      </c>
    </row>
    <row r="530" spans="1:2">
      <c r="A530" s="134" t="s">
        <v>1554</v>
      </c>
      <c r="B530" s="134" t="s">
        <v>1555</v>
      </c>
    </row>
    <row r="531" spans="1:2">
      <c r="A531" s="134" t="s">
        <v>1556</v>
      </c>
      <c r="B531" s="134" t="s">
        <v>1557</v>
      </c>
    </row>
    <row r="532" spans="1:2">
      <c r="A532" s="134" t="s">
        <v>1558</v>
      </c>
      <c r="B532" s="134" t="s">
        <v>1559</v>
      </c>
    </row>
    <row r="533" spans="1:2">
      <c r="A533" s="134" t="s">
        <v>1560</v>
      </c>
      <c r="B533" s="134" t="s">
        <v>1561</v>
      </c>
    </row>
    <row r="534" spans="1:2">
      <c r="A534" s="134" t="s">
        <v>1562</v>
      </c>
      <c r="B534" s="134" t="s">
        <v>1563</v>
      </c>
    </row>
    <row r="535" spans="1:2">
      <c r="A535" s="134" t="s">
        <v>1564</v>
      </c>
      <c r="B535" s="134" t="s">
        <v>1565</v>
      </c>
    </row>
    <row r="536" spans="1:2">
      <c r="A536" s="134" t="s">
        <v>1566</v>
      </c>
      <c r="B536" s="134" t="s">
        <v>1567</v>
      </c>
    </row>
    <row r="537" spans="1:2">
      <c r="A537" s="134" t="s">
        <v>1568</v>
      </c>
      <c r="B537" s="134" t="s">
        <v>1569</v>
      </c>
    </row>
    <row r="538" spans="1:2">
      <c r="A538" s="134" t="s">
        <v>1570</v>
      </c>
      <c r="B538" s="134" t="s">
        <v>1571</v>
      </c>
    </row>
    <row r="539" spans="1:2">
      <c r="A539" s="134" t="s">
        <v>1572</v>
      </c>
      <c r="B539" s="134" t="s">
        <v>1573</v>
      </c>
    </row>
    <row r="540" spans="1:2">
      <c r="A540" s="134" t="s">
        <v>1574</v>
      </c>
      <c r="B540" s="134" t="s">
        <v>1575</v>
      </c>
    </row>
    <row r="541" spans="1:2">
      <c r="A541" s="134" t="s">
        <v>1576</v>
      </c>
      <c r="B541" s="134" t="s">
        <v>1577</v>
      </c>
    </row>
    <row r="542" spans="1:2">
      <c r="A542" s="134" t="s">
        <v>1578</v>
      </c>
      <c r="B542" s="134" t="s">
        <v>1579</v>
      </c>
    </row>
    <row r="543" spans="1:2">
      <c r="A543" s="134" t="s">
        <v>1580</v>
      </c>
      <c r="B543" s="134" t="s">
        <v>1581</v>
      </c>
    </row>
    <row r="544" spans="1:2">
      <c r="A544" s="134" t="s">
        <v>1582</v>
      </c>
      <c r="B544" s="134" t="s">
        <v>1583</v>
      </c>
    </row>
    <row r="545" spans="1:2">
      <c r="A545" s="134" t="s">
        <v>1584</v>
      </c>
      <c r="B545" s="134" t="s">
        <v>1585</v>
      </c>
    </row>
    <row r="546" spans="1:2">
      <c r="A546" s="134" t="s">
        <v>1586</v>
      </c>
      <c r="B546" s="134" t="s">
        <v>1587</v>
      </c>
    </row>
    <row r="547" spans="1:2">
      <c r="A547" s="134" t="s">
        <v>1588</v>
      </c>
      <c r="B547" s="134" t="s">
        <v>1589</v>
      </c>
    </row>
    <row r="548" spans="1:2">
      <c r="A548" s="144" t="s">
        <v>1590</v>
      </c>
      <c r="B548" s="144" t="s">
        <v>1591</v>
      </c>
    </row>
    <row r="549" spans="1:2">
      <c r="A549" s="134" t="s">
        <v>1592</v>
      </c>
      <c r="B549" s="134" t="s">
        <v>1593</v>
      </c>
    </row>
    <row r="550" spans="1:2">
      <c r="A550" s="134" t="s">
        <v>1594</v>
      </c>
      <c r="B550" s="134" t="s">
        <v>1595</v>
      </c>
    </row>
    <row r="551" spans="1:2">
      <c r="A551" s="134" t="s">
        <v>1596</v>
      </c>
      <c r="B551" s="134" t="s">
        <v>1597</v>
      </c>
    </row>
    <row r="552" spans="1:2">
      <c r="A552" s="134" t="s">
        <v>1598</v>
      </c>
      <c r="B552" s="134" t="s">
        <v>1599</v>
      </c>
    </row>
    <row r="553" spans="1:2">
      <c r="A553" s="134" t="s">
        <v>1600</v>
      </c>
      <c r="B553" s="134" t="s">
        <v>1601</v>
      </c>
    </row>
    <row r="554" spans="1:2">
      <c r="A554" s="134" t="s">
        <v>1602</v>
      </c>
      <c r="B554" s="134" t="s">
        <v>1603</v>
      </c>
    </row>
    <row r="555" spans="1:2">
      <c r="A555" s="134" t="s">
        <v>1604</v>
      </c>
      <c r="B555" s="134" t="s">
        <v>1605</v>
      </c>
    </row>
    <row r="556" spans="1:2">
      <c r="A556" s="144" t="s">
        <v>1606</v>
      </c>
      <c r="B556" s="144" t="s">
        <v>1607</v>
      </c>
    </row>
    <row r="557" spans="1:2">
      <c r="A557" s="134" t="s">
        <v>1608</v>
      </c>
      <c r="B557" s="134" t="s">
        <v>1609</v>
      </c>
    </row>
    <row r="558" spans="1:2">
      <c r="A558" s="144" t="s">
        <v>1608</v>
      </c>
      <c r="B558" s="144" t="s">
        <v>1610</v>
      </c>
    </row>
    <row r="559" spans="1:2">
      <c r="A559" s="134" t="s">
        <v>1611</v>
      </c>
      <c r="B559" s="134" t="s">
        <v>1612</v>
      </c>
    </row>
    <row r="560" spans="1:2">
      <c r="A560" s="134" t="s">
        <v>1613</v>
      </c>
      <c r="B560" s="134" t="s">
        <v>1614</v>
      </c>
    </row>
    <row r="561" spans="1:2">
      <c r="A561" s="144" t="s">
        <v>1615</v>
      </c>
      <c r="B561" s="144" t="s">
        <v>1616</v>
      </c>
    </row>
    <row r="562" spans="1:2">
      <c r="A562" s="134" t="s">
        <v>1617</v>
      </c>
      <c r="B562" s="134" t="s">
        <v>1618</v>
      </c>
    </row>
    <row r="563" spans="1:2">
      <c r="A563" s="134" t="s">
        <v>1619</v>
      </c>
      <c r="B563" s="134" t="s">
        <v>1620</v>
      </c>
    </row>
    <row r="564" spans="1:2">
      <c r="A564" s="134" t="s">
        <v>1621</v>
      </c>
      <c r="B564" s="134" t="s">
        <v>1622</v>
      </c>
    </row>
    <row r="565" spans="1:2">
      <c r="A565" s="134" t="s">
        <v>1623</v>
      </c>
      <c r="B565" s="134" t="s">
        <v>1624</v>
      </c>
    </row>
    <row r="566" spans="1:2">
      <c r="A566" s="134" t="s">
        <v>1625</v>
      </c>
      <c r="B566" s="134" t="s">
        <v>1626</v>
      </c>
    </row>
    <row r="567" spans="1:2">
      <c r="A567" s="134" t="s">
        <v>1627</v>
      </c>
      <c r="B567" s="134" t="s">
        <v>1628</v>
      </c>
    </row>
    <row r="568" spans="1:2">
      <c r="A568" s="134" t="s">
        <v>1629</v>
      </c>
      <c r="B568" s="134" t="s">
        <v>1630</v>
      </c>
    </row>
    <row r="569" spans="1:2">
      <c r="A569" s="134" t="s">
        <v>1631</v>
      </c>
      <c r="B569" s="134" t="s">
        <v>1632</v>
      </c>
    </row>
    <row r="570" spans="1:2">
      <c r="A570" s="134" t="s">
        <v>1633</v>
      </c>
      <c r="B570" s="134" t="s">
        <v>1634</v>
      </c>
    </row>
    <row r="571" spans="1:2">
      <c r="A571" s="134" t="s">
        <v>1635</v>
      </c>
      <c r="B571" s="134" t="s">
        <v>1636</v>
      </c>
    </row>
    <row r="572" spans="1:2">
      <c r="A572" s="134" t="s">
        <v>1637</v>
      </c>
      <c r="B572" s="134" t="s">
        <v>1638</v>
      </c>
    </row>
    <row r="573" spans="1:2">
      <c r="A573" s="134" t="s">
        <v>1639</v>
      </c>
      <c r="B573" s="134" t="s">
        <v>1640</v>
      </c>
    </row>
    <row r="574" spans="1:2">
      <c r="A574" s="134" t="s">
        <v>1641</v>
      </c>
      <c r="B574" s="134" t="s">
        <v>1642</v>
      </c>
    </row>
    <row r="575" spans="1:2">
      <c r="A575" s="134" t="s">
        <v>1643</v>
      </c>
      <c r="B575" s="134" t="s">
        <v>1644</v>
      </c>
    </row>
    <row r="576" spans="1:2">
      <c r="A576" s="134" t="s">
        <v>1645</v>
      </c>
      <c r="B576" s="134" t="s">
        <v>1646</v>
      </c>
    </row>
    <row r="577" spans="1:2">
      <c r="A577" s="134" t="s">
        <v>1647</v>
      </c>
      <c r="B577" s="134" t="s">
        <v>1648</v>
      </c>
    </row>
    <row r="578" spans="1:2">
      <c r="A578" s="134" t="s">
        <v>1649</v>
      </c>
      <c r="B578" s="134" t="s">
        <v>1650</v>
      </c>
    </row>
    <row r="579" spans="1:2">
      <c r="A579" s="134" t="s">
        <v>1651</v>
      </c>
      <c r="B579" s="134" t="s">
        <v>1652</v>
      </c>
    </row>
    <row r="580" spans="1:2">
      <c r="A580" s="134" t="s">
        <v>1653</v>
      </c>
      <c r="B580" s="134" t="s">
        <v>1654</v>
      </c>
    </row>
    <row r="581" spans="1:2">
      <c r="A581" s="134" t="s">
        <v>1655</v>
      </c>
      <c r="B581" s="134" t="s">
        <v>1656</v>
      </c>
    </row>
    <row r="582" spans="1:2">
      <c r="A582" s="134" t="s">
        <v>1657</v>
      </c>
      <c r="B582" s="134" t="s">
        <v>1658</v>
      </c>
    </row>
    <row r="583" spans="1:2">
      <c r="A583" s="134" t="s">
        <v>1659</v>
      </c>
      <c r="B583" s="134" t="s">
        <v>1660</v>
      </c>
    </row>
    <row r="584" spans="1:2">
      <c r="A584" s="134" t="s">
        <v>1661</v>
      </c>
      <c r="B584" s="134" t="s">
        <v>1662</v>
      </c>
    </row>
    <row r="585" spans="1:2">
      <c r="A585" s="134" t="s">
        <v>1663</v>
      </c>
      <c r="B585" s="134" t="s">
        <v>1664</v>
      </c>
    </row>
    <row r="586" spans="1:2">
      <c r="A586" s="134" t="s">
        <v>1665</v>
      </c>
      <c r="B586" s="134" t="s">
        <v>1666</v>
      </c>
    </row>
    <row r="587" spans="1:2">
      <c r="A587" s="134" t="s">
        <v>1667</v>
      </c>
      <c r="B587" s="134" t="s">
        <v>1668</v>
      </c>
    </row>
    <row r="588" spans="1:2">
      <c r="A588" s="134" t="s">
        <v>1669</v>
      </c>
      <c r="B588" s="134" t="s">
        <v>1670</v>
      </c>
    </row>
    <row r="589" spans="1:2">
      <c r="A589" s="134" t="s">
        <v>1671</v>
      </c>
      <c r="B589" s="134" t="s">
        <v>1672</v>
      </c>
    </row>
    <row r="590" spans="1:2">
      <c r="A590" s="134" t="s">
        <v>1673</v>
      </c>
      <c r="B590" s="134" t="s">
        <v>1674</v>
      </c>
    </row>
    <row r="591" spans="1:2">
      <c r="A591" s="134" t="s">
        <v>1675</v>
      </c>
      <c r="B591" s="134" t="s">
        <v>1676</v>
      </c>
    </row>
    <row r="592" spans="1:2">
      <c r="A592" s="134" t="s">
        <v>1677</v>
      </c>
      <c r="B592" s="134" t="s">
        <v>1678</v>
      </c>
    </row>
    <row r="593" spans="1:2">
      <c r="A593" s="134" t="s">
        <v>1679</v>
      </c>
      <c r="B593" s="134" t="s">
        <v>1680</v>
      </c>
    </row>
    <row r="594" spans="1:2">
      <c r="A594" s="134" t="s">
        <v>1681</v>
      </c>
      <c r="B594" s="134" t="s">
        <v>1682</v>
      </c>
    </row>
    <row r="595" spans="1:2">
      <c r="A595" s="134" t="s">
        <v>1683</v>
      </c>
      <c r="B595" s="134" t="s">
        <v>1684</v>
      </c>
    </row>
    <row r="596" spans="1:2">
      <c r="A596" s="134" t="s">
        <v>1685</v>
      </c>
      <c r="B596" s="134" t="s">
        <v>1686</v>
      </c>
    </row>
    <row r="597" spans="1:2">
      <c r="A597" s="134" t="s">
        <v>1687</v>
      </c>
      <c r="B597" s="134" t="s">
        <v>1688</v>
      </c>
    </row>
    <row r="598" spans="1:2">
      <c r="A598" s="134" t="s">
        <v>1689</v>
      </c>
      <c r="B598" s="134" t="s">
        <v>1690</v>
      </c>
    </row>
    <row r="599" spans="1:2">
      <c r="A599" s="134" t="s">
        <v>1691</v>
      </c>
      <c r="B599" s="134" t="s">
        <v>1692</v>
      </c>
    </row>
    <row r="600" spans="1:2">
      <c r="A600" s="134" t="s">
        <v>1693</v>
      </c>
      <c r="B600" s="134" t="s">
        <v>1694</v>
      </c>
    </row>
    <row r="601" spans="1:2">
      <c r="A601" s="134" t="s">
        <v>1695</v>
      </c>
      <c r="B601" s="134" t="s">
        <v>1696</v>
      </c>
    </row>
    <row r="602" spans="1:2">
      <c r="A602" s="144" t="s">
        <v>1697</v>
      </c>
      <c r="B602" s="144" t="s">
        <v>1698</v>
      </c>
    </row>
    <row r="603" spans="1:2">
      <c r="A603" s="134" t="s">
        <v>1699</v>
      </c>
      <c r="B603" s="134" t="s">
        <v>1700</v>
      </c>
    </row>
    <row r="604" spans="1:2">
      <c r="A604" s="134" t="s">
        <v>1701</v>
      </c>
      <c r="B604" s="134" t="s">
        <v>1702</v>
      </c>
    </row>
    <row r="605" spans="1:2">
      <c r="A605" s="134" t="s">
        <v>1703</v>
      </c>
      <c r="B605" s="134" t="s">
        <v>1704</v>
      </c>
    </row>
    <row r="606" spans="1:2">
      <c r="A606" s="134" t="s">
        <v>1705</v>
      </c>
      <c r="B606" s="134" t="s">
        <v>1706</v>
      </c>
    </row>
    <row r="607" spans="1:2">
      <c r="A607" s="134" t="s">
        <v>1707</v>
      </c>
      <c r="B607" s="134" t="s">
        <v>1708</v>
      </c>
    </row>
    <row r="608" spans="1:2">
      <c r="A608" s="134" t="s">
        <v>1709</v>
      </c>
      <c r="B608" s="134" t="s">
        <v>1710</v>
      </c>
    </row>
    <row r="609" spans="1:2">
      <c r="A609" s="134" t="s">
        <v>1711</v>
      </c>
      <c r="B609" s="134" t="s">
        <v>1712</v>
      </c>
    </row>
    <row r="610" spans="1:2">
      <c r="A610" s="134" t="s">
        <v>1713</v>
      </c>
      <c r="B610" s="134" t="s">
        <v>1714</v>
      </c>
    </row>
    <row r="611" spans="1:2">
      <c r="A611" s="134" t="s">
        <v>1715</v>
      </c>
      <c r="B611" s="134" t="s">
        <v>1716</v>
      </c>
    </row>
    <row r="612" spans="1:2">
      <c r="A612" s="134" t="s">
        <v>1717</v>
      </c>
      <c r="B612" s="134" t="s">
        <v>1718</v>
      </c>
    </row>
    <row r="613" spans="1:2">
      <c r="A613" s="134" t="s">
        <v>1719</v>
      </c>
      <c r="B613" s="134" t="s">
        <v>1720</v>
      </c>
    </row>
    <row r="614" spans="1:2">
      <c r="A614" s="134" t="s">
        <v>1719</v>
      </c>
      <c r="B614" s="134" t="s">
        <v>1721</v>
      </c>
    </row>
    <row r="615" spans="1:2">
      <c r="A615" s="134" t="s">
        <v>1722</v>
      </c>
      <c r="B615" s="134" t="s">
        <v>1723</v>
      </c>
    </row>
    <row r="616" spans="1:2">
      <c r="A616" s="134" t="s">
        <v>1722</v>
      </c>
      <c r="B616" s="134" t="s">
        <v>1724</v>
      </c>
    </row>
    <row r="617" spans="1:2">
      <c r="A617" s="134" t="s">
        <v>1725</v>
      </c>
      <c r="B617" s="134" t="s">
        <v>1726</v>
      </c>
    </row>
    <row r="618" spans="1:2">
      <c r="A618" s="134" t="s">
        <v>1727</v>
      </c>
      <c r="B618" s="134" t="s">
        <v>1728</v>
      </c>
    </row>
    <row r="619" spans="1:2">
      <c r="A619" s="134" t="s">
        <v>1729</v>
      </c>
      <c r="B619" s="134" t="s">
        <v>1730</v>
      </c>
    </row>
    <row r="620" spans="1:2">
      <c r="A620" s="134" t="s">
        <v>1731</v>
      </c>
      <c r="B620" s="134" t="s">
        <v>1732</v>
      </c>
    </row>
    <row r="621" spans="1:2">
      <c r="A621" s="144" t="s">
        <v>1733</v>
      </c>
      <c r="B621" s="144" t="s">
        <v>1734</v>
      </c>
    </row>
    <row r="622" spans="1:2">
      <c r="A622" s="144" t="s">
        <v>1735</v>
      </c>
      <c r="B622" s="144" t="s">
        <v>1736</v>
      </c>
    </row>
    <row r="623" spans="1:2">
      <c r="A623" s="144" t="s">
        <v>1737</v>
      </c>
      <c r="B623" s="144" t="s">
        <v>1738</v>
      </c>
    </row>
    <row r="624" spans="1:2">
      <c r="A624" s="134" t="s">
        <v>1739</v>
      </c>
      <c r="B624" s="134" t="s">
        <v>1740</v>
      </c>
    </row>
    <row r="625" spans="1:2">
      <c r="A625" s="134" t="s">
        <v>1741</v>
      </c>
      <c r="B625" s="134" t="s">
        <v>1742</v>
      </c>
    </row>
    <row r="626" spans="1:2">
      <c r="A626" s="134" t="s">
        <v>1743</v>
      </c>
      <c r="B626" s="134" t="s">
        <v>1744</v>
      </c>
    </row>
    <row r="627" spans="1:2">
      <c r="A627" s="134" t="s">
        <v>1745</v>
      </c>
      <c r="B627" s="134" t="s">
        <v>1746</v>
      </c>
    </row>
    <row r="628" spans="1:2">
      <c r="A628" s="134" t="s">
        <v>1745</v>
      </c>
      <c r="B628" s="134" t="s">
        <v>1747</v>
      </c>
    </row>
    <row r="629" spans="1:2">
      <c r="A629" s="134" t="s">
        <v>1748</v>
      </c>
      <c r="B629" s="134" t="s">
        <v>1749</v>
      </c>
    </row>
    <row r="630" spans="1:2">
      <c r="A630" s="134" t="s">
        <v>1750</v>
      </c>
      <c r="B630" s="134" t="s">
        <v>1751</v>
      </c>
    </row>
    <row r="631" spans="1:2">
      <c r="A631" s="134" t="s">
        <v>1752</v>
      </c>
      <c r="B631" s="134" t="s">
        <v>1753</v>
      </c>
    </row>
    <row r="632" spans="1:2">
      <c r="A632" s="134" t="s">
        <v>1754</v>
      </c>
      <c r="B632" s="134" t="s">
        <v>1755</v>
      </c>
    </row>
    <row r="633" spans="1:2">
      <c r="A633" s="134" t="s">
        <v>1756</v>
      </c>
      <c r="B633" s="134" t="s">
        <v>1757</v>
      </c>
    </row>
    <row r="634" spans="1:2">
      <c r="A634" s="134" t="s">
        <v>1758</v>
      </c>
      <c r="B634" s="134" t="s">
        <v>1759</v>
      </c>
    </row>
    <row r="635" spans="1:2">
      <c r="A635" s="134" t="s">
        <v>1760</v>
      </c>
      <c r="B635" s="134" t="s">
        <v>1761</v>
      </c>
    </row>
    <row r="636" spans="1:2">
      <c r="A636" s="134" t="s">
        <v>1762</v>
      </c>
      <c r="B636" s="134" t="s">
        <v>1763</v>
      </c>
    </row>
    <row r="637" spans="1:2">
      <c r="A637" s="134" t="s">
        <v>1764</v>
      </c>
      <c r="B637" s="134" t="s">
        <v>1765</v>
      </c>
    </row>
    <row r="638" spans="1:2">
      <c r="A638" s="134" t="s">
        <v>1766</v>
      </c>
      <c r="B638" s="134" t="s">
        <v>1767</v>
      </c>
    </row>
    <row r="639" spans="1:2">
      <c r="A639" s="134" t="s">
        <v>1768</v>
      </c>
      <c r="B639" s="134" t="s">
        <v>1769</v>
      </c>
    </row>
    <row r="640" spans="1:2">
      <c r="A640" s="134" t="s">
        <v>1770</v>
      </c>
      <c r="B640" s="134" t="s">
        <v>1771</v>
      </c>
    </row>
    <row r="641" spans="1:2">
      <c r="A641" s="134" t="s">
        <v>1772</v>
      </c>
      <c r="B641" s="134" t="s">
        <v>1773</v>
      </c>
    </row>
    <row r="642" spans="1:2">
      <c r="A642" s="134" t="s">
        <v>1774</v>
      </c>
      <c r="B642" s="134" t="s">
        <v>1775</v>
      </c>
    </row>
    <row r="643" spans="1:2">
      <c r="A643" s="134" t="s">
        <v>1776</v>
      </c>
      <c r="B643" s="134" t="s">
        <v>1777</v>
      </c>
    </row>
    <row r="644" spans="1:2">
      <c r="A644" s="134" t="s">
        <v>1778</v>
      </c>
      <c r="B644" s="134" t="s">
        <v>1779</v>
      </c>
    </row>
    <row r="645" spans="1:2">
      <c r="A645" s="134" t="s">
        <v>1778</v>
      </c>
      <c r="B645" s="134" t="s">
        <v>1780</v>
      </c>
    </row>
    <row r="646" spans="1:2">
      <c r="A646" s="134" t="s">
        <v>1781</v>
      </c>
      <c r="B646" s="134" t="s">
        <v>1782</v>
      </c>
    </row>
    <row r="647" spans="1:2">
      <c r="A647" s="134" t="s">
        <v>1783</v>
      </c>
      <c r="B647" s="134" t="s">
        <v>1784</v>
      </c>
    </row>
    <row r="648" spans="1:2">
      <c r="A648" s="134" t="s">
        <v>1785</v>
      </c>
      <c r="B648" s="134" t="s">
        <v>1786</v>
      </c>
    </row>
    <row r="649" spans="1:2">
      <c r="A649" s="134" t="s">
        <v>1787</v>
      </c>
      <c r="B649" s="134" t="s">
        <v>1788</v>
      </c>
    </row>
    <row r="650" spans="1:2">
      <c r="A650" s="134" t="s">
        <v>1789</v>
      </c>
      <c r="B650" s="134" t="s">
        <v>1790</v>
      </c>
    </row>
    <row r="651" spans="1:2">
      <c r="A651" s="134" t="s">
        <v>1791</v>
      </c>
      <c r="B651" s="134" t="s">
        <v>1792</v>
      </c>
    </row>
    <row r="652" spans="1:2">
      <c r="A652" s="134" t="s">
        <v>1793</v>
      </c>
      <c r="B652" s="134" t="s">
        <v>1794</v>
      </c>
    </row>
    <row r="653" spans="1:2">
      <c r="A653" s="134" t="s">
        <v>1795</v>
      </c>
      <c r="B653" s="134" t="s">
        <v>1796</v>
      </c>
    </row>
    <row r="654" spans="1:2">
      <c r="A654" s="134" t="s">
        <v>1797</v>
      </c>
      <c r="B654" s="134" t="s">
        <v>1798</v>
      </c>
    </row>
    <row r="655" spans="1:2">
      <c r="A655" s="134" t="s">
        <v>1799</v>
      </c>
      <c r="B655" s="134" t="s">
        <v>1800</v>
      </c>
    </row>
    <row r="656" spans="1:2">
      <c r="A656" s="134" t="s">
        <v>1801</v>
      </c>
      <c r="B656" s="134" t="s">
        <v>1802</v>
      </c>
    </row>
    <row r="657" spans="1:2">
      <c r="A657" s="134" t="s">
        <v>1803</v>
      </c>
      <c r="B657" s="134" t="s">
        <v>1804</v>
      </c>
    </row>
    <row r="658" spans="1:2">
      <c r="A658" s="134" t="s">
        <v>1805</v>
      </c>
      <c r="B658" s="134" t="s">
        <v>1806</v>
      </c>
    </row>
    <row r="659" spans="1:2">
      <c r="A659" s="134" t="s">
        <v>1807</v>
      </c>
      <c r="B659" s="134" t="s">
        <v>1808</v>
      </c>
    </row>
    <row r="660" spans="1:2">
      <c r="A660" s="134" t="s">
        <v>1809</v>
      </c>
      <c r="B660" s="134" t="s">
        <v>1810</v>
      </c>
    </row>
    <row r="661" spans="1:2">
      <c r="A661" s="134" t="s">
        <v>1811</v>
      </c>
      <c r="B661" s="134" t="s">
        <v>1812</v>
      </c>
    </row>
    <row r="662" spans="1:2">
      <c r="A662" s="134" t="s">
        <v>1813</v>
      </c>
      <c r="B662" s="134" t="s">
        <v>1814</v>
      </c>
    </row>
    <row r="663" spans="1:2">
      <c r="A663" s="134" t="s">
        <v>1815</v>
      </c>
      <c r="B663" s="134" t="s">
        <v>1816</v>
      </c>
    </row>
    <row r="664" spans="1:2">
      <c r="A664" s="134" t="s">
        <v>1817</v>
      </c>
      <c r="B664" s="134" t="s">
        <v>1818</v>
      </c>
    </row>
    <row r="665" spans="1:2">
      <c r="A665" s="134" t="s">
        <v>1819</v>
      </c>
      <c r="B665" s="134" t="s">
        <v>1820</v>
      </c>
    </row>
    <row r="666" spans="1:2">
      <c r="A666" s="134" t="s">
        <v>1821</v>
      </c>
      <c r="B666" s="134" t="s">
        <v>1822</v>
      </c>
    </row>
    <row r="667" spans="1:2">
      <c r="A667" s="134" t="s">
        <v>1823</v>
      </c>
      <c r="B667" s="134" t="s">
        <v>1824</v>
      </c>
    </row>
    <row r="668" spans="1:2">
      <c r="A668" s="134" t="s">
        <v>1825</v>
      </c>
      <c r="B668" s="134" t="s">
        <v>1826</v>
      </c>
    </row>
    <row r="669" spans="1:2">
      <c r="A669" s="134" t="s">
        <v>1827</v>
      </c>
      <c r="B669" s="134" t="s">
        <v>1828</v>
      </c>
    </row>
    <row r="670" spans="1:2">
      <c r="A670" s="134" t="s">
        <v>1829</v>
      </c>
      <c r="B670" s="134" t="s">
        <v>1830</v>
      </c>
    </row>
    <row r="671" spans="1:2">
      <c r="A671" s="134" t="s">
        <v>1831</v>
      </c>
      <c r="B671" s="134" t="s">
        <v>1832</v>
      </c>
    </row>
    <row r="672" spans="1:2">
      <c r="A672" s="134" t="s">
        <v>1833</v>
      </c>
      <c r="B672" s="134" t="s">
        <v>1834</v>
      </c>
    </row>
    <row r="673" spans="1:2">
      <c r="A673" s="134" t="s">
        <v>1835</v>
      </c>
      <c r="B673" s="134" t="s">
        <v>1836</v>
      </c>
    </row>
    <row r="674" spans="1:2">
      <c r="A674" s="134" t="s">
        <v>1837</v>
      </c>
      <c r="B674" s="134" t="s">
        <v>1838</v>
      </c>
    </row>
    <row r="675" spans="1:2">
      <c r="A675" s="134" t="s">
        <v>1839</v>
      </c>
      <c r="B675" s="134" t="s">
        <v>1840</v>
      </c>
    </row>
    <row r="676" spans="1:2">
      <c r="A676" s="134" t="s">
        <v>1841</v>
      </c>
      <c r="B676" s="134" t="s">
        <v>1842</v>
      </c>
    </row>
    <row r="677" spans="1:2">
      <c r="A677" s="134" t="s">
        <v>1843</v>
      </c>
      <c r="B677" s="134" t="s">
        <v>1844</v>
      </c>
    </row>
    <row r="678" spans="1:2">
      <c r="A678" s="134" t="s">
        <v>1845</v>
      </c>
      <c r="B678" s="134" t="s">
        <v>1846</v>
      </c>
    </row>
    <row r="679" spans="1:2">
      <c r="A679" s="134" t="s">
        <v>1847</v>
      </c>
      <c r="B679" s="134" t="s">
        <v>1848</v>
      </c>
    </row>
    <row r="680" spans="1:2">
      <c r="A680" s="134" t="s">
        <v>1849</v>
      </c>
      <c r="B680" s="134" t="s">
        <v>1850</v>
      </c>
    </row>
    <row r="681" spans="1:2">
      <c r="A681" s="134" t="s">
        <v>1851</v>
      </c>
      <c r="B681" s="134" t="s">
        <v>1852</v>
      </c>
    </row>
    <row r="682" spans="1:2">
      <c r="A682" s="134" t="s">
        <v>1853</v>
      </c>
      <c r="B682" s="134" t="s">
        <v>1854</v>
      </c>
    </row>
    <row r="683" spans="1:2">
      <c r="A683" s="134" t="s">
        <v>1855</v>
      </c>
      <c r="B683" s="134" t="s">
        <v>1856</v>
      </c>
    </row>
    <row r="684" spans="1:2">
      <c r="A684" s="134" t="s">
        <v>1857</v>
      </c>
      <c r="B684" s="134" t="s">
        <v>1858</v>
      </c>
    </row>
    <row r="685" spans="1:2">
      <c r="A685" s="144" t="s">
        <v>1859</v>
      </c>
      <c r="B685" s="144" t="s">
        <v>1860</v>
      </c>
    </row>
    <row r="686" spans="1:2">
      <c r="A686" s="134" t="s">
        <v>1861</v>
      </c>
      <c r="B686" s="134" t="s">
        <v>1862</v>
      </c>
    </row>
    <row r="687" spans="1:2">
      <c r="A687" s="134" t="s">
        <v>1863</v>
      </c>
      <c r="B687" s="134" t="s">
        <v>1864</v>
      </c>
    </row>
    <row r="688" spans="1:2">
      <c r="A688" s="134" t="s">
        <v>1865</v>
      </c>
      <c r="B688" s="134" t="s">
        <v>1866</v>
      </c>
    </row>
    <row r="689" spans="1:2">
      <c r="A689" s="134" t="s">
        <v>1867</v>
      </c>
      <c r="B689" s="134" t="s">
        <v>1868</v>
      </c>
    </row>
    <row r="690" spans="1:2">
      <c r="A690" s="134" t="s">
        <v>1869</v>
      </c>
      <c r="B690" s="134" t="s">
        <v>1870</v>
      </c>
    </row>
    <row r="691" spans="1:2">
      <c r="A691" s="134" t="s">
        <v>1871</v>
      </c>
      <c r="B691" s="134" t="s">
        <v>1872</v>
      </c>
    </row>
    <row r="692" spans="1:2">
      <c r="A692" s="134" t="s">
        <v>1873</v>
      </c>
      <c r="B692" s="134" t="s">
        <v>1874</v>
      </c>
    </row>
    <row r="693" spans="1:2">
      <c r="A693" s="134" t="s">
        <v>1875</v>
      </c>
      <c r="B693" s="134" t="s">
        <v>1876</v>
      </c>
    </row>
    <row r="694" spans="1:2">
      <c r="A694" s="134" t="s">
        <v>1877</v>
      </c>
      <c r="B694" s="134" t="s">
        <v>1878</v>
      </c>
    </row>
    <row r="695" spans="1:2">
      <c r="A695" s="134" t="s">
        <v>1879</v>
      </c>
      <c r="B695" s="134" t="s">
        <v>1880</v>
      </c>
    </row>
    <row r="696" spans="1:2">
      <c r="A696" s="134" t="s">
        <v>1881</v>
      </c>
      <c r="B696" s="134" t="s">
        <v>1882</v>
      </c>
    </row>
    <row r="697" spans="1:2">
      <c r="A697" s="134" t="s">
        <v>1883</v>
      </c>
      <c r="B697" s="134" t="s">
        <v>1884</v>
      </c>
    </row>
    <row r="698" spans="1:2">
      <c r="A698" s="134" t="s">
        <v>1885</v>
      </c>
      <c r="B698" s="134" t="s">
        <v>1886</v>
      </c>
    </row>
    <row r="699" spans="1:2">
      <c r="A699" s="134" t="s">
        <v>1887</v>
      </c>
      <c r="B699" s="134" t="s">
        <v>1888</v>
      </c>
    </row>
    <row r="700" spans="1:2">
      <c r="A700" s="134" t="s">
        <v>1889</v>
      </c>
      <c r="B700" s="134" t="s">
        <v>1890</v>
      </c>
    </row>
    <row r="701" spans="1:2">
      <c r="A701" s="134" t="s">
        <v>1891</v>
      </c>
      <c r="B701" s="134" t="s">
        <v>1892</v>
      </c>
    </row>
    <row r="702" spans="1:2">
      <c r="A702" s="134" t="s">
        <v>1893</v>
      </c>
      <c r="B702" s="134" t="s">
        <v>1894</v>
      </c>
    </row>
    <row r="703" spans="1:2">
      <c r="A703" s="134" t="s">
        <v>1895</v>
      </c>
      <c r="B703" s="134" t="s">
        <v>1896</v>
      </c>
    </row>
    <row r="704" spans="1:2">
      <c r="A704" s="134" t="s">
        <v>1897</v>
      </c>
      <c r="B704" s="134" t="s">
        <v>1898</v>
      </c>
    </row>
    <row r="705" spans="1:2">
      <c r="A705" s="134" t="s">
        <v>1899</v>
      </c>
      <c r="B705" s="134" t="s">
        <v>1900</v>
      </c>
    </row>
    <row r="706" spans="1:2">
      <c r="A706" s="134" t="s">
        <v>1901</v>
      </c>
      <c r="B706" s="134" t="s">
        <v>1902</v>
      </c>
    </row>
    <row r="707" spans="1:2">
      <c r="A707" s="134" t="s">
        <v>1903</v>
      </c>
      <c r="B707" s="134" t="s">
        <v>1904</v>
      </c>
    </row>
    <row r="708" spans="1:2">
      <c r="A708" s="134" t="s">
        <v>1905</v>
      </c>
      <c r="B708" s="134" t="s">
        <v>1906</v>
      </c>
    </row>
    <row r="709" spans="1:2">
      <c r="A709" s="134" t="s">
        <v>1907</v>
      </c>
      <c r="B709" s="134" t="s">
        <v>1908</v>
      </c>
    </row>
    <row r="710" spans="1:2">
      <c r="A710" s="134" t="s">
        <v>1909</v>
      </c>
      <c r="B710" s="134" t="s">
        <v>1910</v>
      </c>
    </row>
    <row r="711" spans="1:2">
      <c r="A711" s="134" t="s">
        <v>1911</v>
      </c>
      <c r="B711" s="134" t="s">
        <v>1912</v>
      </c>
    </row>
    <row r="712" spans="1:2">
      <c r="A712" s="134" t="s">
        <v>1913</v>
      </c>
      <c r="B712" s="134" t="s">
        <v>1914</v>
      </c>
    </row>
    <row r="713" spans="1:2">
      <c r="A713" s="134" t="s">
        <v>1915</v>
      </c>
      <c r="B713" s="134" t="s">
        <v>1916</v>
      </c>
    </row>
    <row r="714" spans="1:2">
      <c r="A714" s="134" t="s">
        <v>1917</v>
      </c>
      <c r="B714" s="134" t="s">
        <v>1918</v>
      </c>
    </row>
    <row r="715" spans="1:2">
      <c r="A715" s="134" t="s">
        <v>1919</v>
      </c>
      <c r="B715" s="134" t="s">
        <v>1920</v>
      </c>
    </row>
    <row r="716" spans="1:2">
      <c r="A716" s="134" t="s">
        <v>1921</v>
      </c>
      <c r="B716" s="134" t="s">
        <v>1922</v>
      </c>
    </row>
    <row r="717" spans="1:2">
      <c r="A717" s="134" t="s">
        <v>1921</v>
      </c>
      <c r="B717" s="134" t="s">
        <v>1923</v>
      </c>
    </row>
    <row r="718" spans="1:2">
      <c r="A718" s="134" t="s">
        <v>1924</v>
      </c>
      <c r="B718" s="134" t="s">
        <v>1925</v>
      </c>
    </row>
    <row r="719" spans="1:2">
      <c r="A719" s="134" t="s">
        <v>1926</v>
      </c>
      <c r="B719" s="134" t="s">
        <v>1927</v>
      </c>
    </row>
    <row r="720" spans="1:2">
      <c r="A720" s="134" t="s">
        <v>1928</v>
      </c>
      <c r="B720" s="134" t="s">
        <v>1929</v>
      </c>
    </row>
    <row r="721" spans="1:2">
      <c r="A721" s="134" t="s">
        <v>1930</v>
      </c>
      <c r="B721" s="134" t="s">
        <v>1931</v>
      </c>
    </row>
    <row r="722" spans="1:2">
      <c r="A722" s="134" t="s">
        <v>1932</v>
      </c>
      <c r="B722" s="134" t="s">
        <v>1933</v>
      </c>
    </row>
    <row r="723" spans="1:2">
      <c r="A723" s="134" t="s">
        <v>1934</v>
      </c>
      <c r="B723" s="134" t="s">
        <v>1935</v>
      </c>
    </row>
    <row r="724" spans="1:2">
      <c r="A724" s="134" t="s">
        <v>1936</v>
      </c>
      <c r="B724" s="134" t="s">
        <v>1937</v>
      </c>
    </row>
    <row r="725" spans="1:2">
      <c r="A725" s="134" t="s">
        <v>1938</v>
      </c>
      <c r="B725" s="134" t="s">
        <v>1939</v>
      </c>
    </row>
    <row r="726" spans="1:2">
      <c r="A726" s="134" t="s">
        <v>1940</v>
      </c>
      <c r="B726" s="134" t="s">
        <v>1941</v>
      </c>
    </row>
    <row r="727" spans="1:2">
      <c r="A727" s="134" t="s">
        <v>1942</v>
      </c>
      <c r="B727" s="134" t="s">
        <v>1943</v>
      </c>
    </row>
    <row r="728" spans="1:2">
      <c r="A728" s="134" t="s">
        <v>1944</v>
      </c>
      <c r="B728" s="134" t="s">
        <v>1945</v>
      </c>
    </row>
    <row r="729" spans="1:2">
      <c r="A729" s="134" t="s">
        <v>1946</v>
      </c>
      <c r="B729" s="134" t="s">
        <v>1947</v>
      </c>
    </row>
    <row r="730" spans="1:2">
      <c r="A730" s="134" t="s">
        <v>1948</v>
      </c>
      <c r="B730" s="134" t="s">
        <v>1949</v>
      </c>
    </row>
    <row r="731" spans="1:2">
      <c r="A731" s="134" t="s">
        <v>1950</v>
      </c>
      <c r="B731" s="134" t="s">
        <v>1951</v>
      </c>
    </row>
    <row r="732" spans="1:2">
      <c r="A732" s="134" t="s">
        <v>1952</v>
      </c>
      <c r="B732" s="134" t="s">
        <v>1953</v>
      </c>
    </row>
    <row r="733" spans="1:2">
      <c r="A733" s="134" t="s">
        <v>1954</v>
      </c>
      <c r="B733" s="134" t="s">
        <v>1955</v>
      </c>
    </row>
    <row r="734" spans="1:2">
      <c r="A734" s="134" t="s">
        <v>1956</v>
      </c>
      <c r="B734" s="134" t="s">
        <v>1957</v>
      </c>
    </row>
    <row r="735" spans="1:2">
      <c r="A735" s="134" t="s">
        <v>1958</v>
      </c>
      <c r="B735" s="134" t="s">
        <v>1959</v>
      </c>
    </row>
    <row r="736" spans="1:2">
      <c r="A736" s="134" t="s">
        <v>1960</v>
      </c>
      <c r="B736" s="134" t="s">
        <v>1961</v>
      </c>
    </row>
    <row r="737" spans="1:2">
      <c r="A737" s="134" t="s">
        <v>1962</v>
      </c>
      <c r="B737" s="134" t="s">
        <v>1963</v>
      </c>
    </row>
    <row r="738" spans="1:2">
      <c r="A738" s="134" t="s">
        <v>1964</v>
      </c>
      <c r="B738" s="134" t="s">
        <v>1965</v>
      </c>
    </row>
    <row r="739" spans="1:2">
      <c r="A739" s="134" t="s">
        <v>1966</v>
      </c>
      <c r="B739" s="134" t="s">
        <v>1967</v>
      </c>
    </row>
    <row r="740" spans="1:2">
      <c r="A740" s="134" t="s">
        <v>1968</v>
      </c>
      <c r="B740" s="134" t="s">
        <v>1969</v>
      </c>
    </row>
    <row r="741" spans="1:2">
      <c r="A741" s="134" t="s">
        <v>1970</v>
      </c>
      <c r="B741" s="134" t="s">
        <v>1971</v>
      </c>
    </row>
    <row r="742" spans="1:2">
      <c r="A742" s="134" t="s">
        <v>1972</v>
      </c>
      <c r="B742" s="134" t="s">
        <v>1973</v>
      </c>
    </row>
    <row r="743" spans="1:2">
      <c r="A743" s="134" t="s">
        <v>1974</v>
      </c>
      <c r="B743" s="134" t="s">
        <v>1975</v>
      </c>
    </row>
    <row r="744" spans="1:2">
      <c r="A744" s="134" t="s">
        <v>1976</v>
      </c>
      <c r="B744" s="134" t="s">
        <v>1977</v>
      </c>
    </row>
    <row r="745" spans="1:2">
      <c r="A745" s="134" t="s">
        <v>1978</v>
      </c>
      <c r="B745" s="134" t="s">
        <v>1979</v>
      </c>
    </row>
    <row r="746" spans="1:2">
      <c r="A746" s="134" t="s">
        <v>1980</v>
      </c>
      <c r="B746" s="134" t="s">
        <v>1981</v>
      </c>
    </row>
    <row r="747" spans="1:2">
      <c r="A747" s="134" t="s">
        <v>1982</v>
      </c>
      <c r="B747" s="134" t="s">
        <v>1983</v>
      </c>
    </row>
    <row r="748" spans="1:2">
      <c r="A748" s="134" t="s">
        <v>1984</v>
      </c>
      <c r="B748" s="134" t="s">
        <v>1985</v>
      </c>
    </row>
    <row r="749" spans="1:2">
      <c r="A749" s="134" t="s">
        <v>1986</v>
      </c>
      <c r="B749" s="134" t="s">
        <v>1987</v>
      </c>
    </row>
    <row r="750" spans="1:2">
      <c r="A750" s="134" t="s">
        <v>1988</v>
      </c>
      <c r="B750" s="134" t="s">
        <v>1989</v>
      </c>
    </row>
    <row r="751" spans="1:2">
      <c r="A751" s="134" t="s">
        <v>1990</v>
      </c>
      <c r="B751" s="134" t="s">
        <v>1991</v>
      </c>
    </row>
    <row r="752" spans="1:2">
      <c r="A752" s="134" t="s">
        <v>1992</v>
      </c>
      <c r="B752" s="134" t="s">
        <v>1993</v>
      </c>
    </row>
    <row r="753" spans="1:2">
      <c r="A753" s="134" t="s">
        <v>1994</v>
      </c>
      <c r="B753" s="134" t="s">
        <v>1995</v>
      </c>
    </row>
    <row r="754" spans="1:2">
      <c r="A754" s="134" t="s">
        <v>1996</v>
      </c>
      <c r="B754" s="134" t="s">
        <v>1997</v>
      </c>
    </row>
    <row r="755" spans="1:2">
      <c r="A755" s="134" t="s">
        <v>1998</v>
      </c>
      <c r="B755" s="134" t="s">
        <v>1999</v>
      </c>
    </row>
    <row r="756" spans="1:2">
      <c r="A756" s="134" t="s">
        <v>2000</v>
      </c>
      <c r="B756" s="134" t="s">
        <v>2001</v>
      </c>
    </row>
    <row r="757" spans="1:2">
      <c r="A757" s="134" t="s">
        <v>2002</v>
      </c>
      <c r="B757" s="134" t="s">
        <v>2003</v>
      </c>
    </row>
    <row r="758" spans="1:2">
      <c r="A758" s="134" t="s">
        <v>2004</v>
      </c>
      <c r="B758" s="134" t="s">
        <v>2005</v>
      </c>
    </row>
    <row r="759" spans="1:2">
      <c r="A759" s="134" t="s">
        <v>2006</v>
      </c>
      <c r="B759" s="134" t="s">
        <v>2007</v>
      </c>
    </row>
    <row r="760" spans="1:2">
      <c r="A760" s="134" t="s">
        <v>2008</v>
      </c>
      <c r="B760" s="134" t="s">
        <v>2009</v>
      </c>
    </row>
    <row r="761" spans="1:2">
      <c r="A761" s="134" t="s">
        <v>2010</v>
      </c>
      <c r="B761" s="134" t="s">
        <v>2011</v>
      </c>
    </row>
    <row r="762" spans="1:2">
      <c r="A762" s="144" t="s">
        <v>2012</v>
      </c>
      <c r="B762" s="144" t="s">
        <v>2013</v>
      </c>
    </row>
    <row r="763" spans="1:2">
      <c r="A763" s="134" t="s">
        <v>2014</v>
      </c>
      <c r="B763" s="134" t="s">
        <v>2015</v>
      </c>
    </row>
    <row r="764" spans="1:2">
      <c r="A764" s="134" t="s">
        <v>2016</v>
      </c>
      <c r="B764" s="134" t="s">
        <v>2017</v>
      </c>
    </row>
    <row r="765" spans="1:2">
      <c r="A765" s="134" t="s">
        <v>2018</v>
      </c>
      <c r="B765" s="134" t="s">
        <v>2019</v>
      </c>
    </row>
    <row r="766" spans="1:2">
      <c r="A766" s="134" t="s">
        <v>2020</v>
      </c>
      <c r="B766" s="134" t="s">
        <v>2021</v>
      </c>
    </row>
    <row r="767" spans="1:2">
      <c r="A767" s="134" t="s">
        <v>2022</v>
      </c>
      <c r="B767" s="134" t="s">
        <v>2023</v>
      </c>
    </row>
    <row r="768" spans="1:2">
      <c r="A768" s="134" t="s">
        <v>2024</v>
      </c>
      <c r="B768" s="134" t="s">
        <v>2025</v>
      </c>
    </row>
    <row r="769" spans="1:2">
      <c r="A769" s="134" t="s">
        <v>2026</v>
      </c>
      <c r="B769" s="134" t="s">
        <v>2027</v>
      </c>
    </row>
    <row r="770" spans="1:2">
      <c r="A770" s="134" t="s">
        <v>2028</v>
      </c>
      <c r="B770" s="134" t="s">
        <v>2029</v>
      </c>
    </row>
    <row r="771" spans="1:2">
      <c r="A771" s="134" t="s">
        <v>2030</v>
      </c>
      <c r="B771" s="134" t="s">
        <v>2031</v>
      </c>
    </row>
    <row r="772" spans="1:2">
      <c r="A772" s="134" t="s">
        <v>2032</v>
      </c>
      <c r="B772" s="134" t="s">
        <v>2033</v>
      </c>
    </row>
    <row r="773" spans="1:2">
      <c r="A773" s="134" t="s">
        <v>2034</v>
      </c>
      <c r="B773" s="134" t="s">
        <v>2035</v>
      </c>
    </row>
    <row r="774" spans="1:2">
      <c r="A774" s="134" t="s">
        <v>2036</v>
      </c>
      <c r="B774" s="134" t="s">
        <v>2037</v>
      </c>
    </row>
    <row r="775" spans="1:2">
      <c r="A775" s="134" t="s">
        <v>2038</v>
      </c>
      <c r="B775" s="134" t="s">
        <v>2039</v>
      </c>
    </row>
    <row r="776" spans="1:2">
      <c r="A776" s="134" t="s">
        <v>2040</v>
      </c>
      <c r="B776" s="134" t="s">
        <v>2041</v>
      </c>
    </row>
    <row r="777" spans="1:2">
      <c r="A777" s="134" t="s">
        <v>2042</v>
      </c>
      <c r="B777" s="134" t="s">
        <v>2043</v>
      </c>
    </row>
    <row r="778" spans="1:2">
      <c r="A778" s="134" t="s">
        <v>2044</v>
      </c>
      <c r="B778" s="134" t="s">
        <v>2045</v>
      </c>
    </row>
    <row r="779" spans="1:2">
      <c r="A779" s="134" t="s">
        <v>2046</v>
      </c>
      <c r="B779" s="134" t="s">
        <v>2047</v>
      </c>
    </row>
    <row r="780" spans="1:2">
      <c r="A780" s="134" t="s">
        <v>2048</v>
      </c>
      <c r="B780" s="134" t="s">
        <v>2049</v>
      </c>
    </row>
    <row r="781" spans="1:2">
      <c r="A781" s="134" t="s">
        <v>2050</v>
      </c>
      <c r="B781" s="134" t="s">
        <v>2051</v>
      </c>
    </row>
    <row r="782" spans="1:2">
      <c r="A782" s="134" t="s">
        <v>2052</v>
      </c>
      <c r="B782" s="134" t="s">
        <v>2053</v>
      </c>
    </row>
    <row r="783" spans="1:2">
      <c r="A783" s="134" t="s">
        <v>2054</v>
      </c>
      <c r="B783" s="134" t="s">
        <v>2055</v>
      </c>
    </row>
    <row r="784" spans="1:2">
      <c r="A784" s="134" t="s">
        <v>2056</v>
      </c>
      <c r="B784" s="134" t="s">
        <v>2057</v>
      </c>
    </row>
    <row r="785" spans="1:2">
      <c r="A785" s="134" t="s">
        <v>2058</v>
      </c>
      <c r="B785" s="134" t="s">
        <v>2059</v>
      </c>
    </row>
    <row r="786" spans="1:2">
      <c r="A786" s="134" t="s">
        <v>2060</v>
      </c>
      <c r="B786" s="134" t="s">
        <v>2061</v>
      </c>
    </row>
    <row r="787" spans="1:2">
      <c r="A787" s="134" t="s">
        <v>2062</v>
      </c>
      <c r="B787" s="134" t="s">
        <v>2063</v>
      </c>
    </row>
    <row r="788" spans="1:2">
      <c r="A788" s="134" t="s">
        <v>2064</v>
      </c>
      <c r="B788" s="134" t="s">
        <v>2065</v>
      </c>
    </row>
    <row r="789" spans="1:2">
      <c r="A789" s="134" t="s">
        <v>2066</v>
      </c>
      <c r="B789" s="134" t="s">
        <v>2067</v>
      </c>
    </row>
    <row r="790" spans="1:2">
      <c r="A790" s="134" t="s">
        <v>2068</v>
      </c>
      <c r="B790" s="134" t="s">
        <v>2069</v>
      </c>
    </row>
    <row r="791" spans="1:2">
      <c r="A791" s="134" t="s">
        <v>2070</v>
      </c>
      <c r="B791" s="134" t="s">
        <v>2071</v>
      </c>
    </row>
    <row r="792" spans="1:2">
      <c r="A792" s="134" t="s">
        <v>2072</v>
      </c>
      <c r="B792" s="134" t="s">
        <v>2073</v>
      </c>
    </row>
    <row r="793" spans="1:2">
      <c r="A793" s="134" t="s">
        <v>2074</v>
      </c>
      <c r="B793" s="134" t="s">
        <v>2075</v>
      </c>
    </row>
    <row r="794" spans="1:2">
      <c r="A794" s="134" t="s">
        <v>2076</v>
      </c>
      <c r="B794" s="134" t="s">
        <v>2077</v>
      </c>
    </row>
    <row r="795" spans="1:2">
      <c r="A795" s="134" t="s">
        <v>2078</v>
      </c>
      <c r="B795" s="134" t="s">
        <v>2079</v>
      </c>
    </row>
    <row r="796" spans="1:2">
      <c r="A796" s="134" t="s">
        <v>2080</v>
      </c>
      <c r="B796" s="134" t="s">
        <v>2081</v>
      </c>
    </row>
    <row r="797" spans="1:2">
      <c r="A797" s="134" t="s">
        <v>2082</v>
      </c>
      <c r="B797" s="134" t="s">
        <v>2083</v>
      </c>
    </row>
    <row r="798" spans="1:2">
      <c r="A798" s="134" t="s">
        <v>2084</v>
      </c>
      <c r="B798" s="134" t="s">
        <v>2085</v>
      </c>
    </row>
    <row r="799" spans="1:2">
      <c r="A799" s="134" t="s">
        <v>2086</v>
      </c>
      <c r="B799" s="134" t="s">
        <v>2087</v>
      </c>
    </row>
    <row r="800" spans="1:2">
      <c r="A800" s="134" t="s">
        <v>2088</v>
      </c>
      <c r="B800" s="134" t="s">
        <v>2089</v>
      </c>
    </row>
    <row r="801" spans="1:2">
      <c r="A801" s="134" t="s">
        <v>2090</v>
      </c>
      <c r="B801" s="134" t="s">
        <v>2091</v>
      </c>
    </row>
    <row r="802" spans="1:2">
      <c r="A802" s="134" t="s">
        <v>2092</v>
      </c>
      <c r="B802" s="134" t="s">
        <v>2093</v>
      </c>
    </row>
    <row r="803" spans="1:2">
      <c r="A803" s="134" t="s">
        <v>2094</v>
      </c>
      <c r="B803" s="134" t="s">
        <v>2095</v>
      </c>
    </row>
    <row r="804" spans="1:2">
      <c r="A804" s="134" t="s">
        <v>2096</v>
      </c>
      <c r="B804" s="134" t="s">
        <v>2097</v>
      </c>
    </row>
    <row r="805" spans="1:2">
      <c r="A805" s="134" t="s">
        <v>2098</v>
      </c>
      <c r="B805" s="134" t="s">
        <v>2099</v>
      </c>
    </row>
    <row r="806" spans="1:2">
      <c r="A806" s="134" t="s">
        <v>2100</v>
      </c>
      <c r="B806" s="134" t="s">
        <v>2101</v>
      </c>
    </row>
    <row r="807" spans="1:2">
      <c r="A807" s="134" t="s">
        <v>2102</v>
      </c>
      <c r="B807" s="134" t="s">
        <v>2103</v>
      </c>
    </row>
    <row r="808" spans="1:2">
      <c r="A808" s="134" t="s">
        <v>2104</v>
      </c>
      <c r="B808" s="134" t="s">
        <v>2105</v>
      </c>
    </row>
    <row r="809" spans="1:2">
      <c r="A809" s="134" t="s">
        <v>2106</v>
      </c>
      <c r="B809" s="134" t="s">
        <v>2107</v>
      </c>
    </row>
    <row r="810" spans="1:2">
      <c r="A810" s="134" t="s">
        <v>2108</v>
      </c>
      <c r="B810" s="134" t="s">
        <v>2109</v>
      </c>
    </row>
    <row r="811" spans="1:2">
      <c r="A811" s="134" t="s">
        <v>2110</v>
      </c>
      <c r="B811" s="134" t="s">
        <v>2111</v>
      </c>
    </row>
    <row r="812" spans="1:2">
      <c r="A812" s="134" t="s">
        <v>2112</v>
      </c>
      <c r="B812" s="134" t="s">
        <v>2113</v>
      </c>
    </row>
    <row r="813" spans="1:2">
      <c r="A813" s="134" t="s">
        <v>2114</v>
      </c>
      <c r="B813" s="134" t="s">
        <v>2115</v>
      </c>
    </row>
    <row r="814" spans="1:2">
      <c r="A814" s="134" t="s">
        <v>2116</v>
      </c>
      <c r="B814" s="134" t="s">
        <v>2117</v>
      </c>
    </row>
    <row r="815" spans="1:2">
      <c r="A815" s="134" t="s">
        <v>2118</v>
      </c>
      <c r="B815" s="134" t="s">
        <v>2119</v>
      </c>
    </row>
    <row r="816" spans="1:2">
      <c r="A816" s="134" t="s">
        <v>2120</v>
      </c>
      <c r="B816" s="134" t="s">
        <v>2121</v>
      </c>
    </row>
    <row r="817" spans="1:2">
      <c r="A817" s="134" t="s">
        <v>2122</v>
      </c>
      <c r="B817" s="134" t="s">
        <v>2123</v>
      </c>
    </row>
    <row r="818" spans="1:2">
      <c r="A818" s="144" t="s">
        <v>2124</v>
      </c>
      <c r="B818" s="144" t="s">
        <v>2125</v>
      </c>
    </row>
    <row r="819" spans="1:2">
      <c r="A819" s="134" t="s">
        <v>2126</v>
      </c>
      <c r="B819" s="134" t="s">
        <v>2127</v>
      </c>
    </row>
    <row r="820" spans="1:2">
      <c r="A820" s="134" t="s">
        <v>2128</v>
      </c>
      <c r="B820" s="134" t="s">
        <v>2129</v>
      </c>
    </row>
    <row r="821" spans="1:2">
      <c r="A821" s="134" t="s">
        <v>2130</v>
      </c>
      <c r="B821" s="134" t="s">
        <v>2131</v>
      </c>
    </row>
    <row r="822" spans="1:2">
      <c r="A822" s="134" t="s">
        <v>2132</v>
      </c>
      <c r="B822" s="134" t="s">
        <v>2133</v>
      </c>
    </row>
    <row r="823" spans="1:2">
      <c r="A823" s="134" t="s">
        <v>2134</v>
      </c>
      <c r="B823" s="134" t="s">
        <v>2135</v>
      </c>
    </row>
    <row r="824" spans="1:2">
      <c r="A824" s="134" t="s">
        <v>2136</v>
      </c>
      <c r="B824" s="134" t="s">
        <v>2137</v>
      </c>
    </row>
    <row r="825" spans="1:2">
      <c r="A825" s="134" t="s">
        <v>2138</v>
      </c>
      <c r="B825" s="134" t="s">
        <v>2139</v>
      </c>
    </row>
    <row r="826" spans="1:2">
      <c r="A826" s="134" t="s">
        <v>2140</v>
      </c>
      <c r="B826" s="134" t="s">
        <v>2141</v>
      </c>
    </row>
    <row r="827" spans="1:2">
      <c r="A827" s="134" t="s">
        <v>2142</v>
      </c>
      <c r="B827" s="134" t="s">
        <v>2143</v>
      </c>
    </row>
    <row r="828" spans="1:2">
      <c r="A828" s="134" t="s">
        <v>2144</v>
      </c>
      <c r="B828" s="134" t="s">
        <v>2145</v>
      </c>
    </row>
    <row r="829" spans="1:2">
      <c r="A829" s="134" t="s">
        <v>2146</v>
      </c>
      <c r="B829" s="134" t="s">
        <v>2147</v>
      </c>
    </row>
    <row r="830" spans="1:2">
      <c r="A830" s="134" t="s">
        <v>2148</v>
      </c>
      <c r="B830" s="134" t="s">
        <v>2149</v>
      </c>
    </row>
    <row r="831" spans="1:2">
      <c r="A831" s="134" t="s">
        <v>2150</v>
      </c>
      <c r="B831" s="134" t="s">
        <v>2151</v>
      </c>
    </row>
    <row r="832" spans="1:2">
      <c r="A832" s="134" t="s">
        <v>2152</v>
      </c>
      <c r="B832" s="134" t="s">
        <v>2153</v>
      </c>
    </row>
    <row r="833" spans="1:2">
      <c r="A833" s="134" t="s">
        <v>2154</v>
      </c>
      <c r="B833" s="134" t="s">
        <v>2155</v>
      </c>
    </row>
    <row r="834" spans="1:2">
      <c r="A834" s="134" t="s">
        <v>2156</v>
      </c>
      <c r="B834" s="134" t="s">
        <v>2157</v>
      </c>
    </row>
    <row r="835" spans="1:2">
      <c r="A835" s="134" t="s">
        <v>2158</v>
      </c>
      <c r="B835" s="134" t="s">
        <v>2159</v>
      </c>
    </row>
    <row r="836" spans="1:2">
      <c r="A836" s="144" t="s">
        <v>569</v>
      </c>
      <c r="B836" s="144" t="s">
        <v>2160</v>
      </c>
    </row>
    <row r="837" spans="1:2">
      <c r="A837" s="134" t="s">
        <v>2161</v>
      </c>
      <c r="B837" s="134" t="s">
        <v>2162</v>
      </c>
    </row>
    <row r="838" spans="1:2">
      <c r="A838" s="134" t="s">
        <v>2163</v>
      </c>
      <c r="B838" s="134" t="s">
        <v>2164</v>
      </c>
    </row>
    <row r="839" spans="1:2">
      <c r="A839" s="134" t="s">
        <v>2165</v>
      </c>
      <c r="B839" s="134" t="s">
        <v>2166</v>
      </c>
    </row>
    <row r="840" spans="1:2">
      <c r="A840" s="144" t="s">
        <v>2167</v>
      </c>
      <c r="B840" s="144" t="s">
        <v>2168</v>
      </c>
    </row>
    <row r="841" spans="1:2">
      <c r="A841" s="134" t="s">
        <v>2169</v>
      </c>
      <c r="B841" s="134" t="s">
        <v>2170</v>
      </c>
    </row>
    <row r="842" spans="1:2">
      <c r="A842" s="134" t="s">
        <v>2171</v>
      </c>
      <c r="B842" s="134" t="s">
        <v>2172</v>
      </c>
    </row>
    <row r="843" spans="1:2">
      <c r="A843" s="134" t="s">
        <v>2173</v>
      </c>
      <c r="B843" s="134" t="s">
        <v>2174</v>
      </c>
    </row>
    <row r="844" spans="1:2">
      <c r="A844" s="134" t="s">
        <v>2175</v>
      </c>
      <c r="B844" s="134" t="s">
        <v>2176</v>
      </c>
    </row>
    <row r="845" spans="1:2">
      <c r="A845" s="134" t="s">
        <v>2177</v>
      </c>
      <c r="B845" s="134" t="s">
        <v>2178</v>
      </c>
    </row>
    <row r="846" spans="1:2">
      <c r="A846" s="134" t="s">
        <v>2179</v>
      </c>
      <c r="B846" s="134" t="s">
        <v>2180</v>
      </c>
    </row>
    <row r="847" spans="1:2">
      <c r="A847" s="134" t="s">
        <v>2181</v>
      </c>
      <c r="B847" s="134" t="s">
        <v>2182</v>
      </c>
    </row>
    <row r="848" spans="1:2">
      <c r="A848" s="134" t="s">
        <v>2183</v>
      </c>
      <c r="B848" s="134" t="s">
        <v>2184</v>
      </c>
    </row>
    <row r="849" spans="1:2">
      <c r="A849" s="134" t="s">
        <v>2185</v>
      </c>
      <c r="B849" s="134" t="s">
        <v>2186</v>
      </c>
    </row>
    <row r="850" spans="1:2">
      <c r="A850" s="134" t="s">
        <v>2187</v>
      </c>
      <c r="B850" s="134" t="s">
        <v>2188</v>
      </c>
    </row>
    <row r="851" spans="1:2">
      <c r="A851" s="134" t="s">
        <v>2189</v>
      </c>
      <c r="B851" s="134" t="s">
        <v>2190</v>
      </c>
    </row>
    <row r="852" spans="1:2">
      <c r="A852" s="134" t="s">
        <v>2191</v>
      </c>
      <c r="B852" s="134" t="s">
        <v>2192</v>
      </c>
    </row>
    <row r="853" spans="1:2">
      <c r="A853" s="134" t="s">
        <v>2193</v>
      </c>
      <c r="B853" s="134" t="s">
        <v>2194</v>
      </c>
    </row>
    <row r="854" spans="1:2">
      <c r="A854" s="134" t="s">
        <v>2195</v>
      </c>
      <c r="B854" s="134" t="s">
        <v>2196</v>
      </c>
    </row>
    <row r="855" spans="1:2">
      <c r="A855" s="134" t="s">
        <v>2197</v>
      </c>
      <c r="B855" s="134" t="s">
        <v>2198</v>
      </c>
    </row>
    <row r="856" spans="1:2">
      <c r="A856" s="134" t="s">
        <v>2199</v>
      </c>
      <c r="B856" s="134" t="s">
        <v>2200</v>
      </c>
    </row>
    <row r="857" spans="1:2">
      <c r="A857" s="134" t="s">
        <v>2201</v>
      </c>
      <c r="B857" s="134" t="s">
        <v>2202</v>
      </c>
    </row>
    <row r="858" spans="1:2">
      <c r="A858" s="134" t="s">
        <v>2203</v>
      </c>
      <c r="B858" s="134" t="s">
        <v>2204</v>
      </c>
    </row>
    <row r="859" spans="1:2">
      <c r="A859" s="134" t="s">
        <v>2205</v>
      </c>
      <c r="B859" s="134" t="s">
        <v>2206</v>
      </c>
    </row>
    <row r="860" spans="1:2">
      <c r="A860" s="134" t="s">
        <v>2207</v>
      </c>
      <c r="B860" s="134" t="s">
        <v>2208</v>
      </c>
    </row>
    <row r="861" spans="1:2">
      <c r="A861" s="134" t="s">
        <v>2209</v>
      </c>
      <c r="B861" s="134" t="s">
        <v>2210</v>
      </c>
    </row>
    <row r="862" spans="1:2">
      <c r="A862" s="134" t="s">
        <v>2211</v>
      </c>
      <c r="B862" s="134" t="s">
        <v>2212</v>
      </c>
    </row>
    <row r="863" spans="1:2">
      <c r="A863" s="134" t="s">
        <v>2213</v>
      </c>
      <c r="B863" s="134" t="s">
        <v>2214</v>
      </c>
    </row>
    <row r="864" spans="1:2">
      <c r="A864" s="134" t="s">
        <v>2215</v>
      </c>
      <c r="B864" s="134" t="s">
        <v>2216</v>
      </c>
    </row>
    <row r="865" spans="1:2">
      <c r="A865" s="134" t="s">
        <v>2217</v>
      </c>
      <c r="B865" s="134" t="s">
        <v>2218</v>
      </c>
    </row>
    <row r="866" spans="1:2">
      <c r="A866" s="134" t="s">
        <v>2219</v>
      </c>
      <c r="B866" s="134" t="s">
        <v>2220</v>
      </c>
    </row>
    <row r="867" spans="1:2">
      <c r="A867" s="129" t="s">
        <v>2221</v>
      </c>
      <c r="B867" s="129" t="s">
        <v>2222</v>
      </c>
    </row>
    <row r="868" spans="1:2">
      <c r="A868" s="129" t="s">
        <v>2223</v>
      </c>
      <c r="B868" s="129" t="s">
        <v>2224</v>
      </c>
    </row>
    <row r="869" spans="1:2">
      <c r="A869" s="129" t="s">
        <v>2225</v>
      </c>
      <c r="B869" s="129" t="s">
        <v>2226</v>
      </c>
    </row>
    <row r="870" spans="1:2">
      <c r="A870" s="129" t="s">
        <v>2227</v>
      </c>
      <c r="B870" s="129" t="s">
        <v>2228</v>
      </c>
    </row>
    <row r="871" spans="1:2">
      <c r="A871" s="129" t="s">
        <v>2229</v>
      </c>
      <c r="B871" s="129" t="s">
        <v>2230</v>
      </c>
    </row>
    <row r="872" spans="1:2">
      <c r="A872" s="129" t="s">
        <v>2231</v>
      </c>
      <c r="B872" s="129" t="s">
        <v>2232</v>
      </c>
    </row>
    <row r="873" spans="1:2">
      <c r="A873" s="129" t="s">
        <v>2233</v>
      </c>
      <c r="B873" s="129" t="s">
        <v>2234</v>
      </c>
    </row>
    <row r="874" spans="1:2">
      <c r="A874" s="129" t="s">
        <v>2235</v>
      </c>
      <c r="B874" s="129" t="s">
        <v>2236</v>
      </c>
    </row>
    <row r="875" spans="1:2">
      <c r="A875" s="129" t="s">
        <v>2237</v>
      </c>
      <c r="B875" s="129" t="s">
        <v>2238</v>
      </c>
    </row>
    <row r="876" spans="1:2">
      <c r="A876" s="129" t="s">
        <v>2239</v>
      </c>
      <c r="B876" s="129" t="s">
        <v>2240</v>
      </c>
    </row>
    <row r="877" spans="1:2">
      <c r="A877" s="129" t="s">
        <v>2241</v>
      </c>
      <c r="B877" s="129" t="s">
        <v>2242</v>
      </c>
    </row>
    <row r="878" spans="1:2">
      <c r="A878" s="129" t="s">
        <v>2243</v>
      </c>
      <c r="B878" s="129" t="s">
        <v>2244</v>
      </c>
    </row>
    <row r="879" spans="1:2">
      <c r="A879" s="129" t="s">
        <v>2245</v>
      </c>
      <c r="B879" s="129" t="s">
        <v>2246</v>
      </c>
    </row>
    <row r="880" spans="1:2">
      <c r="A880" s="129" t="s">
        <v>2247</v>
      </c>
      <c r="B880" s="129" t="s">
        <v>2248</v>
      </c>
    </row>
    <row r="881" spans="1:2">
      <c r="A881" s="129" t="s">
        <v>2249</v>
      </c>
      <c r="B881" s="129" t="s">
        <v>2250</v>
      </c>
    </row>
    <row r="882" spans="1:2">
      <c r="A882" s="129" t="s">
        <v>2251</v>
      </c>
      <c r="B882" s="129" t="s">
        <v>2252</v>
      </c>
    </row>
    <row r="883" spans="1:2">
      <c r="A883" s="129" t="s">
        <v>2253</v>
      </c>
      <c r="B883" s="129" t="s">
        <v>2254</v>
      </c>
    </row>
    <row r="884" spans="1:2">
      <c r="A884" s="129" t="s">
        <v>2255</v>
      </c>
      <c r="B884" s="129" t="s">
        <v>2256</v>
      </c>
    </row>
    <row r="885" spans="1:2">
      <c r="A885" s="129" t="s">
        <v>2257</v>
      </c>
      <c r="B885" s="129" t="s">
        <v>2258</v>
      </c>
    </row>
    <row r="886" spans="1:2">
      <c r="A886" s="129" t="s">
        <v>2259</v>
      </c>
      <c r="B886" s="129" t="s">
        <v>2260</v>
      </c>
    </row>
    <row r="887" spans="1:2">
      <c r="A887" s="129" t="s">
        <v>2261</v>
      </c>
      <c r="B887" s="129" t="s">
        <v>2262</v>
      </c>
    </row>
    <row r="888" spans="1:2">
      <c r="A888" s="129" t="s">
        <v>2263</v>
      </c>
      <c r="B888" s="129" t="s">
        <v>2264</v>
      </c>
    </row>
    <row r="889" spans="1:2">
      <c r="A889" s="129" t="s">
        <v>2265</v>
      </c>
      <c r="B889" s="129" t="s">
        <v>2266</v>
      </c>
    </row>
    <row r="890" spans="1:2">
      <c r="A890" s="129" t="s">
        <v>2267</v>
      </c>
      <c r="B890" s="129" t="s">
        <v>2268</v>
      </c>
    </row>
    <row r="891" spans="1:2">
      <c r="A891" s="129" t="s">
        <v>2269</v>
      </c>
      <c r="B891" s="129" t="s">
        <v>2270</v>
      </c>
    </row>
    <row r="892" spans="1:2">
      <c r="A892" s="129" t="s">
        <v>2271</v>
      </c>
      <c r="B892" s="129" t="s">
        <v>2272</v>
      </c>
    </row>
    <row r="893" spans="1:2">
      <c r="A893" s="129" t="s">
        <v>2273</v>
      </c>
      <c r="B893" s="129" t="s">
        <v>2274</v>
      </c>
    </row>
    <row r="894" spans="1:2">
      <c r="A894" s="129" t="s">
        <v>2275</v>
      </c>
      <c r="B894" s="129" t="s">
        <v>2276</v>
      </c>
    </row>
    <row r="895" spans="1:2">
      <c r="A895" s="134" t="s">
        <v>2277</v>
      </c>
      <c r="B895" s="134" t="s">
        <v>2278</v>
      </c>
    </row>
    <row r="896" spans="1:2">
      <c r="A896" s="134" t="s">
        <v>2279</v>
      </c>
      <c r="B896" s="134" t="s">
        <v>2280</v>
      </c>
    </row>
    <row r="897" spans="1:2">
      <c r="A897" s="134" t="s">
        <v>2281</v>
      </c>
      <c r="B897" s="134" t="s">
        <v>2282</v>
      </c>
    </row>
    <row r="898" spans="1:2">
      <c r="A898" s="134" t="s">
        <v>2283</v>
      </c>
      <c r="B898" s="134" t="s">
        <v>2284</v>
      </c>
    </row>
    <row r="899" spans="1:2">
      <c r="A899" s="134" t="s">
        <v>2285</v>
      </c>
      <c r="B899" s="134" t="s">
        <v>2286</v>
      </c>
    </row>
    <row r="900" spans="1:2">
      <c r="A900" s="134" t="s">
        <v>2287</v>
      </c>
      <c r="B900" s="134" t="s">
        <v>2288</v>
      </c>
    </row>
    <row r="901" spans="1:2">
      <c r="A901" s="134" t="s">
        <v>2287</v>
      </c>
      <c r="B901" s="134" t="s">
        <v>2289</v>
      </c>
    </row>
    <row r="902" spans="1:2">
      <c r="A902" s="134" t="s">
        <v>2290</v>
      </c>
      <c r="B902" s="134" t="s">
        <v>2291</v>
      </c>
    </row>
    <row r="903" spans="1:2">
      <c r="A903" s="134" t="s">
        <v>2292</v>
      </c>
      <c r="B903" s="134" t="s">
        <v>2293</v>
      </c>
    </row>
    <row r="904" spans="1:2">
      <c r="A904" s="134" t="s">
        <v>2294</v>
      </c>
      <c r="B904" s="134" t="s">
        <v>2295</v>
      </c>
    </row>
    <row r="905" spans="1:2">
      <c r="A905" s="134" t="s">
        <v>2296</v>
      </c>
      <c r="B905" s="134" t="s">
        <v>2297</v>
      </c>
    </row>
    <row r="906" spans="1:2">
      <c r="A906" s="134" t="s">
        <v>2298</v>
      </c>
      <c r="B906" s="134" t="s">
        <v>2299</v>
      </c>
    </row>
    <row r="907" spans="1:2">
      <c r="A907" s="134" t="s">
        <v>2300</v>
      </c>
      <c r="B907" s="134" t="s">
        <v>2301</v>
      </c>
    </row>
    <row r="908" spans="1:2">
      <c r="A908" s="134" t="s">
        <v>2302</v>
      </c>
      <c r="B908" s="134" t="s">
        <v>2303</v>
      </c>
    </row>
    <row r="909" spans="1:2">
      <c r="A909" s="134" t="s">
        <v>2304</v>
      </c>
      <c r="B909" s="134" t="s">
        <v>2305</v>
      </c>
    </row>
    <row r="910" spans="1:2">
      <c r="A910" s="134" t="s">
        <v>2306</v>
      </c>
      <c r="B910" s="134" t="s">
        <v>2307</v>
      </c>
    </row>
    <row r="911" spans="1:2">
      <c r="A911" s="134" t="s">
        <v>2308</v>
      </c>
      <c r="B911" s="134" t="s">
        <v>2309</v>
      </c>
    </row>
    <row r="912" spans="1:2">
      <c r="A912" s="134" t="s">
        <v>2310</v>
      </c>
      <c r="B912" s="134" t="s">
        <v>2311</v>
      </c>
    </row>
    <row r="913" spans="1:2">
      <c r="A913" s="134" t="s">
        <v>2312</v>
      </c>
      <c r="B913" s="134" t="s">
        <v>2313</v>
      </c>
    </row>
    <row r="914" spans="1:2">
      <c r="A914" s="134" t="s">
        <v>2314</v>
      </c>
      <c r="B914" s="134" t="s">
        <v>2315</v>
      </c>
    </row>
    <row r="915" spans="1:2">
      <c r="A915" s="134" t="s">
        <v>2316</v>
      </c>
      <c r="B915" s="134" t="s">
        <v>2317</v>
      </c>
    </row>
    <row r="916" spans="1:2">
      <c r="A916" s="134" t="s">
        <v>2318</v>
      </c>
      <c r="B916" s="134" t="s">
        <v>2319</v>
      </c>
    </row>
    <row r="917" spans="1:2">
      <c r="A917" s="134" t="s">
        <v>2320</v>
      </c>
      <c r="B917" s="134" t="s">
        <v>2321</v>
      </c>
    </row>
    <row r="918" spans="1:2">
      <c r="A918" s="134" t="s">
        <v>2322</v>
      </c>
      <c r="B918" s="134" t="s">
        <v>2323</v>
      </c>
    </row>
    <row r="919" spans="1:2">
      <c r="A919" s="134" t="s">
        <v>2324</v>
      </c>
      <c r="B919" s="134" t="s">
        <v>2325</v>
      </c>
    </row>
    <row r="920" spans="1:2">
      <c r="A920" s="134" t="s">
        <v>2326</v>
      </c>
      <c r="B920" s="134" t="s">
        <v>2327</v>
      </c>
    </row>
    <row r="921" spans="1:2">
      <c r="A921" s="134" t="s">
        <v>2328</v>
      </c>
      <c r="B921" s="134" t="s">
        <v>2329</v>
      </c>
    </row>
    <row r="922" spans="1:2">
      <c r="A922" s="134" t="s">
        <v>2330</v>
      </c>
      <c r="B922" s="134" t="s">
        <v>2331</v>
      </c>
    </row>
    <row r="923" spans="1:2">
      <c r="A923" s="134" t="s">
        <v>2332</v>
      </c>
      <c r="B923" s="134" t="s">
        <v>2333</v>
      </c>
    </row>
    <row r="924" spans="1:2">
      <c r="A924" s="134" t="s">
        <v>2334</v>
      </c>
      <c r="B924" s="134" t="s">
        <v>2335</v>
      </c>
    </row>
    <row r="925" spans="1:2">
      <c r="A925" s="134" t="s">
        <v>2336</v>
      </c>
      <c r="B925" s="134" t="s">
        <v>2337</v>
      </c>
    </row>
    <row r="926" spans="1:2">
      <c r="A926" s="134" t="s">
        <v>2338</v>
      </c>
      <c r="B926" s="134" t="s">
        <v>2339</v>
      </c>
    </row>
    <row r="927" spans="1:2">
      <c r="A927" s="134" t="s">
        <v>2340</v>
      </c>
      <c r="B927" s="134" t="s">
        <v>2341</v>
      </c>
    </row>
    <row r="928" spans="1:2">
      <c r="A928" s="134" t="s">
        <v>2342</v>
      </c>
      <c r="B928" s="134" t="s">
        <v>2343</v>
      </c>
    </row>
    <row r="929" spans="1:2">
      <c r="A929" s="134" t="s">
        <v>2344</v>
      </c>
      <c r="B929" s="134" t="s">
        <v>2345</v>
      </c>
    </row>
    <row r="930" spans="1:2">
      <c r="A930" s="134" t="s">
        <v>2346</v>
      </c>
      <c r="B930" s="134" t="s">
        <v>2347</v>
      </c>
    </row>
    <row r="931" spans="1:2">
      <c r="A931" s="134" t="s">
        <v>2348</v>
      </c>
      <c r="B931" s="134" t="s">
        <v>2349</v>
      </c>
    </row>
    <row r="932" spans="1:2">
      <c r="A932" s="134" t="s">
        <v>2350</v>
      </c>
      <c r="B932" s="134" t="s">
        <v>2351</v>
      </c>
    </row>
    <row r="933" spans="1:2">
      <c r="A933" s="134" t="s">
        <v>2352</v>
      </c>
      <c r="B933" s="134" t="s">
        <v>2353</v>
      </c>
    </row>
    <row r="934" spans="1:2">
      <c r="A934" s="134" t="s">
        <v>2354</v>
      </c>
      <c r="B934" s="134" t="s">
        <v>2355</v>
      </c>
    </row>
    <row r="935" spans="1:2">
      <c r="A935" s="134" t="s">
        <v>2356</v>
      </c>
      <c r="B935" s="134" t="s">
        <v>2357</v>
      </c>
    </row>
    <row r="936" spans="1:2">
      <c r="A936" s="134" t="s">
        <v>2358</v>
      </c>
      <c r="B936" s="134" t="s">
        <v>2359</v>
      </c>
    </row>
    <row r="937" spans="1:2">
      <c r="A937" s="134" t="s">
        <v>2360</v>
      </c>
      <c r="B937" s="134" t="s">
        <v>2361</v>
      </c>
    </row>
    <row r="938" spans="1:2">
      <c r="A938" s="134" t="s">
        <v>2362</v>
      </c>
      <c r="B938" s="134" t="s">
        <v>2363</v>
      </c>
    </row>
    <row r="939" spans="1:2">
      <c r="A939" s="134" t="s">
        <v>2364</v>
      </c>
      <c r="B939" s="134" t="s">
        <v>2365</v>
      </c>
    </row>
    <row r="940" spans="1:2">
      <c r="A940" s="134" t="s">
        <v>2366</v>
      </c>
      <c r="B940" s="134" t="s">
        <v>2367</v>
      </c>
    </row>
    <row r="941" spans="1:2">
      <c r="A941" s="134" t="s">
        <v>2368</v>
      </c>
      <c r="B941" s="134" t="s">
        <v>2369</v>
      </c>
    </row>
    <row r="942" spans="1:2">
      <c r="A942" s="134" t="s">
        <v>2370</v>
      </c>
      <c r="B942" s="134" t="s">
        <v>2371</v>
      </c>
    </row>
    <row r="943" spans="1:2">
      <c r="A943" s="134" t="s">
        <v>2372</v>
      </c>
      <c r="B943" s="134" t="s">
        <v>2373</v>
      </c>
    </row>
    <row r="944" spans="1:2">
      <c r="A944" s="134" t="s">
        <v>2374</v>
      </c>
      <c r="B944" s="134" t="s">
        <v>2375</v>
      </c>
    </row>
    <row r="945" spans="1:2">
      <c r="A945" s="134" t="s">
        <v>2376</v>
      </c>
      <c r="B945" s="134" t="s">
        <v>2377</v>
      </c>
    </row>
    <row r="946" spans="1:2">
      <c r="A946" s="134" t="s">
        <v>2378</v>
      </c>
      <c r="B946" s="134" t="s">
        <v>2379</v>
      </c>
    </row>
    <row r="947" spans="1:2">
      <c r="A947" s="134" t="s">
        <v>2380</v>
      </c>
      <c r="B947" s="134" t="s">
        <v>2381</v>
      </c>
    </row>
    <row r="948" spans="1:2">
      <c r="A948" s="134" t="s">
        <v>2382</v>
      </c>
      <c r="B948" s="134" t="s">
        <v>2383</v>
      </c>
    </row>
    <row r="949" spans="1:2">
      <c r="A949" s="134" t="s">
        <v>2384</v>
      </c>
      <c r="B949" s="134" t="s">
        <v>2385</v>
      </c>
    </row>
    <row r="950" spans="1:2">
      <c r="A950" s="134" t="s">
        <v>2386</v>
      </c>
      <c r="B950" s="134" t="s">
        <v>2387</v>
      </c>
    </row>
    <row r="951" spans="1:2">
      <c r="A951" s="134" t="s">
        <v>2388</v>
      </c>
      <c r="B951" s="134" t="s">
        <v>2389</v>
      </c>
    </row>
    <row r="952" spans="1:2">
      <c r="A952" s="134" t="s">
        <v>2390</v>
      </c>
      <c r="B952" s="134" t="s">
        <v>2391</v>
      </c>
    </row>
    <row r="953" spans="1:2">
      <c r="A953" s="134" t="s">
        <v>2392</v>
      </c>
      <c r="B953" s="134" t="s">
        <v>2393</v>
      </c>
    </row>
    <row r="954" spans="1:2">
      <c r="A954" s="134" t="s">
        <v>2394</v>
      </c>
      <c r="B954" s="134" t="s">
        <v>2395</v>
      </c>
    </row>
    <row r="955" spans="1:2">
      <c r="A955" s="134" t="s">
        <v>2396</v>
      </c>
      <c r="B955" s="134" t="s">
        <v>2397</v>
      </c>
    </row>
    <row r="956" spans="1:2">
      <c r="A956" s="134" t="s">
        <v>2398</v>
      </c>
      <c r="B956" s="134" t="s">
        <v>2399</v>
      </c>
    </row>
    <row r="957" spans="1:2">
      <c r="A957" s="134" t="s">
        <v>2400</v>
      </c>
      <c r="B957" s="134" t="s">
        <v>2401</v>
      </c>
    </row>
    <row r="958" spans="1:2">
      <c r="A958" s="134" t="s">
        <v>2402</v>
      </c>
      <c r="B958" s="134" t="s">
        <v>2403</v>
      </c>
    </row>
    <row r="959" spans="1:2">
      <c r="A959" s="134" t="s">
        <v>2404</v>
      </c>
      <c r="B959" s="134" t="s">
        <v>2405</v>
      </c>
    </row>
    <row r="960" spans="1:2">
      <c r="A960" s="134" t="s">
        <v>2406</v>
      </c>
      <c r="B960" s="134" t="s">
        <v>2407</v>
      </c>
    </row>
    <row r="961" spans="1:2">
      <c r="A961" s="134" t="s">
        <v>2408</v>
      </c>
      <c r="B961" s="134" t="s">
        <v>2409</v>
      </c>
    </row>
    <row r="962" spans="1:2">
      <c r="A962" s="134" t="s">
        <v>2410</v>
      </c>
      <c r="B962" s="134" t="s">
        <v>2411</v>
      </c>
    </row>
    <row r="963" spans="1:2">
      <c r="A963" s="134" t="s">
        <v>2412</v>
      </c>
      <c r="B963" s="134" t="s">
        <v>2413</v>
      </c>
    </row>
    <row r="964" spans="1:2">
      <c r="A964" s="134" t="s">
        <v>2414</v>
      </c>
      <c r="B964" s="134" t="s">
        <v>2415</v>
      </c>
    </row>
    <row r="965" spans="1:2">
      <c r="A965" s="134" t="s">
        <v>2416</v>
      </c>
      <c r="B965" s="134" t="s">
        <v>2417</v>
      </c>
    </row>
    <row r="966" spans="1:2">
      <c r="A966" s="134" t="s">
        <v>2418</v>
      </c>
      <c r="B966" s="134" t="s">
        <v>2419</v>
      </c>
    </row>
    <row r="967" spans="1:2">
      <c r="A967" s="134" t="s">
        <v>2420</v>
      </c>
      <c r="B967" s="134" t="s">
        <v>2421</v>
      </c>
    </row>
    <row r="968" spans="1:2">
      <c r="A968" s="134" t="s">
        <v>2422</v>
      </c>
      <c r="B968" s="134" t="s">
        <v>2423</v>
      </c>
    </row>
    <row r="969" spans="1:2">
      <c r="A969" s="134" t="s">
        <v>2424</v>
      </c>
      <c r="B969" s="134" t="s">
        <v>2425</v>
      </c>
    </row>
    <row r="970" spans="1:2">
      <c r="A970" s="134" t="s">
        <v>2426</v>
      </c>
      <c r="B970" s="134" t="s">
        <v>2427</v>
      </c>
    </row>
    <row r="971" spans="1:2">
      <c r="A971" s="134" t="s">
        <v>2428</v>
      </c>
      <c r="B971" s="134" t="s">
        <v>2429</v>
      </c>
    </row>
    <row r="972" spans="1:2">
      <c r="A972" s="134" t="s">
        <v>2430</v>
      </c>
      <c r="B972" s="134" t="s">
        <v>2431</v>
      </c>
    </row>
    <row r="973" spans="1:2">
      <c r="A973" s="134" t="s">
        <v>2432</v>
      </c>
      <c r="B973" s="134" t="s">
        <v>2433</v>
      </c>
    </row>
    <row r="974" spans="1:2">
      <c r="A974" s="134" t="s">
        <v>2434</v>
      </c>
      <c r="B974" s="134" t="s">
        <v>2435</v>
      </c>
    </row>
    <row r="975" spans="1:2">
      <c r="A975" s="134" t="s">
        <v>2436</v>
      </c>
      <c r="B975" s="134" t="s">
        <v>2437</v>
      </c>
    </row>
    <row r="976" spans="1:2">
      <c r="A976" s="134" t="s">
        <v>2438</v>
      </c>
      <c r="B976" s="134" t="s">
        <v>2439</v>
      </c>
    </row>
    <row r="977" spans="1:2">
      <c r="A977" s="134" t="s">
        <v>2440</v>
      </c>
      <c r="B977" s="134" t="s">
        <v>2441</v>
      </c>
    </row>
    <row r="978" spans="1:2">
      <c r="A978" s="134" t="s">
        <v>2442</v>
      </c>
      <c r="B978" s="134" t="s">
        <v>2443</v>
      </c>
    </row>
    <row r="979" spans="1:2">
      <c r="A979" s="134" t="s">
        <v>2444</v>
      </c>
      <c r="B979" s="134" t="s">
        <v>2445</v>
      </c>
    </row>
    <row r="980" spans="1:2">
      <c r="A980" s="134" t="s">
        <v>2446</v>
      </c>
      <c r="B980" s="134" t="s">
        <v>2447</v>
      </c>
    </row>
    <row r="981" spans="1:2">
      <c r="A981" s="134" t="s">
        <v>2448</v>
      </c>
      <c r="B981" s="134" t="s">
        <v>2449</v>
      </c>
    </row>
    <row r="982" spans="1:2">
      <c r="A982" s="134" t="s">
        <v>2450</v>
      </c>
      <c r="B982" s="134" t="s">
        <v>2451</v>
      </c>
    </row>
    <row r="983" spans="1:2">
      <c r="A983" s="134" t="s">
        <v>2452</v>
      </c>
      <c r="B983" s="134" t="s">
        <v>2453</v>
      </c>
    </row>
    <row r="984" spans="1:2">
      <c r="A984" s="134" t="s">
        <v>2454</v>
      </c>
      <c r="B984" s="134" t="s">
        <v>2455</v>
      </c>
    </row>
    <row r="985" spans="1:2">
      <c r="A985" s="134" t="s">
        <v>2456</v>
      </c>
      <c r="B985" s="134" t="s">
        <v>2457</v>
      </c>
    </row>
    <row r="986" spans="1:2">
      <c r="A986" s="134" t="s">
        <v>2458</v>
      </c>
      <c r="B986" s="134" t="s">
        <v>2459</v>
      </c>
    </row>
    <row r="987" spans="1:2">
      <c r="A987" s="134" t="s">
        <v>2460</v>
      </c>
      <c r="B987" s="134" t="s">
        <v>2461</v>
      </c>
    </row>
    <row r="988" spans="1:2">
      <c r="A988" s="134" t="s">
        <v>2462</v>
      </c>
      <c r="B988" s="134" t="s">
        <v>2463</v>
      </c>
    </row>
    <row r="989" spans="1:2">
      <c r="A989" s="134" t="s">
        <v>2464</v>
      </c>
      <c r="B989" s="134" t="s">
        <v>2465</v>
      </c>
    </row>
    <row r="990" spans="1:2">
      <c r="A990" s="134" t="s">
        <v>2466</v>
      </c>
      <c r="B990" s="134" t="s">
        <v>2467</v>
      </c>
    </row>
    <row r="991" spans="1:2">
      <c r="A991" s="134" t="s">
        <v>2468</v>
      </c>
      <c r="B991" s="134" t="s">
        <v>2469</v>
      </c>
    </row>
    <row r="992" spans="1:2">
      <c r="A992" s="134" t="s">
        <v>2470</v>
      </c>
      <c r="B992" s="134" t="s">
        <v>2471</v>
      </c>
    </row>
    <row r="993" spans="1:2">
      <c r="A993" s="134" t="s">
        <v>2472</v>
      </c>
      <c r="B993" s="134" t="s">
        <v>2473</v>
      </c>
    </row>
    <row r="994" spans="1:2">
      <c r="A994" s="134" t="s">
        <v>2474</v>
      </c>
      <c r="B994" s="134" t="s">
        <v>2475</v>
      </c>
    </row>
    <row r="995" spans="1:2">
      <c r="A995" s="134" t="s">
        <v>2476</v>
      </c>
      <c r="B995" s="134" t="s">
        <v>2477</v>
      </c>
    </row>
    <row r="996" spans="1:2">
      <c r="A996" s="134" t="s">
        <v>2478</v>
      </c>
      <c r="B996" s="134" t="s">
        <v>2479</v>
      </c>
    </row>
    <row r="997" spans="1:2">
      <c r="A997" s="134" t="s">
        <v>2480</v>
      </c>
      <c r="B997" s="134" t="s">
        <v>2481</v>
      </c>
    </row>
    <row r="998" spans="1:2">
      <c r="A998" s="134" t="s">
        <v>2482</v>
      </c>
      <c r="B998" s="134" t="s">
        <v>2483</v>
      </c>
    </row>
    <row r="999" spans="1:2">
      <c r="A999" s="134" t="s">
        <v>2484</v>
      </c>
      <c r="B999" s="134" t="s">
        <v>2485</v>
      </c>
    </row>
    <row r="1000" spans="1:2">
      <c r="A1000" s="134" t="s">
        <v>2486</v>
      </c>
      <c r="B1000" s="134" t="s">
        <v>2487</v>
      </c>
    </row>
    <row r="1001" spans="1:2">
      <c r="A1001" s="134" t="s">
        <v>2488</v>
      </c>
      <c r="B1001" s="134" t="s">
        <v>2489</v>
      </c>
    </row>
    <row r="1002" spans="1:2">
      <c r="A1002" s="134" t="s">
        <v>2490</v>
      </c>
      <c r="B1002" s="134" t="s">
        <v>2491</v>
      </c>
    </row>
    <row r="1003" spans="1:2">
      <c r="A1003" s="134" t="s">
        <v>2492</v>
      </c>
      <c r="B1003" s="134" t="s">
        <v>2493</v>
      </c>
    </row>
    <row r="1004" spans="1:2">
      <c r="A1004" s="134" t="s">
        <v>2494</v>
      </c>
      <c r="B1004" s="134" t="s">
        <v>2495</v>
      </c>
    </row>
    <row r="1005" spans="1:2">
      <c r="A1005" s="134" t="s">
        <v>2496</v>
      </c>
      <c r="B1005" s="134" t="s">
        <v>2497</v>
      </c>
    </row>
    <row r="1006" spans="1:2">
      <c r="A1006" s="134" t="s">
        <v>2498</v>
      </c>
      <c r="B1006" s="134" t="s">
        <v>2499</v>
      </c>
    </row>
    <row r="1007" spans="1:2">
      <c r="A1007" s="134" t="s">
        <v>2500</v>
      </c>
      <c r="B1007" s="134" t="s">
        <v>2501</v>
      </c>
    </row>
    <row r="1008" spans="1:2">
      <c r="A1008" s="134" t="s">
        <v>2502</v>
      </c>
      <c r="B1008" s="134" t="s">
        <v>2503</v>
      </c>
    </row>
    <row r="1009" spans="1:2">
      <c r="A1009" s="134" t="s">
        <v>2504</v>
      </c>
      <c r="B1009" s="134" t="s">
        <v>2505</v>
      </c>
    </row>
    <row r="1010" spans="1:2">
      <c r="A1010" s="144" t="s">
        <v>2506</v>
      </c>
      <c r="B1010" s="144" t="s">
        <v>2507</v>
      </c>
    </row>
    <row r="1011" spans="1:2">
      <c r="A1011" s="134" t="s">
        <v>2508</v>
      </c>
      <c r="B1011" s="134" t="s">
        <v>2509</v>
      </c>
    </row>
    <row r="1012" spans="1:2">
      <c r="A1012" s="134" t="s">
        <v>2510</v>
      </c>
      <c r="B1012" s="134" t="s">
        <v>2511</v>
      </c>
    </row>
    <row r="1013" spans="1:2">
      <c r="A1013" s="134" t="s">
        <v>2512</v>
      </c>
      <c r="B1013" s="134" t="s">
        <v>2513</v>
      </c>
    </row>
    <row r="1014" spans="1:2">
      <c r="A1014" s="134" t="s">
        <v>2514</v>
      </c>
      <c r="B1014" s="134" t="s">
        <v>2515</v>
      </c>
    </row>
    <row r="1015" spans="1:2">
      <c r="A1015" s="134" t="s">
        <v>2516</v>
      </c>
      <c r="B1015" s="134" t="s">
        <v>2517</v>
      </c>
    </row>
    <row r="1016" spans="1:2">
      <c r="A1016" s="134" t="s">
        <v>2518</v>
      </c>
      <c r="B1016" s="134" t="s">
        <v>2519</v>
      </c>
    </row>
    <row r="1017" spans="1:2">
      <c r="A1017" s="134" t="s">
        <v>2520</v>
      </c>
      <c r="B1017" s="134" t="s">
        <v>2521</v>
      </c>
    </row>
    <row r="1018" spans="1:2">
      <c r="A1018" s="134" t="s">
        <v>2522</v>
      </c>
      <c r="B1018" s="134" t="s">
        <v>2523</v>
      </c>
    </row>
    <row r="1019" spans="1:2">
      <c r="A1019" s="134" t="s">
        <v>2524</v>
      </c>
      <c r="B1019" s="134" t="s">
        <v>2525</v>
      </c>
    </row>
    <row r="1020" spans="1:2">
      <c r="A1020" s="134" t="s">
        <v>2526</v>
      </c>
      <c r="B1020" s="134" t="s">
        <v>2527</v>
      </c>
    </row>
    <row r="1021" spans="1:2">
      <c r="A1021" s="134" t="s">
        <v>2528</v>
      </c>
      <c r="B1021" s="134" t="s">
        <v>2529</v>
      </c>
    </row>
    <row r="1022" spans="1:2">
      <c r="A1022" s="134" t="s">
        <v>2530</v>
      </c>
      <c r="B1022" s="134" t="s">
        <v>2531</v>
      </c>
    </row>
    <row r="1023" spans="1:2">
      <c r="A1023" s="134" t="s">
        <v>2532</v>
      </c>
      <c r="B1023" s="134" t="s">
        <v>2533</v>
      </c>
    </row>
    <row r="1024" spans="1:2">
      <c r="A1024" s="134" t="s">
        <v>2534</v>
      </c>
      <c r="B1024" s="134" t="s">
        <v>2535</v>
      </c>
    </row>
    <row r="1025" spans="1:2">
      <c r="A1025" s="134" t="s">
        <v>2536</v>
      </c>
      <c r="B1025" s="134" t="s">
        <v>2537</v>
      </c>
    </row>
    <row r="1026" spans="1:2">
      <c r="A1026" s="134" t="s">
        <v>2538</v>
      </c>
      <c r="B1026" s="134" t="s">
        <v>2539</v>
      </c>
    </row>
    <row r="1027" spans="1:2">
      <c r="A1027" s="134" t="s">
        <v>2540</v>
      </c>
      <c r="B1027" s="134" t="s">
        <v>2541</v>
      </c>
    </row>
    <row r="1028" spans="1:2">
      <c r="A1028" s="134" t="s">
        <v>2542</v>
      </c>
      <c r="B1028" s="134" t="s">
        <v>2543</v>
      </c>
    </row>
    <row r="1029" spans="1:2">
      <c r="A1029" s="134" t="s">
        <v>2544</v>
      </c>
      <c r="B1029" s="134" t="s">
        <v>2545</v>
      </c>
    </row>
    <row r="1030" spans="1:2">
      <c r="A1030" s="134" t="s">
        <v>2546</v>
      </c>
      <c r="B1030" s="134" t="s">
        <v>2547</v>
      </c>
    </row>
    <row r="1031" spans="1:2">
      <c r="A1031" s="134" t="s">
        <v>2548</v>
      </c>
      <c r="B1031" s="134" t="s">
        <v>2549</v>
      </c>
    </row>
    <row r="1032" spans="1:2">
      <c r="A1032" s="134" t="s">
        <v>2550</v>
      </c>
      <c r="B1032" s="134" t="s">
        <v>2551</v>
      </c>
    </row>
    <row r="1033" spans="1:2">
      <c r="A1033" s="134" t="s">
        <v>2552</v>
      </c>
      <c r="B1033" s="134" t="s">
        <v>2553</v>
      </c>
    </row>
    <row r="1034" spans="1:2">
      <c r="A1034" s="134" t="s">
        <v>2554</v>
      </c>
      <c r="B1034" s="134" t="s">
        <v>2555</v>
      </c>
    </row>
    <row r="1035" spans="1:2">
      <c r="A1035" s="134" t="s">
        <v>2556</v>
      </c>
      <c r="B1035" s="134" t="s">
        <v>2557</v>
      </c>
    </row>
    <row r="1036" spans="1:2">
      <c r="A1036" s="134" t="s">
        <v>2558</v>
      </c>
      <c r="B1036" s="134" t="s">
        <v>2559</v>
      </c>
    </row>
    <row r="1037" spans="1:2">
      <c r="A1037" s="134" t="s">
        <v>2560</v>
      </c>
      <c r="B1037" s="134" t="s">
        <v>2561</v>
      </c>
    </row>
    <row r="1038" spans="1:2">
      <c r="A1038" s="134" t="s">
        <v>2562</v>
      </c>
      <c r="B1038" s="134" t="s">
        <v>2563</v>
      </c>
    </row>
    <row r="1039" spans="1:2">
      <c r="A1039" s="134" t="s">
        <v>2564</v>
      </c>
      <c r="B1039" s="134" t="s">
        <v>2565</v>
      </c>
    </row>
    <row r="1040" spans="1:2">
      <c r="A1040" s="134" t="s">
        <v>2566</v>
      </c>
      <c r="B1040" s="134" t="s">
        <v>2567</v>
      </c>
    </row>
    <row r="1041" spans="1:2">
      <c r="A1041" s="134" t="s">
        <v>2568</v>
      </c>
      <c r="B1041" s="134" t="s">
        <v>2569</v>
      </c>
    </row>
    <row r="1042" spans="1:2">
      <c r="A1042" s="134" t="s">
        <v>2570</v>
      </c>
      <c r="B1042" s="134" t="s">
        <v>2571</v>
      </c>
    </row>
    <row r="1043" spans="1:2">
      <c r="A1043" s="134" t="s">
        <v>2572</v>
      </c>
      <c r="B1043" s="134" t="s">
        <v>2573</v>
      </c>
    </row>
    <row r="1044" spans="1:2">
      <c r="A1044" s="134" t="s">
        <v>2574</v>
      </c>
      <c r="B1044" s="134" t="s">
        <v>2575</v>
      </c>
    </row>
    <row r="1045" spans="1:2">
      <c r="A1045" s="134" t="s">
        <v>2576</v>
      </c>
      <c r="B1045" s="134" t="s">
        <v>2577</v>
      </c>
    </row>
    <row r="1046" spans="1:2">
      <c r="A1046" s="134" t="s">
        <v>2578</v>
      </c>
      <c r="B1046" s="134" t="s">
        <v>2579</v>
      </c>
    </row>
    <row r="1047" spans="1:2">
      <c r="A1047" s="134" t="s">
        <v>2580</v>
      </c>
      <c r="B1047" s="134" t="s">
        <v>2581</v>
      </c>
    </row>
    <row r="1048" spans="1:2">
      <c r="A1048" s="134" t="s">
        <v>2582</v>
      </c>
      <c r="B1048" s="134" t="s">
        <v>2583</v>
      </c>
    </row>
    <row r="1049" spans="1:2">
      <c r="A1049" s="134" t="s">
        <v>2584</v>
      </c>
      <c r="B1049" s="134" t="s">
        <v>2585</v>
      </c>
    </row>
    <row r="1050" spans="1:2">
      <c r="A1050" s="134" t="s">
        <v>2586</v>
      </c>
      <c r="B1050" s="134" t="s">
        <v>2587</v>
      </c>
    </row>
    <row r="1051" spans="1:2">
      <c r="A1051" s="134" t="s">
        <v>2588</v>
      </c>
      <c r="B1051" s="134" t="s">
        <v>2589</v>
      </c>
    </row>
    <row r="1052" spans="1:2">
      <c r="A1052" s="134" t="s">
        <v>2590</v>
      </c>
      <c r="B1052" s="134" t="s">
        <v>2591</v>
      </c>
    </row>
    <row r="1053" spans="1:2">
      <c r="A1053" s="134" t="s">
        <v>2592</v>
      </c>
      <c r="B1053" s="134" t="s">
        <v>2593</v>
      </c>
    </row>
    <row r="1054" spans="1:2">
      <c r="A1054" s="134" t="s">
        <v>2594</v>
      </c>
      <c r="B1054" s="134" t="s">
        <v>2595</v>
      </c>
    </row>
    <row r="1055" spans="1:2">
      <c r="A1055" s="134" t="s">
        <v>2596</v>
      </c>
      <c r="B1055" s="134" t="s">
        <v>2597</v>
      </c>
    </row>
    <row r="1056" spans="1:2">
      <c r="A1056" s="134" t="s">
        <v>2598</v>
      </c>
      <c r="B1056" s="134" t="s">
        <v>2599</v>
      </c>
    </row>
    <row r="1057" spans="1:2">
      <c r="A1057" s="134" t="s">
        <v>2600</v>
      </c>
      <c r="B1057" s="134" t="s">
        <v>2601</v>
      </c>
    </row>
    <row r="1058" spans="1:2">
      <c r="A1058" s="134" t="s">
        <v>2602</v>
      </c>
      <c r="B1058" s="134" t="s">
        <v>2603</v>
      </c>
    </row>
    <row r="1059" spans="1:2">
      <c r="A1059" s="134" t="s">
        <v>2604</v>
      </c>
      <c r="B1059" s="134" t="s">
        <v>2605</v>
      </c>
    </row>
    <row r="1060" spans="1:2">
      <c r="A1060" s="134" t="s">
        <v>2606</v>
      </c>
      <c r="B1060" s="134" t="s">
        <v>2607</v>
      </c>
    </row>
    <row r="1061" spans="1:2">
      <c r="A1061" s="134" t="s">
        <v>2608</v>
      </c>
      <c r="B1061" s="134" t="s">
        <v>2609</v>
      </c>
    </row>
    <row r="1062" spans="1:2">
      <c r="A1062" s="134" t="s">
        <v>2610</v>
      </c>
      <c r="B1062" s="134" t="s">
        <v>2611</v>
      </c>
    </row>
    <row r="1063" spans="1:2">
      <c r="A1063" s="134" t="s">
        <v>2612</v>
      </c>
      <c r="B1063" s="134" t="s">
        <v>2613</v>
      </c>
    </row>
    <row r="1064" spans="1:2">
      <c r="A1064" s="134" t="s">
        <v>2614</v>
      </c>
      <c r="B1064" s="134" t="s">
        <v>2615</v>
      </c>
    </row>
    <row r="1065" spans="1:2">
      <c r="A1065" s="134" t="s">
        <v>2616</v>
      </c>
      <c r="B1065" s="134" t="s">
        <v>2617</v>
      </c>
    </row>
    <row r="1066" spans="1:2">
      <c r="A1066" s="134" t="s">
        <v>2618</v>
      </c>
      <c r="B1066" s="134" t="s">
        <v>2619</v>
      </c>
    </row>
    <row r="1067" spans="1:2">
      <c r="A1067" s="134" t="s">
        <v>2620</v>
      </c>
      <c r="B1067" s="134" t="s">
        <v>2621</v>
      </c>
    </row>
    <row r="1068" spans="1:2">
      <c r="A1068" s="134" t="s">
        <v>2622</v>
      </c>
      <c r="B1068" s="134" t="s">
        <v>2623</v>
      </c>
    </row>
    <row r="1069" spans="1:2">
      <c r="A1069" s="134" t="s">
        <v>2624</v>
      </c>
      <c r="B1069" s="134" t="s">
        <v>2625</v>
      </c>
    </row>
    <row r="1070" spans="1:2">
      <c r="A1070" s="134" t="s">
        <v>2626</v>
      </c>
      <c r="B1070" s="134" t="s">
        <v>2627</v>
      </c>
    </row>
    <row r="1071" spans="1:2">
      <c r="A1071" s="134" t="s">
        <v>2628</v>
      </c>
      <c r="B1071" s="134" t="s">
        <v>2629</v>
      </c>
    </row>
    <row r="1072" spans="1:2">
      <c r="A1072" s="134" t="s">
        <v>2630</v>
      </c>
      <c r="B1072" s="134" t="s">
        <v>2631</v>
      </c>
    </row>
    <row r="1073" spans="1:2">
      <c r="A1073" s="134" t="s">
        <v>2632</v>
      </c>
      <c r="B1073" s="134" t="s">
        <v>2633</v>
      </c>
    </row>
    <row r="1074" spans="1:2">
      <c r="A1074" s="134" t="s">
        <v>2634</v>
      </c>
      <c r="B1074" s="134" t="s">
        <v>2635</v>
      </c>
    </row>
    <row r="1075" spans="1:2">
      <c r="A1075" s="134" t="s">
        <v>2636</v>
      </c>
      <c r="B1075" s="134" t="s">
        <v>2637</v>
      </c>
    </row>
    <row r="1076" spans="1:2">
      <c r="A1076" s="134" t="s">
        <v>2638</v>
      </c>
      <c r="B1076" s="134" t="s">
        <v>2639</v>
      </c>
    </row>
    <row r="1077" spans="1:2">
      <c r="A1077" s="134" t="s">
        <v>2640</v>
      </c>
      <c r="B1077" s="134" t="s">
        <v>2641</v>
      </c>
    </row>
    <row r="1078" spans="1:2">
      <c r="A1078" s="134" t="s">
        <v>2642</v>
      </c>
      <c r="B1078" s="134" t="s">
        <v>2643</v>
      </c>
    </row>
    <row r="1079" spans="1:2">
      <c r="A1079" s="134" t="s">
        <v>2644</v>
      </c>
      <c r="B1079" s="134" t="s">
        <v>2645</v>
      </c>
    </row>
    <row r="1080" spans="1:2">
      <c r="A1080" s="134" t="s">
        <v>2646</v>
      </c>
      <c r="B1080" s="134" t="s">
        <v>2647</v>
      </c>
    </row>
    <row r="1081" spans="1:2">
      <c r="A1081" s="134" t="s">
        <v>2648</v>
      </c>
      <c r="B1081" s="134" t="s">
        <v>2649</v>
      </c>
    </row>
    <row r="1082" spans="1:2">
      <c r="A1082" s="134" t="s">
        <v>2650</v>
      </c>
      <c r="B1082" s="134" t="s">
        <v>2651</v>
      </c>
    </row>
    <row r="1083" spans="1:2">
      <c r="A1083" s="134" t="s">
        <v>2652</v>
      </c>
      <c r="B1083" s="134" t="s">
        <v>2653</v>
      </c>
    </row>
    <row r="1084" spans="1:2">
      <c r="A1084" s="134" t="s">
        <v>2654</v>
      </c>
      <c r="B1084" s="134" t="s">
        <v>2655</v>
      </c>
    </row>
    <row r="1085" spans="1:2">
      <c r="A1085" s="134" t="s">
        <v>2656</v>
      </c>
      <c r="B1085" s="134" t="s">
        <v>2657</v>
      </c>
    </row>
    <row r="1086" spans="1:2">
      <c r="A1086" s="134" t="s">
        <v>2658</v>
      </c>
      <c r="B1086" s="134" t="s">
        <v>2659</v>
      </c>
    </row>
    <row r="1087" spans="1:2">
      <c r="A1087" s="134" t="s">
        <v>2660</v>
      </c>
      <c r="B1087" s="134" t="s">
        <v>2661</v>
      </c>
    </row>
    <row r="1088" spans="1:2">
      <c r="A1088" s="134" t="s">
        <v>2662</v>
      </c>
      <c r="B1088" s="134" t="s">
        <v>2663</v>
      </c>
    </row>
    <row r="1089" spans="1:2">
      <c r="A1089" s="134" t="s">
        <v>2664</v>
      </c>
      <c r="B1089" s="134" t="s">
        <v>2665</v>
      </c>
    </row>
    <row r="1090" spans="1:2">
      <c r="A1090" s="134" t="s">
        <v>2666</v>
      </c>
      <c r="B1090" s="134" t="s">
        <v>2667</v>
      </c>
    </row>
    <row r="1091" spans="1:2">
      <c r="A1091" s="134" t="s">
        <v>2668</v>
      </c>
      <c r="B1091" s="134" t="s">
        <v>2669</v>
      </c>
    </row>
    <row r="1092" spans="1:2">
      <c r="A1092" s="134" t="s">
        <v>2670</v>
      </c>
      <c r="B1092" s="134" t="s">
        <v>2671</v>
      </c>
    </row>
    <row r="1093" spans="1:2">
      <c r="A1093" s="134" t="s">
        <v>2672</v>
      </c>
      <c r="B1093" s="134" t="s">
        <v>2673</v>
      </c>
    </row>
    <row r="1094" spans="1:2">
      <c r="A1094" s="134" t="s">
        <v>2674</v>
      </c>
      <c r="B1094" s="134" t="s">
        <v>2675</v>
      </c>
    </row>
    <row r="1095" spans="1:2">
      <c r="A1095" s="134" t="s">
        <v>2676</v>
      </c>
      <c r="B1095" s="134" t="s">
        <v>2677</v>
      </c>
    </row>
    <row r="1096" spans="1:2">
      <c r="A1096" s="134" t="s">
        <v>2678</v>
      </c>
      <c r="B1096" s="134" t="s">
        <v>2679</v>
      </c>
    </row>
    <row r="1097" spans="1:2">
      <c r="A1097" s="134" t="s">
        <v>2680</v>
      </c>
      <c r="B1097" s="134" t="s">
        <v>2681</v>
      </c>
    </row>
    <row r="1098" spans="1:2">
      <c r="A1098" s="134" t="s">
        <v>2682</v>
      </c>
      <c r="B1098" s="134" t="s">
        <v>2683</v>
      </c>
    </row>
    <row r="1099" spans="1:2">
      <c r="A1099" s="134" t="s">
        <v>2684</v>
      </c>
      <c r="B1099" s="134" t="s">
        <v>2685</v>
      </c>
    </row>
    <row r="1100" spans="1:2">
      <c r="A1100" s="134" t="s">
        <v>2686</v>
      </c>
      <c r="B1100" s="134" t="s">
        <v>2687</v>
      </c>
    </row>
    <row r="1101" spans="1:2">
      <c r="A1101" s="134" t="s">
        <v>2688</v>
      </c>
      <c r="B1101" s="134" t="s">
        <v>2689</v>
      </c>
    </row>
    <row r="1102" spans="1:2">
      <c r="A1102" s="134" t="s">
        <v>2690</v>
      </c>
      <c r="B1102" s="134" t="s">
        <v>2691</v>
      </c>
    </row>
    <row r="1103" spans="1:2">
      <c r="A1103" s="134" t="s">
        <v>2692</v>
      </c>
      <c r="B1103" s="134" t="s">
        <v>2693</v>
      </c>
    </row>
    <row r="1104" spans="1:2">
      <c r="A1104" s="134" t="s">
        <v>2694</v>
      </c>
      <c r="B1104" s="134" t="s">
        <v>2695</v>
      </c>
    </row>
    <row r="1105" spans="1:2">
      <c r="A1105" s="134" t="s">
        <v>2696</v>
      </c>
      <c r="B1105" s="134" t="s">
        <v>2697</v>
      </c>
    </row>
    <row r="1106" spans="1:2">
      <c r="A1106" s="134" t="s">
        <v>2698</v>
      </c>
      <c r="B1106" s="134" t="s">
        <v>2699</v>
      </c>
    </row>
    <row r="1107" spans="1:2">
      <c r="A1107" s="134" t="s">
        <v>2700</v>
      </c>
      <c r="B1107" s="134" t="s">
        <v>2701</v>
      </c>
    </row>
    <row r="1108" spans="1:2">
      <c r="A1108" s="134" t="s">
        <v>2702</v>
      </c>
      <c r="B1108" s="134" t="s">
        <v>2703</v>
      </c>
    </row>
    <row r="1109" spans="1:2">
      <c r="A1109" s="134" t="s">
        <v>2704</v>
      </c>
      <c r="B1109" s="134" t="s">
        <v>2705</v>
      </c>
    </row>
    <row r="1110" spans="1:2">
      <c r="A1110" s="134" t="s">
        <v>2706</v>
      </c>
      <c r="B1110" s="134" t="s">
        <v>2707</v>
      </c>
    </row>
    <row r="1111" spans="1:2">
      <c r="A1111" s="134" t="s">
        <v>2708</v>
      </c>
      <c r="B1111" s="134" t="s">
        <v>2709</v>
      </c>
    </row>
    <row r="1112" spans="1:2">
      <c r="A1112" s="134" t="s">
        <v>2710</v>
      </c>
      <c r="B1112" s="134" t="s">
        <v>2711</v>
      </c>
    </row>
    <row r="1113" spans="1:2">
      <c r="A1113" s="134" t="s">
        <v>2712</v>
      </c>
      <c r="B1113" s="134" t="s">
        <v>2713</v>
      </c>
    </row>
    <row r="1114" spans="1:2">
      <c r="A1114" s="134" t="s">
        <v>2714</v>
      </c>
      <c r="B1114" s="134" t="s">
        <v>2715</v>
      </c>
    </row>
    <row r="1115" spans="1:2">
      <c r="A1115" s="134" t="s">
        <v>2716</v>
      </c>
      <c r="B1115" s="134" t="s">
        <v>2717</v>
      </c>
    </row>
    <row r="1116" spans="1:2">
      <c r="A1116" s="134" t="s">
        <v>2718</v>
      </c>
      <c r="B1116" s="134" t="s">
        <v>2719</v>
      </c>
    </row>
    <row r="1117" spans="1:2">
      <c r="A1117" s="134" t="s">
        <v>2720</v>
      </c>
      <c r="B1117" s="134" t="s">
        <v>2721</v>
      </c>
    </row>
    <row r="1118" spans="1:2">
      <c r="A1118" s="134" t="s">
        <v>2722</v>
      </c>
      <c r="B1118" s="134" t="s">
        <v>2723</v>
      </c>
    </row>
    <row r="1119" spans="1:2">
      <c r="A1119" s="134" t="s">
        <v>2724</v>
      </c>
      <c r="B1119" s="134" t="s">
        <v>2725</v>
      </c>
    </row>
    <row r="1120" spans="1:2">
      <c r="A1120" s="134" t="s">
        <v>2726</v>
      </c>
      <c r="B1120" s="134" t="s">
        <v>2727</v>
      </c>
    </row>
    <row r="1121" spans="1:2">
      <c r="A1121" s="134" t="s">
        <v>2728</v>
      </c>
      <c r="B1121" s="134" t="s">
        <v>2729</v>
      </c>
    </row>
    <row r="1122" spans="1:2">
      <c r="A1122" s="134" t="s">
        <v>2730</v>
      </c>
      <c r="B1122" s="134" t="s">
        <v>2731</v>
      </c>
    </row>
    <row r="1123" spans="1:2">
      <c r="A1123" s="134" t="s">
        <v>2732</v>
      </c>
      <c r="B1123" s="134" t="s">
        <v>2733</v>
      </c>
    </row>
    <row r="1124" spans="1:2">
      <c r="A1124" s="134" t="s">
        <v>2734</v>
      </c>
      <c r="B1124" s="134" t="s">
        <v>2735</v>
      </c>
    </row>
    <row r="1125" spans="1:2">
      <c r="A1125" s="134" t="s">
        <v>2736</v>
      </c>
      <c r="B1125" s="134" t="s">
        <v>2737</v>
      </c>
    </row>
    <row r="1126" spans="1:2">
      <c r="A1126" s="134" t="s">
        <v>2738</v>
      </c>
      <c r="B1126" s="134" t="s">
        <v>2739</v>
      </c>
    </row>
    <row r="1127" spans="1:2">
      <c r="A1127" s="134" t="s">
        <v>2740</v>
      </c>
      <c r="B1127" s="134" t="s">
        <v>2741</v>
      </c>
    </row>
    <row r="1128" spans="1:2">
      <c r="A1128" s="134" t="s">
        <v>2742</v>
      </c>
      <c r="B1128" s="134" t="s">
        <v>2743</v>
      </c>
    </row>
    <row r="1129" spans="1:2">
      <c r="A1129" s="134" t="s">
        <v>2744</v>
      </c>
      <c r="B1129" s="134" t="s">
        <v>2745</v>
      </c>
    </row>
    <row r="1130" spans="1:2">
      <c r="A1130" s="134" t="s">
        <v>2746</v>
      </c>
      <c r="B1130" s="134" t="s">
        <v>2747</v>
      </c>
    </row>
    <row r="1131" spans="1:2">
      <c r="A1131" s="134" t="s">
        <v>2748</v>
      </c>
      <c r="B1131" s="134" t="s">
        <v>2749</v>
      </c>
    </row>
    <row r="1132" spans="1:2">
      <c r="A1132" s="134" t="s">
        <v>2750</v>
      </c>
      <c r="B1132" s="134" t="s">
        <v>2751</v>
      </c>
    </row>
    <row r="1133" spans="1:2">
      <c r="A1133" s="134" t="s">
        <v>2752</v>
      </c>
      <c r="B1133" s="134" t="s">
        <v>2753</v>
      </c>
    </row>
    <row r="1134" spans="1:2">
      <c r="A1134" s="134" t="s">
        <v>2754</v>
      </c>
      <c r="B1134" s="134" t="s">
        <v>2755</v>
      </c>
    </row>
    <row r="1135" spans="1:2">
      <c r="A1135" s="134" t="s">
        <v>2756</v>
      </c>
      <c r="B1135" s="134" t="s">
        <v>2757</v>
      </c>
    </row>
    <row r="1136" spans="1:2">
      <c r="A1136" s="134" t="s">
        <v>2758</v>
      </c>
      <c r="B1136" s="134" t="s">
        <v>2759</v>
      </c>
    </row>
    <row r="1137" spans="1:2">
      <c r="A1137" s="134" t="s">
        <v>2760</v>
      </c>
      <c r="B1137" s="134" t="s">
        <v>2761</v>
      </c>
    </row>
    <row r="1138" spans="1:2">
      <c r="A1138" s="134" t="s">
        <v>2762</v>
      </c>
      <c r="B1138" s="134" t="s">
        <v>2763</v>
      </c>
    </row>
    <row r="1139" spans="1:2">
      <c r="A1139" s="134" t="s">
        <v>2764</v>
      </c>
      <c r="B1139" s="134" t="s">
        <v>2765</v>
      </c>
    </row>
    <row r="1140" spans="1:2">
      <c r="A1140" s="134" t="s">
        <v>2766</v>
      </c>
      <c r="B1140" s="134" t="s">
        <v>2767</v>
      </c>
    </row>
    <row r="1141" spans="1:2">
      <c r="A1141" s="134" t="s">
        <v>2768</v>
      </c>
      <c r="B1141" s="134" t="s">
        <v>2769</v>
      </c>
    </row>
    <row r="1142" spans="1:2">
      <c r="A1142" s="134" t="s">
        <v>2770</v>
      </c>
      <c r="B1142" s="134" t="s">
        <v>2771</v>
      </c>
    </row>
    <row r="1143" spans="1:2">
      <c r="A1143" s="134" t="s">
        <v>2772</v>
      </c>
      <c r="B1143" s="134" t="s">
        <v>2773</v>
      </c>
    </row>
    <row r="1144" spans="1:2">
      <c r="A1144" s="134" t="s">
        <v>2774</v>
      </c>
      <c r="B1144" s="134" t="s">
        <v>2775</v>
      </c>
    </row>
    <row r="1145" spans="1:2">
      <c r="A1145" s="134" t="s">
        <v>2776</v>
      </c>
      <c r="B1145" s="134" t="s">
        <v>2777</v>
      </c>
    </row>
    <row r="1146" spans="1:2">
      <c r="A1146" s="134" t="s">
        <v>2778</v>
      </c>
      <c r="B1146" s="134" t="s">
        <v>2779</v>
      </c>
    </row>
    <row r="1147" spans="1:2">
      <c r="A1147" s="134" t="s">
        <v>2780</v>
      </c>
      <c r="B1147" s="134" t="s">
        <v>2781</v>
      </c>
    </row>
    <row r="1148" spans="1:2">
      <c r="A1148" s="134" t="s">
        <v>2782</v>
      </c>
      <c r="B1148" s="134" t="s">
        <v>2783</v>
      </c>
    </row>
    <row r="1149" spans="1:2">
      <c r="A1149" s="134" t="s">
        <v>2784</v>
      </c>
      <c r="B1149" s="134" t="s">
        <v>2785</v>
      </c>
    </row>
    <row r="1150" spans="1:2">
      <c r="A1150" s="134" t="s">
        <v>2786</v>
      </c>
      <c r="B1150" s="134" t="s">
        <v>2787</v>
      </c>
    </row>
    <row r="1151" spans="1:2">
      <c r="A1151" s="134" t="s">
        <v>2788</v>
      </c>
      <c r="B1151" s="134" t="s">
        <v>2789</v>
      </c>
    </row>
    <row r="1152" spans="1:2">
      <c r="A1152" s="134" t="s">
        <v>2790</v>
      </c>
      <c r="B1152" s="134" t="s">
        <v>2791</v>
      </c>
    </row>
    <row r="1153" spans="1:2">
      <c r="A1153" s="134" t="s">
        <v>2792</v>
      </c>
      <c r="B1153" s="134" t="s">
        <v>2793</v>
      </c>
    </row>
    <row r="1154" spans="1:2">
      <c r="A1154" s="134" t="s">
        <v>2794</v>
      </c>
      <c r="B1154" s="134" t="s">
        <v>2795</v>
      </c>
    </row>
    <row r="1155" spans="1:2">
      <c r="A1155" s="134" t="s">
        <v>2796</v>
      </c>
      <c r="B1155" s="134" t="s">
        <v>2797</v>
      </c>
    </row>
    <row r="1156" spans="1:2">
      <c r="A1156" s="134" t="s">
        <v>2798</v>
      </c>
      <c r="B1156" s="134" t="s">
        <v>2799</v>
      </c>
    </row>
    <row r="1157" spans="1:2">
      <c r="A1157" s="134" t="s">
        <v>2800</v>
      </c>
      <c r="B1157" s="134" t="s">
        <v>2801</v>
      </c>
    </row>
    <row r="1158" spans="1:2">
      <c r="A1158" s="134" t="s">
        <v>2802</v>
      </c>
      <c r="B1158" s="134" t="s">
        <v>2803</v>
      </c>
    </row>
    <row r="1159" spans="1:2">
      <c r="A1159" s="134" t="s">
        <v>2804</v>
      </c>
      <c r="B1159" s="134" t="s">
        <v>2805</v>
      </c>
    </row>
    <row r="1160" spans="1:2">
      <c r="A1160" s="134" t="s">
        <v>2806</v>
      </c>
      <c r="B1160" s="134" t="s">
        <v>2807</v>
      </c>
    </row>
    <row r="1161" spans="1:2">
      <c r="A1161" s="134" t="s">
        <v>2808</v>
      </c>
      <c r="B1161" s="134" t="s">
        <v>2809</v>
      </c>
    </row>
    <row r="1162" spans="1:2">
      <c r="A1162" s="134" t="s">
        <v>2810</v>
      </c>
      <c r="B1162" s="134" t="s">
        <v>2811</v>
      </c>
    </row>
    <row r="1163" spans="1:2">
      <c r="A1163" s="134" t="s">
        <v>2812</v>
      </c>
      <c r="B1163" s="134" t="s">
        <v>2813</v>
      </c>
    </row>
    <row r="1164" spans="1:2">
      <c r="A1164" s="134" t="s">
        <v>2814</v>
      </c>
      <c r="B1164" s="134" t="s">
        <v>2815</v>
      </c>
    </row>
    <row r="1165" spans="1:2">
      <c r="A1165" s="134" t="s">
        <v>2816</v>
      </c>
      <c r="B1165" s="134" t="s">
        <v>2817</v>
      </c>
    </row>
    <row r="1166" spans="1:2">
      <c r="A1166" s="134" t="s">
        <v>2818</v>
      </c>
      <c r="B1166" s="134" t="s">
        <v>2819</v>
      </c>
    </row>
    <row r="1167" spans="1:2">
      <c r="A1167" s="134" t="s">
        <v>2820</v>
      </c>
      <c r="B1167" s="134" t="s">
        <v>2821</v>
      </c>
    </row>
    <row r="1168" spans="1:2">
      <c r="A1168" s="134" t="s">
        <v>2822</v>
      </c>
      <c r="B1168" s="134" t="s">
        <v>2823</v>
      </c>
    </row>
    <row r="1169" spans="1:2">
      <c r="A1169" s="134" t="s">
        <v>2824</v>
      </c>
      <c r="B1169" s="134" t="s">
        <v>2825</v>
      </c>
    </row>
    <row r="1170" spans="1:2">
      <c r="A1170" s="134" t="s">
        <v>2826</v>
      </c>
      <c r="B1170" s="134" t="s">
        <v>2827</v>
      </c>
    </row>
    <row r="1171" spans="1:2">
      <c r="A1171" s="134" t="s">
        <v>2828</v>
      </c>
      <c r="B1171" s="134" t="s">
        <v>2829</v>
      </c>
    </row>
    <row r="1172" spans="1:2">
      <c r="A1172" s="134" t="s">
        <v>2830</v>
      </c>
      <c r="B1172" s="134" t="s">
        <v>2831</v>
      </c>
    </row>
    <row r="1173" spans="1:2">
      <c r="A1173" s="134" t="s">
        <v>2832</v>
      </c>
      <c r="B1173" s="134" t="s">
        <v>2833</v>
      </c>
    </row>
    <row r="1174" spans="1:2">
      <c r="A1174" s="134" t="s">
        <v>2834</v>
      </c>
      <c r="B1174" s="134" t="s">
        <v>2835</v>
      </c>
    </row>
    <row r="1175" spans="1:2">
      <c r="A1175" s="134" t="s">
        <v>2836</v>
      </c>
      <c r="B1175" s="134" t="s">
        <v>2837</v>
      </c>
    </row>
    <row r="1176" spans="1:2">
      <c r="A1176" s="134" t="s">
        <v>2838</v>
      </c>
      <c r="B1176" s="134" t="s">
        <v>2839</v>
      </c>
    </row>
    <row r="1177" spans="1:2">
      <c r="A1177" s="134" t="s">
        <v>2840</v>
      </c>
      <c r="B1177" s="134" t="s">
        <v>2841</v>
      </c>
    </row>
    <row r="1178" spans="1:2">
      <c r="A1178" s="134" t="s">
        <v>2842</v>
      </c>
      <c r="B1178" s="134" t="s">
        <v>2843</v>
      </c>
    </row>
    <row r="1179" spans="1:2">
      <c r="A1179" s="134" t="s">
        <v>2844</v>
      </c>
      <c r="B1179" s="134" t="s">
        <v>2845</v>
      </c>
    </row>
    <row r="1180" spans="1:2">
      <c r="A1180" s="134" t="s">
        <v>2846</v>
      </c>
      <c r="B1180" s="134" t="s">
        <v>2847</v>
      </c>
    </row>
    <row r="1181" spans="1:2">
      <c r="A1181" s="134" t="s">
        <v>2848</v>
      </c>
      <c r="B1181" s="134" t="s">
        <v>2849</v>
      </c>
    </row>
    <row r="1182" spans="1:2">
      <c r="A1182" s="134" t="s">
        <v>2850</v>
      </c>
      <c r="B1182" s="134" t="s">
        <v>2851</v>
      </c>
    </row>
    <row r="1183" spans="1:2">
      <c r="A1183" s="134" t="s">
        <v>2852</v>
      </c>
      <c r="B1183" s="134" t="s">
        <v>2853</v>
      </c>
    </row>
    <row r="1184" spans="1:2">
      <c r="A1184" s="134" t="s">
        <v>2854</v>
      </c>
      <c r="B1184" s="134" t="s">
        <v>2855</v>
      </c>
    </row>
    <row r="1185" spans="1:2">
      <c r="A1185" s="134" t="s">
        <v>2856</v>
      </c>
      <c r="B1185" s="134" t="s">
        <v>2857</v>
      </c>
    </row>
    <row r="1186" spans="1:2">
      <c r="A1186" s="134" t="s">
        <v>2858</v>
      </c>
      <c r="B1186" s="134" t="s">
        <v>2859</v>
      </c>
    </row>
    <row r="1187" spans="1:2">
      <c r="A1187" s="134" t="s">
        <v>2860</v>
      </c>
      <c r="B1187" s="134" t="s">
        <v>2861</v>
      </c>
    </row>
    <row r="1188" spans="1:2">
      <c r="A1188" s="134" t="s">
        <v>2862</v>
      </c>
      <c r="B1188" s="134" t="s">
        <v>2863</v>
      </c>
    </row>
    <row r="1189" spans="1:2">
      <c r="A1189" s="134" t="s">
        <v>2864</v>
      </c>
      <c r="B1189" s="134" t="s">
        <v>2865</v>
      </c>
    </row>
    <row r="1190" spans="1:2">
      <c r="A1190" s="134" t="s">
        <v>2866</v>
      </c>
      <c r="B1190" s="134" t="s">
        <v>2867</v>
      </c>
    </row>
    <row r="1191" spans="1:2">
      <c r="A1191" s="134" t="s">
        <v>2868</v>
      </c>
      <c r="B1191" s="134" t="s">
        <v>2869</v>
      </c>
    </row>
    <row r="1192" spans="1:2">
      <c r="A1192" s="134" t="s">
        <v>2870</v>
      </c>
      <c r="B1192" s="134" t="s">
        <v>2871</v>
      </c>
    </row>
    <row r="1193" spans="1:2">
      <c r="A1193" s="134" t="s">
        <v>2872</v>
      </c>
      <c r="B1193" s="134" t="s">
        <v>2873</v>
      </c>
    </row>
    <row r="1194" spans="1:2">
      <c r="A1194" s="134" t="s">
        <v>2874</v>
      </c>
      <c r="B1194" s="134" t="s">
        <v>2875</v>
      </c>
    </row>
    <row r="1195" spans="1:2">
      <c r="A1195" s="134" t="s">
        <v>2876</v>
      </c>
      <c r="B1195" s="134" t="s">
        <v>2877</v>
      </c>
    </row>
    <row r="1196" spans="1:2">
      <c r="A1196" s="134" t="s">
        <v>2878</v>
      </c>
      <c r="B1196" s="134" t="s">
        <v>2879</v>
      </c>
    </row>
    <row r="1197" spans="1:2">
      <c r="A1197" s="134" t="s">
        <v>2880</v>
      </c>
      <c r="B1197" s="134" t="s">
        <v>2881</v>
      </c>
    </row>
    <row r="1198" spans="1:2">
      <c r="A1198" s="134" t="s">
        <v>2882</v>
      </c>
      <c r="B1198" s="134" t="s">
        <v>2883</v>
      </c>
    </row>
    <row r="1199" spans="1:2">
      <c r="A1199" s="134" t="s">
        <v>2884</v>
      </c>
      <c r="B1199" s="134" t="s">
        <v>2885</v>
      </c>
    </row>
    <row r="1200" spans="1:2">
      <c r="A1200" s="134" t="s">
        <v>2886</v>
      </c>
      <c r="B1200" s="134" t="s">
        <v>2887</v>
      </c>
    </row>
    <row r="1201" spans="1:2">
      <c r="A1201" s="134" t="s">
        <v>2888</v>
      </c>
      <c r="B1201" s="134" t="s">
        <v>2889</v>
      </c>
    </row>
    <row r="1202" spans="1:2">
      <c r="A1202" s="134" t="s">
        <v>2890</v>
      </c>
      <c r="B1202" s="134" t="s">
        <v>2891</v>
      </c>
    </row>
    <row r="1203" spans="1:2">
      <c r="A1203" s="134" t="s">
        <v>2892</v>
      </c>
      <c r="B1203" s="134" t="s">
        <v>2893</v>
      </c>
    </row>
    <row r="1204" spans="1:2">
      <c r="A1204" s="134" t="s">
        <v>2894</v>
      </c>
      <c r="B1204" s="134" t="s">
        <v>2895</v>
      </c>
    </row>
    <row r="1205" spans="1:2">
      <c r="A1205" s="134" t="s">
        <v>2896</v>
      </c>
      <c r="B1205" s="134" t="s">
        <v>2897</v>
      </c>
    </row>
    <row r="1206" spans="1:2">
      <c r="A1206" s="134" t="s">
        <v>2898</v>
      </c>
      <c r="B1206" s="134" t="s">
        <v>2899</v>
      </c>
    </row>
    <row r="1207" spans="1:2">
      <c r="A1207" s="134" t="s">
        <v>2900</v>
      </c>
      <c r="B1207" s="134" t="s">
        <v>2901</v>
      </c>
    </row>
    <row r="1208" spans="1:2">
      <c r="A1208" s="134" t="s">
        <v>2902</v>
      </c>
      <c r="B1208" s="134" t="s">
        <v>2903</v>
      </c>
    </row>
    <row r="1209" spans="1:2">
      <c r="A1209" s="134" t="s">
        <v>2904</v>
      </c>
      <c r="B1209" s="134" t="s">
        <v>2905</v>
      </c>
    </row>
    <row r="1210" spans="1:2">
      <c r="A1210" s="134" t="s">
        <v>2906</v>
      </c>
      <c r="B1210" s="134" t="s">
        <v>2907</v>
      </c>
    </row>
    <row r="1211" spans="1:2">
      <c r="A1211" s="134" t="s">
        <v>2908</v>
      </c>
      <c r="B1211" s="134" t="s">
        <v>2909</v>
      </c>
    </row>
    <row r="1212" spans="1:2">
      <c r="A1212" s="134" t="s">
        <v>2910</v>
      </c>
      <c r="B1212" s="134" t="s">
        <v>2911</v>
      </c>
    </row>
    <row r="1213" spans="1:2">
      <c r="A1213" s="134" t="s">
        <v>2912</v>
      </c>
      <c r="B1213" s="134" t="s">
        <v>2913</v>
      </c>
    </row>
    <row r="1214" spans="1:2">
      <c r="A1214" s="134" t="s">
        <v>2914</v>
      </c>
      <c r="B1214" s="134" t="s">
        <v>2915</v>
      </c>
    </row>
    <row r="1215" spans="1:2">
      <c r="A1215" s="134" t="s">
        <v>2916</v>
      </c>
      <c r="B1215" s="134" t="s">
        <v>2917</v>
      </c>
    </row>
    <row r="1216" spans="1:2">
      <c r="A1216" s="134" t="s">
        <v>2918</v>
      </c>
      <c r="B1216" s="134" t="s">
        <v>2919</v>
      </c>
    </row>
    <row r="1217" spans="1:2">
      <c r="A1217" s="134" t="s">
        <v>2920</v>
      </c>
      <c r="B1217" s="134" t="s">
        <v>2921</v>
      </c>
    </row>
    <row r="1218" spans="1:2">
      <c r="A1218" s="134" t="s">
        <v>2922</v>
      </c>
      <c r="B1218" s="134" t="s">
        <v>2923</v>
      </c>
    </row>
    <row r="1219" spans="1:2">
      <c r="A1219" s="134" t="s">
        <v>2924</v>
      </c>
      <c r="B1219" s="134" t="s">
        <v>2925</v>
      </c>
    </row>
    <row r="1220" spans="1:2">
      <c r="A1220" s="134" t="s">
        <v>2926</v>
      </c>
      <c r="B1220" s="134" t="s">
        <v>2927</v>
      </c>
    </row>
    <row r="1221" spans="1:2">
      <c r="A1221" s="134" t="s">
        <v>2928</v>
      </c>
      <c r="B1221" s="134" t="s">
        <v>2929</v>
      </c>
    </row>
    <row r="1222" spans="1:2">
      <c r="A1222" s="134" t="s">
        <v>2930</v>
      </c>
      <c r="B1222" s="134" t="s">
        <v>2931</v>
      </c>
    </row>
    <row r="1223" spans="1:2">
      <c r="A1223" s="134" t="s">
        <v>2932</v>
      </c>
      <c r="B1223" s="134" t="s">
        <v>2933</v>
      </c>
    </row>
    <row r="1224" spans="1:2">
      <c r="A1224" s="134" t="s">
        <v>2934</v>
      </c>
      <c r="B1224" s="134" t="s">
        <v>2935</v>
      </c>
    </row>
    <row r="1225" spans="1:2">
      <c r="A1225" s="134" t="s">
        <v>2936</v>
      </c>
      <c r="B1225" s="134" t="s">
        <v>2937</v>
      </c>
    </row>
    <row r="1226" spans="1:2">
      <c r="A1226" s="134" t="s">
        <v>2938</v>
      </c>
      <c r="B1226" s="134" t="s">
        <v>2939</v>
      </c>
    </row>
    <row r="1227" spans="1:2">
      <c r="A1227" s="134" t="s">
        <v>2940</v>
      </c>
      <c r="B1227" s="134" t="s">
        <v>2941</v>
      </c>
    </row>
    <row r="1228" spans="1:2">
      <c r="A1228" s="134" t="s">
        <v>2942</v>
      </c>
      <c r="B1228" s="134" t="s">
        <v>2943</v>
      </c>
    </row>
    <row r="1229" spans="1:2">
      <c r="A1229" s="134" t="s">
        <v>2944</v>
      </c>
      <c r="B1229" s="134" t="s">
        <v>2945</v>
      </c>
    </row>
    <row r="1230" spans="1:2">
      <c r="A1230" s="134" t="s">
        <v>2946</v>
      </c>
      <c r="B1230" s="134" t="s">
        <v>2947</v>
      </c>
    </row>
    <row r="1231" spans="1:2">
      <c r="A1231" s="134" t="s">
        <v>2948</v>
      </c>
      <c r="B1231" s="134" t="s">
        <v>2949</v>
      </c>
    </row>
    <row r="1232" spans="1:2">
      <c r="A1232" s="134" t="s">
        <v>2950</v>
      </c>
      <c r="B1232" s="134" t="s">
        <v>2951</v>
      </c>
    </row>
    <row r="1233" spans="1:2">
      <c r="A1233" s="134" t="s">
        <v>2952</v>
      </c>
      <c r="B1233" s="134" t="s">
        <v>2953</v>
      </c>
    </row>
    <row r="1234" spans="1:2">
      <c r="A1234" s="134" t="s">
        <v>2954</v>
      </c>
      <c r="B1234" s="134" t="s">
        <v>2955</v>
      </c>
    </row>
    <row r="1235" spans="1:2">
      <c r="A1235" s="134" t="s">
        <v>2956</v>
      </c>
      <c r="B1235" s="134" t="s">
        <v>2957</v>
      </c>
    </row>
    <row r="1236" spans="1:2">
      <c r="A1236" s="134" t="s">
        <v>2958</v>
      </c>
      <c r="B1236" s="134" t="s">
        <v>2959</v>
      </c>
    </row>
    <row r="1237" spans="1:2">
      <c r="A1237" s="134" t="s">
        <v>2960</v>
      </c>
      <c r="B1237" s="134" t="s">
        <v>2961</v>
      </c>
    </row>
    <row r="1238" spans="1:2">
      <c r="A1238" s="134" t="s">
        <v>2962</v>
      </c>
      <c r="B1238" s="134" t="s">
        <v>2963</v>
      </c>
    </row>
    <row r="1239" spans="1:2">
      <c r="A1239" s="134" t="s">
        <v>2964</v>
      </c>
      <c r="B1239" s="134" t="s">
        <v>2965</v>
      </c>
    </row>
    <row r="1240" spans="1:2">
      <c r="A1240" s="134" t="s">
        <v>2966</v>
      </c>
      <c r="B1240" s="134" t="s">
        <v>2967</v>
      </c>
    </row>
    <row r="1241" spans="1:2">
      <c r="A1241" s="134" t="s">
        <v>2968</v>
      </c>
      <c r="B1241" s="134" t="s">
        <v>2969</v>
      </c>
    </row>
    <row r="1242" spans="1:2">
      <c r="A1242" s="134" t="s">
        <v>2970</v>
      </c>
      <c r="B1242" s="134" t="s">
        <v>2971</v>
      </c>
    </row>
    <row r="1243" spans="1:2">
      <c r="A1243" s="134" t="s">
        <v>2972</v>
      </c>
      <c r="B1243" s="134" t="s">
        <v>2973</v>
      </c>
    </row>
    <row r="1244" spans="1:2">
      <c r="A1244" s="134" t="s">
        <v>2974</v>
      </c>
      <c r="B1244" s="134" t="s">
        <v>2975</v>
      </c>
    </row>
    <row r="1245" spans="1:2">
      <c r="A1245" s="134" t="s">
        <v>2976</v>
      </c>
      <c r="B1245" s="134" t="s">
        <v>2977</v>
      </c>
    </row>
    <row r="1246" spans="1:2">
      <c r="A1246" s="134" t="s">
        <v>2978</v>
      </c>
      <c r="B1246" s="134" t="s">
        <v>2979</v>
      </c>
    </row>
    <row r="1247" spans="1:2">
      <c r="A1247" s="134" t="s">
        <v>2980</v>
      </c>
      <c r="B1247" s="134" t="s">
        <v>2981</v>
      </c>
    </row>
    <row r="1248" spans="1:2">
      <c r="A1248" s="134" t="s">
        <v>2982</v>
      </c>
      <c r="B1248" s="134" t="s">
        <v>2983</v>
      </c>
    </row>
    <row r="1249" spans="1:2">
      <c r="A1249" s="134" t="s">
        <v>2984</v>
      </c>
      <c r="B1249" s="134" t="s">
        <v>2985</v>
      </c>
    </row>
    <row r="1250" spans="1:2">
      <c r="A1250" s="134" t="s">
        <v>2986</v>
      </c>
      <c r="B1250" s="134" t="s">
        <v>2987</v>
      </c>
    </row>
    <row r="1251" spans="1:2">
      <c r="A1251" s="134" t="s">
        <v>2988</v>
      </c>
      <c r="B1251" s="134" t="s">
        <v>2989</v>
      </c>
    </row>
    <row r="1252" spans="1:2">
      <c r="A1252" s="134" t="s">
        <v>2990</v>
      </c>
      <c r="B1252" s="134" t="s">
        <v>2991</v>
      </c>
    </row>
    <row r="1253" spans="1:2">
      <c r="A1253" s="134" t="s">
        <v>2992</v>
      </c>
      <c r="B1253" s="134" t="s">
        <v>2993</v>
      </c>
    </row>
    <row r="1254" spans="1:2">
      <c r="A1254" s="134" t="s">
        <v>2994</v>
      </c>
      <c r="B1254" s="134" t="s">
        <v>2995</v>
      </c>
    </row>
    <row r="1255" spans="1:2">
      <c r="A1255" s="134" t="s">
        <v>2996</v>
      </c>
      <c r="B1255" s="134" t="s">
        <v>2997</v>
      </c>
    </row>
    <row r="1256" spans="1:2">
      <c r="A1256" s="134" t="s">
        <v>2998</v>
      </c>
      <c r="B1256" s="134" t="s">
        <v>2999</v>
      </c>
    </row>
    <row r="1257" spans="1:2">
      <c r="A1257" s="134" t="s">
        <v>3000</v>
      </c>
      <c r="B1257" s="134" t="s">
        <v>3001</v>
      </c>
    </row>
    <row r="1258" spans="1:2">
      <c r="A1258" s="134" t="s">
        <v>3002</v>
      </c>
      <c r="B1258" s="134" t="s">
        <v>3003</v>
      </c>
    </row>
    <row r="1259" spans="1:2">
      <c r="A1259" s="134" t="s">
        <v>3004</v>
      </c>
      <c r="B1259" s="134" t="s">
        <v>3005</v>
      </c>
    </row>
    <row r="1260" spans="1:2">
      <c r="A1260" s="134" t="s">
        <v>3006</v>
      </c>
      <c r="B1260" s="134" t="s">
        <v>3007</v>
      </c>
    </row>
    <row r="1261" spans="1:2">
      <c r="A1261" s="134" t="s">
        <v>3008</v>
      </c>
      <c r="B1261" s="134" t="s">
        <v>3009</v>
      </c>
    </row>
    <row r="1262" spans="1:2">
      <c r="A1262" s="134" t="s">
        <v>3010</v>
      </c>
      <c r="B1262" s="134" t="s">
        <v>3011</v>
      </c>
    </row>
    <row r="1263" spans="1:2">
      <c r="A1263" s="144" t="s">
        <v>3012</v>
      </c>
      <c r="B1263" s="144" t="s">
        <v>3013</v>
      </c>
    </row>
    <row r="1264" spans="1:2">
      <c r="A1264" s="134" t="s">
        <v>3014</v>
      </c>
      <c r="B1264" s="134" t="s">
        <v>3015</v>
      </c>
    </row>
    <row r="1265" spans="1:2">
      <c r="A1265" s="134" t="s">
        <v>3016</v>
      </c>
      <c r="B1265" s="134" t="s">
        <v>3017</v>
      </c>
    </row>
    <row r="1266" spans="1:2">
      <c r="A1266" s="134" t="s">
        <v>3018</v>
      </c>
      <c r="B1266" s="134" t="s">
        <v>3019</v>
      </c>
    </row>
    <row r="1267" spans="1:2">
      <c r="A1267" s="134" t="s">
        <v>3020</v>
      </c>
      <c r="B1267" s="134" t="s">
        <v>3021</v>
      </c>
    </row>
    <row r="1268" spans="1:2">
      <c r="A1268" s="134" t="s">
        <v>3022</v>
      </c>
      <c r="B1268" s="134" t="s">
        <v>3023</v>
      </c>
    </row>
    <row r="1269" spans="1:2">
      <c r="A1269" s="134" t="s">
        <v>3024</v>
      </c>
      <c r="B1269" s="134" t="s">
        <v>3025</v>
      </c>
    </row>
    <row r="1270" spans="1:2">
      <c r="A1270" s="134" t="s">
        <v>3026</v>
      </c>
      <c r="B1270" s="134" t="s">
        <v>3027</v>
      </c>
    </row>
    <row r="1271" spans="1:2">
      <c r="A1271" s="134" t="s">
        <v>3028</v>
      </c>
      <c r="B1271" s="134" t="s">
        <v>3029</v>
      </c>
    </row>
    <row r="1272" spans="1:2">
      <c r="A1272" s="134" t="s">
        <v>3030</v>
      </c>
      <c r="B1272" s="134" t="s">
        <v>3031</v>
      </c>
    </row>
    <row r="1273" spans="1:2">
      <c r="A1273" s="134" t="s">
        <v>3032</v>
      </c>
      <c r="B1273" s="134" t="s">
        <v>3033</v>
      </c>
    </row>
    <row r="1274" spans="1:2">
      <c r="A1274" s="134" t="s">
        <v>3034</v>
      </c>
      <c r="B1274" s="134" t="s">
        <v>3035</v>
      </c>
    </row>
    <row r="1275" spans="1:2">
      <c r="A1275" s="134" t="s">
        <v>3036</v>
      </c>
      <c r="B1275" s="134" t="s">
        <v>3037</v>
      </c>
    </row>
    <row r="1276" spans="1:2">
      <c r="A1276" s="134" t="s">
        <v>3038</v>
      </c>
      <c r="B1276" s="134" t="s">
        <v>3039</v>
      </c>
    </row>
    <row r="1277" spans="1:2">
      <c r="A1277" s="134" t="s">
        <v>3040</v>
      </c>
      <c r="B1277" s="134" t="s">
        <v>3041</v>
      </c>
    </row>
    <row r="1278" spans="1:2">
      <c r="A1278" s="134" t="s">
        <v>3042</v>
      </c>
      <c r="B1278" s="134" t="s">
        <v>3043</v>
      </c>
    </row>
    <row r="1279" spans="1:2">
      <c r="A1279" s="134" t="s">
        <v>3044</v>
      </c>
      <c r="B1279" s="134" t="s">
        <v>3045</v>
      </c>
    </row>
    <row r="1280" spans="1:2">
      <c r="A1280" s="134" t="s">
        <v>3046</v>
      </c>
      <c r="B1280" s="134" t="s">
        <v>3047</v>
      </c>
    </row>
    <row r="1281" spans="1:2">
      <c r="A1281" s="134" t="s">
        <v>3048</v>
      </c>
      <c r="B1281" s="134" t="s">
        <v>3049</v>
      </c>
    </row>
    <row r="1282" spans="1:2">
      <c r="A1282" s="134" t="s">
        <v>3050</v>
      </c>
      <c r="B1282" s="134" t="s">
        <v>3051</v>
      </c>
    </row>
    <row r="1283" spans="1:2">
      <c r="A1283" s="134" t="s">
        <v>3052</v>
      </c>
      <c r="B1283" s="134" t="s">
        <v>3053</v>
      </c>
    </row>
    <row r="1284" spans="1:2">
      <c r="A1284" s="134" t="s">
        <v>3054</v>
      </c>
      <c r="B1284" s="134" t="s">
        <v>3055</v>
      </c>
    </row>
    <row r="1285" spans="1:2">
      <c r="A1285" s="134" t="s">
        <v>3056</v>
      </c>
      <c r="B1285" s="134" t="s">
        <v>3057</v>
      </c>
    </row>
    <row r="1286" spans="1:2">
      <c r="A1286" s="134" t="s">
        <v>3058</v>
      </c>
      <c r="B1286" s="134" t="s">
        <v>3059</v>
      </c>
    </row>
    <row r="1287" spans="1:2">
      <c r="A1287" s="134" t="s">
        <v>3060</v>
      </c>
      <c r="B1287" s="134" t="s">
        <v>3061</v>
      </c>
    </row>
    <row r="1288" spans="1:2">
      <c r="A1288" s="134" t="s">
        <v>3062</v>
      </c>
      <c r="B1288" s="134" t="s">
        <v>3063</v>
      </c>
    </row>
    <row r="1289" spans="1:2">
      <c r="A1289" s="134" t="s">
        <v>3064</v>
      </c>
      <c r="B1289" s="134" t="s">
        <v>3065</v>
      </c>
    </row>
    <row r="1290" spans="1:2">
      <c r="A1290" s="134" t="s">
        <v>3066</v>
      </c>
      <c r="B1290" s="134" t="s">
        <v>3067</v>
      </c>
    </row>
    <row r="1291" spans="1:2">
      <c r="A1291" s="134" t="s">
        <v>3068</v>
      </c>
      <c r="B1291" s="134" t="s">
        <v>3069</v>
      </c>
    </row>
    <row r="1292" spans="1:2">
      <c r="A1292" s="134" t="s">
        <v>3070</v>
      </c>
      <c r="B1292" s="134" t="s">
        <v>3071</v>
      </c>
    </row>
    <row r="1293" spans="1:2">
      <c r="A1293" s="134" t="s">
        <v>3072</v>
      </c>
      <c r="B1293" s="134" t="s">
        <v>3073</v>
      </c>
    </row>
    <row r="1294" spans="1:2">
      <c r="A1294" s="134" t="s">
        <v>3074</v>
      </c>
      <c r="B1294" s="134" t="s">
        <v>3075</v>
      </c>
    </row>
    <row r="1295" spans="1:2">
      <c r="A1295" s="134" t="s">
        <v>3076</v>
      </c>
      <c r="B1295" s="134" t="s">
        <v>3077</v>
      </c>
    </row>
    <row r="1296" spans="1:2">
      <c r="A1296" s="134" t="s">
        <v>3078</v>
      </c>
      <c r="B1296" s="134" t="s">
        <v>3079</v>
      </c>
    </row>
    <row r="1297" spans="1:2">
      <c r="A1297" s="134" t="s">
        <v>3080</v>
      </c>
      <c r="B1297" s="134" t="s">
        <v>3081</v>
      </c>
    </row>
    <row r="1298" spans="1:2">
      <c r="A1298" s="134" t="s">
        <v>3082</v>
      </c>
      <c r="B1298" s="134" t="s">
        <v>3083</v>
      </c>
    </row>
    <row r="1299" spans="1:2">
      <c r="A1299" s="134" t="s">
        <v>3084</v>
      </c>
      <c r="B1299" s="134" t="s">
        <v>3085</v>
      </c>
    </row>
    <row r="1300" spans="1:2">
      <c r="A1300" s="134" t="s">
        <v>3086</v>
      </c>
      <c r="B1300" s="134" t="s">
        <v>3087</v>
      </c>
    </row>
    <row r="1301" spans="1:2">
      <c r="A1301" s="134" t="s">
        <v>3088</v>
      </c>
      <c r="B1301" s="134" t="s">
        <v>3089</v>
      </c>
    </row>
    <row r="1302" spans="1:2">
      <c r="A1302" s="134" t="s">
        <v>3090</v>
      </c>
      <c r="B1302" s="134" t="s">
        <v>3091</v>
      </c>
    </row>
    <row r="1303" spans="1:2">
      <c r="A1303" s="134" t="s">
        <v>3092</v>
      </c>
      <c r="B1303" s="134" t="s">
        <v>3093</v>
      </c>
    </row>
    <row r="1304" spans="1:2">
      <c r="A1304" s="134" t="s">
        <v>3094</v>
      </c>
      <c r="B1304" s="134" t="s">
        <v>3095</v>
      </c>
    </row>
    <row r="1305" spans="1:2">
      <c r="A1305" s="134" t="s">
        <v>3096</v>
      </c>
      <c r="B1305" s="134" t="s">
        <v>3097</v>
      </c>
    </row>
    <row r="1306" spans="1:2">
      <c r="A1306" s="134" t="s">
        <v>3098</v>
      </c>
      <c r="B1306" s="134" t="s">
        <v>3099</v>
      </c>
    </row>
    <row r="1307" spans="1:2">
      <c r="A1307" s="134" t="s">
        <v>3100</v>
      </c>
      <c r="B1307" s="134" t="s">
        <v>3101</v>
      </c>
    </row>
    <row r="1308" spans="1:2">
      <c r="A1308" s="134" t="s">
        <v>3102</v>
      </c>
      <c r="B1308" s="134" t="s">
        <v>3103</v>
      </c>
    </row>
    <row r="1309" spans="1:2">
      <c r="A1309" s="134" t="s">
        <v>3104</v>
      </c>
      <c r="B1309" s="134" t="s">
        <v>3105</v>
      </c>
    </row>
    <row r="1310" spans="1:2">
      <c r="A1310" s="134" t="s">
        <v>3106</v>
      </c>
      <c r="B1310" s="134" t="s">
        <v>3107</v>
      </c>
    </row>
    <row r="1311" spans="1:2">
      <c r="A1311" s="134" t="s">
        <v>3108</v>
      </c>
      <c r="B1311" s="134" t="s">
        <v>3109</v>
      </c>
    </row>
    <row r="1312" spans="1:2">
      <c r="A1312" s="134" t="s">
        <v>3110</v>
      </c>
      <c r="B1312" s="134" t="s">
        <v>3111</v>
      </c>
    </row>
    <row r="1313" spans="1:2">
      <c r="A1313" s="134" t="s">
        <v>3112</v>
      </c>
      <c r="B1313" s="134" t="s">
        <v>3113</v>
      </c>
    </row>
    <row r="1314" spans="1:2">
      <c r="A1314" s="134" t="s">
        <v>3114</v>
      </c>
      <c r="B1314" s="134" t="s">
        <v>3115</v>
      </c>
    </row>
    <row r="1315" spans="1:2">
      <c r="A1315" s="134" t="s">
        <v>3116</v>
      </c>
      <c r="B1315" s="134" t="s">
        <v>3117</v>
      </c>
    </row>
    <row r="1316" spans="1:2">
      <c r="A1316" s="134" t="s">
        <v>3118</v>
      </c>
      <c r="B1316" s="134" t="s">
        <v>3119</v>
      </c>
    </row>
    <row r="1317" spans="1:2">
      <c r="A1317" s="134" t="s">
        <v>3120</v>
      </c>
      <c r="B1317" s="134" t="s">
        <v>3121</v>
      </c>
    </row>
    <row r="1318" spans="1:2">
      <c r="A1318" s="134" t="s">
        <v>3122</v>
      </c>
      <c r="B1318" s="134" t="s">
        <v>3123</v>
      </c>
    </row>
    <row r="1319" spans="1:2">
      <c r="A1319" s="134" t="s">
        <v>3124</v>
      </c>
      <c r="B1319" s="134" t="s">
        <v>3125</v>
      </c>
    </row>
    <row r="1320" spans="1:2">
      <c r="A1320" s="134" t="s">
        <v>3126</v>
      </c>
      <c r="B1320" s="134" t="s">
        <v>3127</v>
      </c>
    </row>
    <row r="1321" spans="1:2">
      <c r="A1321" s="134" t="s">
        <v>3128</v>
      </c>
      <c r="B1321" s="134" t="s">
        <v>3129</v>
      </c>
    </row>
    <row r="1322" spans="1:2">
      <c r="A1322" s="134" t="s">
        <v>3130</v>
      </c>
      <c r="B1322" s="134" t="s">
        <v>3131</v>
      </c>
    </row>
    <row r="1323" spans="1:2">
      <c r="A1323" s="134" t="s">
        <v>3132</v>
      </c>
      <c r="B1323" s="134" t="s">
        <v>3133</v>
      </c>
    </row>
    <row r="1324" spans="1:2">
      <c r="A1324" s="134" t="s">
        <v>3134</v>
      </c>
      <c r="B1324" s="134" t="s">
        <v>3135</v>
      </c>
    </row>
    <row r="1325" spans="1:2">
      <c r="A1325" s="134" t="s">
        <v>3136</v>
      </c>
      <c r="B1325" s="134" t="s">
        <v>3137</v>
      </c>
    </row>
    <row r="1326" spans="1:2">
      <c r="A1326" s="134" t="s">
        <v>3138</v>
      </c>
      <c r="B1326" s="134" t="s">
        <v>3139</v>
      </c>
    </row>
    <row r="1327" spans="1:2">
      <c r="A1327" s="134" t="s">
        <v>3140</v>
      </c>
      <c r="B1327" s="134" t="s">
        <v>3141</v>
      </c>
    </row>
    <row r="1328" spans="1:2">
      <c r="A1328" s="134" t="s">
        <v>3142</v>
      </c>
      <c r="B1328" s="134" t="s">
        <v>3143</v>
      </c>
    </row>
    <row r="1329" spans="1:2">
      <c r="A1329" s="134" t="s">
        <v>3144</v>
      </c>
      <c r="B1329" s="134" t="s">
        <v>3145</v>
      </c>
    </row>
    <row r="1330" spans="1:2">
      <c r="A1330" s="134" t="s">
        <v>3146</v>
      </c>
      <c r="B1330" s="134" t="s">
        <v>3147</v>
      </c>
    </row>
    <row r="1331" spans="1:2">
      <c r="A1331" s="134" t="s">
        <v>3148</v>
      </c>
      <c r="B1331" s="134" t="s">
        <v>3149</v>
      </c>
    </row>
    <row r="1332" spans="1:2">
      <c r="A1332" s="134" t="s">
        <v>3150</v>
      </c>
      <c r="B1332" s="134" t="s">
        <v>3151</v>
      </c>
    </row>
    <row r="1333" spans="1:2">
      <c r="A1333" s="144" t="s">
        <v>3152</v>
      </c>
      <c r="B1333" s="144" t="s">
        <v>3153</v>
      </c>
    </row>
    <row r="1334" spans="1:2">
      <c r="A1334" s="144" t="s">
        <v>3154</v>
      </c>
      <c r="B1334" s="144" t="s">
        <v>3155</v>
      </c>
    </row>
    <row r="1335" spans="1:2">
      <c r="A1335" s="134" t="s">
        <v>3156</v>
      </c>
      <c r="B1335" s="134" t="s">
        <v>3157</v>
      </c>
    </row>
    <row r="1336" spans="1:2">
      <c r="A1336" s="134" t="s">
        <v>3158</v>
      </c>
      <c r="B1336" s="134" t="s">
        <v>3159</v>
      </c>
    </row>
    <row r="1337" spans="1:2">
      <c r="A1337" s="134" t="s">
        <v>3160</v>
      </c>
      <c r="B1337" s="134" t="s">
        <v>3161</v>
      </c>
    </row>
    <row r="1338" spans="1:2">
      <c r="A1338" s="134" t="s">
        <v>3162</v>
      </c>
      <c r="B1338" s="134" t="s">
        <v>3163</v>
      </c>
    </row>
    <row r="1339" spans="1:2">
      <c r="A1339" s="134" t="s">
        <v>3164</v>
      </c>
      <c r="B1339" s="134" t="s">
        <v>3165</v>
      </c>
    </row>
    <row r="1340" spans="1:2">
      <c r="A1340" s="134" t="s">
        <v>3166</v>
      </c>
      <c r="B1340" s="134" t="s">
        <v>3167</v>
      </c>
    </row>
    <row r="1341" spans="1:2">
      <c r="A1341" s="134" t="s">
        <v>3168</v>
      </c>
      <c r="B1341" s="134" t="s">
        <v>3169</v>
      </c>
    </row>
    <row r="1342" spans="1:2">
      <c r="A1342" s="134" t="s">
        <v>3170</v>
      </c>
      <c r="B1342" s="134" t="s">
        <v>3171</v>
      </c>
    </row>
    <row r="1343" spans="1:2">
      <c r="A1343" s="134" t="s">
        <v>3172</v>
      </c>
      <c r="B1343" s="134" t="s">
        <v>3173</v>
      </c>
    </row>
    <row r="1344" spans="1:2">
      <c r="A1344" s="134" t="s">
        <v>3174</v>
      </c>
      <c r="B1344" s="134" t="s">
        <v>3175</v>
      </c>
    </row>
    <row r="1345" spans="1:2">
      <c r="A1345" s="134" t="s">
        <v>3176</v>
      </c>
      <c r="B1345" s="134" t="s">
        <v>3177</v>
      </c>
    </row>
    <row r="1346" spans="1:2">
      <c r="A1346" s="134" t="s">
        <v>3178</v>
      </c>
      <c r="B1346" s="134" t="s">
        <v>3179</v>
      </c>
    </row>
    <row r="1347" spans="1:2">
      <c r="A1347" s="134" t="s">
        <v>684</v>
      </c>
      <c r="B1347" s="134" t="s">
        <v>3180</v>
      </c>
    </row>
    <row r="1348" spans="1:2">
      <c r="A1348" s="134" t="s">
        <v>3181</v>
      </c>
      <c r="B1348" s="134" t="s">
        <v>3182</v>
      </c>
    </row>
    <row r="1349" spans="1:2">
      <c r="A1349" s="134" t="s">
        <v>3183</v>
      </c>
      <c r="B1349" s="134" t="s">
        <v>3184</v>
      </c>
    </row>
    <row r="1350" spans="1:2">
      <c r="A1350" s="134" t="s">
        <v>3185</v>
      </c>
      <c r="B1350" s="134" t="s">
        <v>3186</v>
      </c>
    </row>
    <row r="1351" spans="1:2">
      <c r="A1351" s="134" t="s">
        <v>3187</v>
      </c>
      <c r="B1351" s="134" t="s">
        <v>3188</v>
      </c>
    </row>
    <row r="1352" spans="1:2">
      <c r="A1352" s="134" t="s">
        <v>3189</v>
      </c>
      <c r="B1352" s="134" t="s">
        <v>3190</v>
      </c>
    </row>
    <row r="1353" spans="1:2">
      <c r="A1353" s="134" t="s">
        <v>3191</v>
      </c>
      <c r="B1353" s="134" t="s">
        <v>3192</v>
      </c>
    </row>
    <row r="1354" spans="1:2">
      <c r="A1354" s="134" t="s">
        <v>3193</v>
      </c>
      <c r="B1354" s="134" t="s">
        <v>3194</v>
      </c>
    </row>
    <row r="1355" spans="1:2">
      <c r="A1355" s="134" t="s">
        <v>3195</v>
      </c>
      <c r="B1355" s="134" t="s">
        <v>3196</v>
      </c>
    </row>
    <row r="1356" spans="1:2">
      <c r="A1356" s="134" t="s">
        <v>3197</v>
      </c>
      <c r="B1356" s="134" t="s">
        <v>3198</v>
      </c>
    </row>
    <row r="1357" spans="1:2">
      <c r="A1357" s="134" t="s">
        <v>3199</v>
      </c>
      <c r="B1357" s="134" t="s">
        <v>3200</v>
      </c>
    </row>
    <row r="1358" spans="1:2">
      <c r="A1358" s="134" t="s">
        <v>3201</v>
      </c>
      <c r="B1358" s="134" t="s">
        <v>3202</v>
      </c>
    </row>
    <row r="1359" spans="1:2">
      <c r="A1359" s="134" t="s">
        <v>3203</v>
      </c>
      <c r="B1359" s="134" t="s">
        <v>3204</v>
      </c>
    </row>
    <row r="1360" spans="1:2">
      <c r="A1360" s="134" t="s">
        <v>3205</v>
      </c>
      <c r="B1360" s="134" t="s">
        <v>3206</v>
      </c>
    </row>
    <row r="1361" spans="1:2">
      <c r="A1361" s="134" t="s">
        <v>3207</v>
      </c>
      <c r="B1361" s="134" t="s">
        <v>3208</v>
      </c>
    </row>
    <row r="1362" spans="1:2">
      <c r="A1362" s="134" t="s">
        <v>3209</v>
      </c>
      <c r="B1362" s="134" t="s">
        <v>3210</v>
      </c>
    </row>
    <row r="1363" spans="1:2">
      <c r="A1363" s="134" t="s">
        <v>3211</v>
      </c>
      <c r="B1363" s="134" t="s">
        <v>3212</v>
      </c>
    </row>
    <row r="1364" spans="1:2">
      <c r="A1364" s="134" t="s">
        <v>3213</v>
      </c>
      <c r="B1364" s="134" t="s">
        <v>3214</v>
      </c>
    </row>
    <row r="1365" spans="1:2">
      <c r="A1365" s="134" t="s">
        <v>3215</v>
      </c>
      <c r="B1365" s="134" t="s">
        <v>3216</v>
      </c>
    </row>
    <row r="1366" spans="1:2">
      <c r="A1366" s="134" t="s">
        <v>3217</v>
      </c>
      <c r="B1366" s="134" t="s">
        <v>3218</v>
      </c>
    </row>
    <row r="1367" spans="1:2">
      <c r="A1367" s="134" t="s">
        <v>3219</v>
      </c>
      <c r="B1367" s="134" t="s">
        <v>3220</v>
      </c>
    </row>
    <row r="1368" spans="1:2">
      <c r="A1368" s="134" t="s">
        <v>3221</v>
      </c>
      <c r="B1368" s="134" t="s">
        <v>3222</v>
      </c>
    </row>
    <row r="1369" spans="1:2">
      <c r="A1369" s="134" t="s">
        <v>3223</v>
      </c>
      <c r="B1369" s="134" t="s">
        <v>3224</v>
      </c>
    </row>
    <row r="1370" spans="1:2">
      <c r="A1370" s="134" t="s">
        <v>3225</v>
      </c>
      <c r="B1370" s="134" t="s">
        <v>3226</v>
      </c>
    </row>
    <row r="1371" spans="1:2">
      <c r="A1371" s="134" t="s">
        <v>3227</v>
      </c>
      <c r="B1371" s="134" t="s">
        <v>3228</v>
      </c>
    </row>
    <row r="1372" spans="1:2">
      <c r="A1372" s="134" t="s">
        <v>3229</v>
      </c>
      <c r="B1372" s="134" t="s">
        <v>3230</v>
      </c>
    </row>
    <row r="1373" spans="1:2">
      <c r="A1373" s="134" t="s">
        <v>3231</v>
      </c>
      <c r="B1373" s="134" t="s">
        <v>3232</v>
      </c>
    </row>
    <row r="1374" spans="1:2">
      <c r="A1374" s="134" t="s">
        <v>3233</v>
      </c>
      <c r="B1374" s="134" t="s">
        <v>3234</v>
      </c>
    </row>
    <row r="1375" spans="1:2">
      <c r="A1375" s="134" t="s">
        <v>3235</v>
      </c>
      <c r="B1375" s="134" t="s">
        <v>3236</v>
      </c>
    </row>
    <row r="1376" spans="1:2">
      <c r="A1376" s="134" t="s">
        <v>3237</v>
      </c>
      <c r="B1376" s="134" t="s">
        <v>3238</v>
      </c>
    </row>
    <row r="1377" spans="1:2">
      <c r="A1377" s="134" t="s">
        <v>3239</v>
      </c>
      <c r="B1377" s="134" t="s">
        <v>3240</v>
      </c>
    </row>
    <row r="1378" spans="1:2">
      <c r="A1378" s="134" t="s">
        <v>3241</v>
      </c>
      <c r="B1378" s="134" t="s">
        <v>3242</v>
      </c>
    </row>
    <row r="1379" spans="1:2">
      <c r="A1379" s="134" t="s">
        <v>3243</v>
      </c>
      <c r="B1379" s="134" t="s">
        <v>3244</v>
      </c>
    </row>
    <row r="1380" spans="1:2">
      <c r="A1380" s="134" t="s">
        <v>3245</v>
      </c>
      <c r="B1380" s="134" t="s">
        <v>3246</v>
      </c>
    </row>
    <row r="1381" spans="1:2">
      <c r="A1381" s="134" t="s">
        <v>3247</v>
      </c>
      <c r="B1381" s="134" t="s">
        <v>3248</v>
      </c>
    </row>
    <row r="1382" spans="1:2">
      <c r="A1382" s="134" t="s">
        <v>3249</v>
      </c>
      <c r="B1382" s="134" t="s">
        <v>3250</v>
      </c>
    </row>
    <row r="1383" spans="1:2">
      <c r="A1383" s="134" t="s">
        <v>3251</v>
      </c>
      <c r="B1383" s="134" t="s">
        <v>3252</v>
      </c>
    </row>
    <row r="1384" spans="1:2">
      <c r="A1384" s="134" t="s">
        <v>3253</v>
      </c>
      <c r="B1384" s="134" t="s">
        <v>3254</v>
      </c>
    </row>
    <row r="1385" spans="1:2">
      <c r="A1385" s="134" t="s">
        <v>3255</v>
      </c>
      <c r="B1385" s="134" t="s">
        <v>3256</v>
      </c>
    </row>
    <row r="1386" spans="1:2">
      <c r="A1386" s="134" t="s">
        <v>3257</v>
      </c>
      <c r="B1386" s="134" t="s">
        <v>3258</v>
      </c>
    </row>
    <row r="1387" spans="1:2">
      <c r="A1387" s="134" t="s">
        <v>3259</v>
      </c>
      <c r="B1387" s="134" t="s">
        <v>3260</v>
      </c>
    </row>
    <row r="1388" spans="1:2">
      <c r="A1388" s="134" t="s">
        <v>3261</v>
      </c>
      <c r="B1388" s="134" t="s">
        <v>3262</v>
      </c>
    </row>
    <row r="1389" spans="1:2">
      <c r="A1389" s="134" t="s">
        <v>3263</v>
      </c>
      <c r="B1389" s="134" t="s">
        <v>3264</v>
      </c>
    </row>
    <row r="1390" spans="1:2">
      <c r="A1390" s="134" t="s">
        <v>3265</v>
      </c>
      <c r="B1390" s="134" t="s">
        <v>3266</v>
      </c>
    </row>
    <row r="1391" spans="1:2">
      <c r="A1391" s="134" t="s">
        <v>3267</v>
      </c>
      <c r="B1391" s="134" t="s">
        <v>3268</v>
      </c>
    </row>
    <row r="1392" spans="1:2">
      <c r="A1392" s="134" t="s">
        <v>3269</v>
      </c>
      <c r="B1392" s="134" t="s">
        <v>3270</v>
      </c>
    </row>
    <row r="1393" spans="1:2">
      <c r="A1393" s="134" t="s">
        <v>3271</v>
      </c>
      <c r="B1393" s="134" t="s">
        <v>3272</v>
      </c>
    </row>
    <row r="1394" spans="1:2">
      <c r="A1394" s="134" t="s">
        <v>3273</v>
      </c>
      <c r="B1394" s="134" t="s">
        <v>3274</v>
      </c>
    </row>
    <row r="1395" spans="1:2">
      <c r="A1395" s="134" t="s">
        <v>3275</v>
      </c>
      <c r="B1395" s="134" t="s">
        <v>3276</v>
      </c>
    </row>
    <row r="1396" spans="1:2">
      <c r="A1396" s="134" t="s">
        <v>3277</v>
      </c>
      <c r="B1396" s="134" t="s">
        <v>3278</v>
      </c>
    </row>
    <row r="1397" spans="1:2">
      <c r="A1397" s="134" t="s">
        <v>3279</v>
      </c>
      <c r="B1397" s="134" t="s">
        <v>3280</v>
      </c>
    </row>
    <row r="1398" spans="1:2">
      <c r="A1398" s="134" t="s">
        <v>3281</v>
      </c>
      <c r="B1398" s="134" t="s">
        <v>3282</v>
      </c>
    </row>
    <row r="1399" spans="1:2">
      <c r="A1399" s="134" t="s">
        <v>3283</v>
      </c>
      <c r="B1399" s="134" t="s">
        <v>3284</v>
      </c>
    </row>
    <row r="1400" spans="1:2">
      <c r="A1400" s="134" t="s">
        <v>3285</v>
      </c>
      <c r="B1400" s="134" t="s">
        <v>3286</v>
      </c>
    </row>
    <row r="1401" spans="1:2">
      <c r="A1401" s="134" t="s">
        <v>3287</v>
      </c>
      <c r="B1401" s="134" t="s">
        <v>3288</v>
      </c>
    </row>
    <row r="1402" spans="1:2">
      <c r="A1402" s="134" t="s">
        <v>3289</v>
      </c>
      <c r="B1402" s="134" t="s">
        <v>3290</v>
      </c>
    </row>
    <row r="1403" spans="1:2">
      <c r="A1403" s="134" t="s">
        <v>3291</v>
      </c>
      <c r="B1403" s="134" t="s">
        <v>3292</v>
      </c>
    </row>
    <row r="1404" spans="1:2">
      <c r="A1404" s="134" t="s">
        <v>3293</v>
      </c>
      <c r="B1404" s="134" t="s">
        <v>3294</v>
      </c>
    </row>
    <row r="1405" spans="1:2">
      <c r="A1405" s="134" t="s">
        <v>3295</v>
      </c>
      <c r="B1405" s="134" t="s">
        <v>3296</v>
      </c>
    </row>
    <row r="1406" spans="1:2">
      <c r="A1406" s="134" t="s">
        <v>3297</v>
      </c>
      <c r="B1406" s="134" t="s">
        <v>3298</v>
      </c>
    </row>
    <row r="1407" spans="1:2">
      <c r="A1407" s="134" t="s">
        <v>3299</v>
      </c>
      <c r="B1407" s="134" t="s">
        <v>3300</v>
      </c>
    </row>
    <row r="1408" spans="1:2">
      <c r="A1408" s="134" t="s">
        <v>3301</v>
      </c>
      <c r="B1408" s="134" t="s">
        <v>3302</v>
      </c>
    </row>
    <row r="1409" spans="1:2">
      <c r="A1409" s="134" t="s">
        <v>3303</v>
      </c>
      <c r="B1409" s="134" t="s">
        <v>3304</v>
      </c>
    </row>
    <row r="1410" spans="1:2">
      <c r="A1410" s="134" t="s">
        <v>3305</v>
      </c>
      <c r="B1410" s="134" t="s">
        <v>3306</v>
      </c>
    </row>
    <row r="1411" spans="1:2">
      <c r="A1411" s="134" t="s">
        <v>3307</v>
      </c>
      <c r="B1411" s="134" t="s">
        <v>3308</v>
      </c>
    </row>
    <row r="1412" spans="1:2">
      <c r="A1412" s="134" t="s">
        <v>3309</v>
      </c>
      <c r="B1412" s="134" t="s">
        <v>3310</v>
      </c>
    </row>
    <row r="1413" spans="1:2">
      <c r="A1413" s="134" t="s">
        <v>3311</v>
      </c>
      <c r="B1413" s="134" t="s">
        <v>3312</v>
      </c>
    </row>
    <row r="1414" spans="1:2">
      <c r="A1414" s="134" t="s">
        <v>3313</v>
      </c>
      <c r="B1414" s="134" t="s">
        <v>3314</v>
      </c>
    </row>
    <row r="1415" spans="1:2">
      <c r="A1415" s="134" t="s">
        <v>3315</v>
      </c>
      <c r="B1415" s="134" t="s">
        <v>3316</v>
      </c>
    </row>
    <row r="1416" spans="1:2">
      <c r="A1416" s="134" t="s">
        <v>3317</v>
      </c>
      <c r="B1416" s="134" t="s">
        <v>3318</v>
      </c>
    </row>
    <row r="1417" spans="1:2">
      <c r="A1417" s="134" t="s">
        <v>3319</v>
      </c>
      <c r="B1417" s="134" t="s">
        <v>3320</v>
      </c>
    </row>
    <row r="1418" spans="1:2">
      <c r="A1418" s="134" t="s">
        <v>3321</v>
      </c>
      <c r="B1418" s="134" t="s">
        <v>3322</v>
      </c>
    </row>
    <row r="1419" spans="1:2">
      <c r="A1419" s="134" t="s">
        <v>3323</v>
      </c>
      <c r="B1419" s="134" t="s">
        <v>3324</v>
      </c>
    </row>
    <row r="1420" spans="1:2">
      <c r="A1420" s="134" t="s">
        <v>3325</v>
      </c>
      <c r="B1420" s="134" t="s">
        <v>3326</v>
      </c>
    </row>
    <row r="1421" spans="1:2">
      <c r="A1421" s="134" t="s">
        <v>3327</v>
      </c>
      <c r="B1421" s="134" t="s">
        <v>3328</v>
      </c>
    </row>
    <row r="1422" spans="1:2">
      <c r="A1422" s="134" t="s">
        <v>3329</v>
      </c>
      <c r="B1422" s="134" t="s">
        <v>3330</v>
      </c>
    </row>
    <row r="1423" spans="1:2">
      <c r="A1423" s="134" t="s">
        <v>3331</v>
      </c>
      <c r="B1423" s="134" t="s">
        <v>3332</v>
      </c>
    </row>
    <row r="1424" spans="1:2">
      <c r="A1424" s="134" t="s">
        <v>3333</v>
      </c>
      <c r="B1424" s="134" t="s">
        <v>3334</v>
      </c>
    </row>
    <row r="1425" spans="1:2">
      <c r="A1425" s="134" t="s">
        <v>3335</v>
      </c>
      <c r="B1425" s="134" t="s">
        <v>3336</v>
      </c>
    </row>
    <row r="1426" spans="1:2">
      <c r="A1426" s="134" t="s">
        <v>3337</v>
      </c>
      <c r="B1426" s="134" t="s">
        <v>3338</v>
      </c>
    </row>
    <row r="1427" spans="1:2">
      <c r="A1427" s="134" t="s">
        <v>3339</v>
      </c>
      <c r="B1427" s="134" t="s">
        <v>3340</v>
      </c>
    </row>
    <row r="1428" spans="1:2">
      <c r="A1428" s="134" t="s">
        <v>3341</v>
      </c>
      <c r="B1428" s="134" t="s">
        <v>3342</v>
      </c>
    </row>
    <row r="1429" spans="1:2">
      <c r="A1429" s="134" t="s">
        <v>3343</v>
      </c>
      <c r="B1429" s="134" t="s">
        <v>3344</v>
      </c>
    </row>
    <row r="1430" spans="1:2">
      <c r="A1430" s="134" t="s">
        <v>3345</v>
      </c>
      <c r="B1430" s="134" t="s">
        <v>3346</v>
      </c>
    </row>
    <row r="1431" spans="1:2">
      <c r="A1431" s="134" t="s">
        <v>3347</v>
      </c>
      <c r="B1431" s="134" t="s">
        <v>3348</v>
      </c>
    </row>
    <row r="1432" spans="1:2">
      <c r="A1432" s="134" t="s">
        <v>3349</v>
      </c>
      <c r="B1432" s="134" t="s">
        <v>3350</v>
      </c>
    </row>
    <row r="1433" spans="1:2">
      <c r="A1433" s="134" t="s">
        <v>3351</v>
      </c>
      <c r="B1433" s="134" t="s">
        <v>3352</v>
      </c>
    </row>
    <row r="1434" spans="1:2">
      <c r="A1434" s="134" t="s">
        <v>3353</v>
      </c>
      <c r="B1434" s="134" t="s">
        <v>3354</v>
      </c>
    </row>
    <row r="1435" spans="1:2">
      <c r="A1435" s="134" t="s">
        <v>3355</v>
      </c>
      <c r="B1435" s="134" t="s">
        <v>3356</v>
      </c>
    </row>
    <row r="1436" spans="1:2">
      <c r="A1436" s="134" t="s">
        <v>3355</v>
      </c>
      <c r="B1436" s="134" t="s">
        <v>3357</v>
      </c>
    </row>
    <row r="1437" spans="1:2">
      <c r="A1437" s="134" t="s">
        <v>3358</v>
      </c>
      <c r="B1437" s="134" t="s">
        <v>3359</v>
      </c>
    </row>
    <row r="1438" spans="1:2">
      <c r="A1438" s="134" t="s">
        <v>3360</v>
      </c>
      <c r="B1438" s="134" t="s">
        <v>3361</v>
      </c>
    </row>
    <row r="1439" spans="1:2">
      <c r="A1439" s="134" t="s">
        <v>3362</v>
      </c>
      <c r="B1439" s="134" t="s">
        <v>3363</v>
      </c>
    </row>
    <row r="1440" spans="1:2">
      <c r="A1440" s="134" t="s">
        <v>3364</v>
      </c>
      <c r="B1440" s="134" t="s">
        <v>3365</v>
      </c>
    </row>
    <row r="1441" spans="1:2">
      <c r="A1441" s="134" t="s">
        <v>3366</v>
      </c>
      <c r="B1441" s="134" t="s">
        <v>3367</v>
      </c>
    </row>
    <row r="1442" spans="1:2">
      <c r="A1442" s="134" t="s">
        <v>3368</v>
      </c>
      <c r="B1442" s="134" t="s">
        <v>3369</v>
      </c>
    </row>
    <row r="1443" spans="1:2">
      <c r="A1443" s="134" t="s">
        <v>3370</v>
      </c>
      <c r="B1443" s="134" t="s">
        <v>3371</v>
      </c>
    </row>
    <row r="1444" spans="1:2">
      <c r="A1444" s="134" t="s">
        <v>3372</v>
      </c>
      <c r="B1444" s="134" t="s">
        <v>3373</v>
      </c>
    </row>
    <row r="1445" spans="1:2">
      <c r="A1445" s="134" t="s">
        <v>3374</v>
      </c>
      <c r="B1445" s="134" t="s">
        <v>3375</v>
      </c>
    </row>
    <row r="1446" spans="1:2">
      <c r="A1446" s="134" t="s">
        <v>3376</v>
      </c>
      <c r="B1446" s="134" t="s">
        <v>3377</v>
      </c>
    </row>
    <row r="1447" spans="1:2">
      <c r="A1447" s="134" t="s">
        <v>3378</v>
      </c>
      <c r="B1447" s="134" t="s">
        <v>3379</v>
      </c>
    </row>
    <row r="1448" spans="1:2">
      <c r="A1448" s="134" t="s">
        <v>3380</v>
      </c>
      <c r="B1448" s="134" t="s">
        <v>3381</v>
      </c>
    </row>
    <row r="1449" spans="1:2">
      <c r="A1449" s="134" t="s">
        <v>3382</v>
      </c>
      <c r="B1449" s="134" t="s">
        <v>3383</v>
      </c>
    </row>
    <row r="1450" spans="1:2">
      <c r="A1450" s="134" t="s">
        <v>3384</v>
      </c>
      <c r="B1450" s="134" t="s">
        <v>3385</v>
      </c>
    </row>
    <row r="1451" spans="1:2">
      <c r="A1451" s="134" t="s">
        <v>3386</v>
      </c>
      <c r="B1451" s="134" t="s">
        <v>3387</v>
      </c>
    </row>
    <row r="1452" spans="1:2">
      <c r="A1452" s="134" t="s">
        <v>3388</v>
      </c>
      <c r="B1452" s="134" t="s">
        <v>3389</v>
      </c>
    </row>
    <row r="1453" spans="1:2">
      <c r="A1453" s="134" t="s">
        <v>3390</v>
      </c>
      <c r="B1453" s="134" t="s">
        <v>3391</v>
      </c>
    </row>
    <row r="1454" spans="1:2">
      <c r="A1454" s="134" t="s">
        <v>3392</v>
      </c>
      <c r="B1454" s="134" t="s">
        <v>3393</v>
      </c>
    </row>
    <row r="1455" spans="1:2">
      <c r="A1455" s="134" t="s">
        <v>3394</v>
      </c>
      <c r="B1455" s="134" t="s">
        <v>3395</v>
      </c>
    </row>
    <row r="1456" spans="1:2">
      <c r="A1456" s="134" t="s">
        <v>3396</v>
      </c>
      <c r="B1456" s="134" t="s">
        <v>3397</v>
      </c>
    </row>
    <row r="1457" spans="1:2">
      <c r="A1457" s="134" t="s">
        <v>3398</v>
      </c>
      <c r="B1457" s="134" t="s">
        <v>3399</v>
      </c>
    </row>
    <row r="1458" spans="1:2">
      <c r="A1458" s="134" t="s">
        <v>3400</v>
      </c>
      <c r="B1458" s="134" t="s">
        <v>3401</v>
      </c>
    </row>
    <row r="1459" spans="1:2">
      <c r="A1459" s="134" t="s">
        <v>3402</v>
      </c>
      <c r="B1459" s="134" t="s">
        <v>3403</v>
      </c>
    </row>
    <row r="1460" spans="1:2">
      <c r="A1460" s="134" t="s">
        <v>3404</v>
      </c>
      <c r="B1460" s="134" t="s">
        <v>3405</v>
      </c>
    </row>
    <row r="1461" spans="1:2">
      <c r="A1461" s="134" t="s">
        <v>3406</v>
      </c>
      <c r="B1461" s="134" t="s">
        <v>3407</v>
      </c>
    </row>
    <row r="1462" spans="1:2">
      <c r="A1462" s="134" t="s">
        <v>3408</v>
      </c>
      <c r="B1462" s="134" t="s">
        <v>3409</v>
      </c>
    </row>
    <row r="1463" spans="1:2">
      <c r="A1463" s="134" t="s">
        <v>3410</v>
      </c>
      <c r="B1463" s="134" t="s">
        <v>3411</v>
      </c>
    </row>
    <row r="1464" spans="1:2">
      <c r="A1464" s="134" t="s">
        <v>3412</v>
      </c>
      <c r="B1464" s="134" t="s">
        <v>3413</v>
      </c>
    </row>
    <row r="1465" spans="1:2">
      <c r="A1465" s="134" t="s">
        <v>3414</v>
      </c>
      <c r="B1465" s="134" t="s">
        <v>3415</v>
      </c>
    </row>
    <row r="1466" spans="1:2">
      <c r="A1466" s="134" t="s">
        <v>3416</v>
      </c>
      <c r="B1466" s="134" t="s">
        <v>3417</v>
      </c>
    </row>
    <row r="1467" spans="1:2">
      <c r="A1467" s="134" t="s">
        <v>3418</v>
      </c>
      <c r="B1467" s="134" t="s">
        <v>3419</v>
      </c>
    </row>
    <row r="1468" spans="1:2">
      <c r="A1468" s="134" t="s">
        <v>3420</v>
      </c>
      <c r="B1468" s="134" t="s">
        <v>3421</v>
      </c>
    </row>
    <row r="1469" spans="1:2">
      <c r="A1469" s="134" t="s">
        <v>3422</v>
      </c>
      <c r="B1469" s="134" t="s">
        <v>3423</v>
      </c>
    </row>
    <row r="1470" spans="1:2">
      <c r="A1470" s="134" t="s">
        <v>3424</v>
      </c>
      <c r="B1470" s="134" t="s">
        <v>3425</v>
      </c>
    </row>
    <row r="1471" spans="1:2">
      <c r="A1471" s="134" t="s">
        <v>3424</v>
      </c>
      <c r="B1471" s="134" t="s">
        <v>3426</v>
      </c>
    </row>
    <row r="1472" spans="1:2">
      <c r="A1472" s="134" t="s">
        <v>3427</v>
      </c>
      <c r="B1472" s="134" t="s">
        <v>3428</v>
      </c>
    </row>
    <row r="1473" spans="1:2">
      <c r="A1473" s="134" t="s">
        <v>3429</v>
      </c>
      <c r="B1473" s="134" t="s">
        <v>3430</v>
      </c>
    </row>
    <row r="1474" spans="1:2">
      <c r="A1474" s="134" t="s">
        <v>3431</v>
      </c>
      <c r="B1474" s="134" t="s">
        <v>3432</v>
      </c>
    </row>
    <row r="1475" spans="1:2">
      <c r="A1475" s="134" t="s">
        <v>3433</v>
      </c>
      <c r="B1475" s="134" t="s">
        <v>3434</v>
      </c>
    </row>
    <row r="1476" spans="1:2">
      <c r="A1476" s="134" t="s">
        <v>3435</v>
      </c>
      <c r="B1476" s="134" t="s">
        <v>3436</v>
      </c>
    </row>
    <row r="1477" spans="1:2">
      <c r="A1477" s="134" t="s">
        <v>3437</v>
      </c>
      <c r="B1477" s="134" t="s">
        <v>3438</v>
      </c>
    </row>
    <row r="1478" spans="1:2">
      <c r="A1478" s="134" t="s">
        <v>3439</v>
      </c>
      <c r="B1478" s="134" t="s">
        <v>3440</v>
      </c>
    </row>
    <row r="1479" spans="1:2">
      <c r="A1479" s="134" t="s">
        <v>3441</v>
      </c>
      <c r="B1479" s="134" t="s">
        <v>3442</v>
      </c>
    </row>
    <row r="1480" spans="1:2">
      <c r="A1480" s="134" t="s">
        <v>3443</v>
      </c>
      <c r="B1480" s="134" t="s">
        <v>3444</v>
      </c>
    </row>
    <row r="1481" spans="1:2">
      <c r="A1481" s="134" t="s">
        <v>3445</v>
      </c>
      <c r="B1481" s="134" t="s">
        <v>3446</v>
      </c>
    </row>
    <row r="1482" spans="1:2">
      <c r="A1482" s="134" t="s">
        <v>3447</v>
      </c>
      <c r="B1482" s="134" t="s">
        <v>3448</v>
      </c>
    </row>
    <row r="1483" spans="1:2">
      <c r="A1483" s="134" t="s">
        <v>3449</v>
      </c>
      <c r="B1483" s="134" t="s">
        <v>3450</v>
      </c>
    </row>
    <row r="1484" spans="1:2">
      <c r="A1484" s="134" t="s">
        <v>3451</v>
      </c>
      <c r="B1484" s="134" t="s">
        <v>3452</v>
      </c>
    </row>
    <row r="1485" spans="1:2">
      <c r="A1485" s="134" t="s">
        <v>3453</v>
      </c>
      <c r="B1485" s="134" t="s">
        <v>3454</v>
      </c>
    </row>
    <row r="1486" spans="1:2">
      <c r="A1486" s="134" t="s">
        <v>3455</v>
      </c>
      <c r="B1486" s="134" t="s">
        <v>3456</v>
      </c>
    </row>
    <row r="1487" spans="1:2">
      <c r="A1487" s="134" t="s">
        <v>3457</v>
      </c>
      <c r="B1487" s="134" t="s">
        <v>3458</v>
      </c>
    </row>
    <row r="1488" spans="1:2">
      <c r="A1488" s="134" t="s">
        <v>3459</v>
      </c>
      <c r="B1488" s="134" t="s">
        <v>3460</v>
      </c>
    </row>
    <row r="1489" spans="1:2">
      <c r="A1489" s="134" t="s">
        <v>3461</v>
      </c>
      <c r="B1489" s="134" t="s">
        <v>3462</v>
      </c>
    </row>
    <row r="1490" spans="1:2">
      <c r="A1490" s="134" t="s">
        <v>3463</v>
      </c>
      <c r="B1490" s="134" t="s">
        <v>3464</v>
      </c>
    </row>
    <row r="1491" spans="1:2">
      <c r="A1491" s="134" t="s">
        <v>3465</v>
      </c>
      <c r="B1491" s="134" t="s">
        <v>3466</v>
      </c>
    </row>
    <row r="1492" spans="1:2">
      <c r="A1492" s="134" t="s">
        <v>3467</v>
      </c>
      <c r="B1492" s="134" t="s">
        <v>3468</v>
      </c>
    </row>
    <row r="1493" spans="1:2">
      <c r="A1493" s="134" t="s">
        <v>3469</v>
      </c>
      <c r="B1493" s="134" t="s">
        <v>3470</v>
      </c>
    </row>
    <row r="1494" spans="1:2">
      <c r="A1494" s="134" t="s">
        <v>3471</v>
      </c>
      <c r="B1494" s="134" t="s">
        <v>3472</v>
      </c>
    </row>
    <row r="1495" spans="1:2">
      <c r="A1495" s="134" t="s">
        <v>3473</v>
      </c>
      <c r="B1495" s="134" t="s">
        <v>3474</v>
      </c>
    </row>
    <row r="1496" spans="1:2">
      <c r="A1496" s="134" t="s">
        <v>3475</v>
      </c>
      <c r="B1496" s="134" t="s">
        <v>3476</v>
      </c>
    </row>
    <row r="1497" spans="1:2">
      <c r="A1497" s="134" t="s">
        <v>3477</v>
      </c>
      <c r="B1497" s="134" t="s">
        <v>3478</v>
      </c>
    </row>
    <row r="1498" spans="1:2">
      <c r="A1498" s="134" t="s">
        <v>3479</v>
      </c>
      <c r="B1498" s="134" t="s">
        <v>3480</v>
      </c>
    </row>
    <row r="1499" spans="1:2">
      <c r="A1499" s="134" t="s">
        <v>3481</v>
      </c>
      <c r="B1499" s="134" t="s">
        <v>3482</v>
      </c>
    </row>
    <row r="1500" spans="1:2">
      <c r="A1500" s="134" t="s">
        <v>3483</v>
      </c>
      <c r="B1500" s="134" t="s">
        <v>3484</v>
      </c>
    </row>
    <row r="1501" spans="1:2">
      <c r="A1501" s="134" t="s">
        <v>3485</v>
      </c>
      <c r="B1501" s="134" t="s">
        <v>3486</v>
      </c>
    </row>
    <row r="1502" spans="1:2">
      <c r="A1502" s="134" t="s">
        <v>3487</v>
      </c>
      <c r="B1502" s="134" t="s">
        <v>3488</v>
      </c>
    </row>
    <row r="1503" spans="1:2">
      <c r="A1503" s="134" t="s">
        <v>3489</v>
      </c>
      <c r="B1503" s="134" t="s">
        <v>3490</v>
      </c>
    </row>
    <row r="1504" spans="1:2">
      <c r="A1504" s="134" t="s">
        <v>3491</v>
      </c>
      <c r="B1504" s="134" t="s">
        <v>3492</v>
      </c>
    </row>
    <row r="1505" spans="1:2">
      <c r="A1505" s="134" t="s">
        <v>3493</v>
      </c>
      <c r="B1505" s="134" t="s">
        <v>3494</v>
      </c>
    </row>
    <row r="1506" spans="1:2">
      <c r="A1506" s="134" t="s">
        <v>3495</v>
      </c>
      <c r="B1506" s="134" t="s">
        <v>3496</v>
      </c>
    </row>
    <row r="1507" spans="1:2">
      <c r="A1507" s="134" t="s">
        <v>3497</v>
      </c>
      <c r="B1507" s="134" t="s">
        <v>3498</v>
      </c>
    </row>
    <row r="1508" spans="1:2">
      <c r="A1508" s="134" t="s">
        <v>3499</v>
      </c>
      <c r="B1508" s="134" t="s">
        <v>3500</v>
      </c>
    </row>
    <row r="1509" spans="1:2">
      <c r="A1509" s="134" t="s">
        <v>3501</v>
      </c>
      <c r="B1509" s="134" t="s">
        <v>3502</v>
      </c>
    </row>
    <row r="1510" spans="1:2">
      <c r="A1510" s="134" t="s">
        <v>3503</v>
      </c>
      <c r="B1510" s="134" t="s">
        <v>3504</v>
      </c>
    </row>
    <row r="1511" spans="1:2">
      <c r="A1511" s="134" t="s">
        <v>3505</v>
      </c>
      <c r="B1511" s="134" t="s">
        <v>3506</v>
      </c>
    </row>
    <row r="1512" spans="1:2">
      <c r="A1512" s="134" t="s">
        <v>3507</v>
      </c>
      <c r="B1512" s="134" t="s">
        <v>3508</v>
      </c>
    </row>
    <row r="1513" spans="1:2">
      <c r="A1513" s="134" t="s">
        <v>3509</v>
      </c>
      <c r="B1513" s="134" t="s">
        <v>3510</v>
      </c>
    </row>
    <row r="1514" spans="1:2">
      <c r="A1514" s="134" t="s">
        <v>3511</v>
      </c>
      <c r="B1514" s="134" t="s">
        <v>3512</v>
      </c>
    </row>
    <row r="1515" spans="1:2">
      <c r="A1515" s="134" t="s">
        <v>3513</v>
      </c>
      <c r="B1515" s="134" t="s">
        <v>3514</v>
      </c>
    </row>
    <row r="1516" spans="1:2">
      <c r="A1516" s="134" t="s">
        <v>3515</v>
      </c>
      <c r="B1516" s="134" t="s">
        <v>3516</v>
      </c>
    </row>
    <row r="1517" spans="1:2">
      <c r="A1517" s="134" t="s">
        <v>3517</v>
      </c>
      <c r="B1517" s="134" t="s">
        <v>3518</v>
      </c>
    </row>
    <row r="1518" spans="1:2">
      <c r="A1518" s="134" t="s">
        <v>3519</v>
      </c>
      <c r="B1518" s="134" t="s">
        <v>3520</v>
      </c>
    </row>
    <row r="1519" spans="1:2">
      <c r="A1519" s="134" t="s">
        <v>3521</v>
      </c>
      <c r="B1519" s="134" t="s">
        <v>3522</v>
      </c>
    </row>
    <row r="1520" spans="1:2">
      <c r="A1520" s="134" t="s">
        <v>3523</v>
      </c>
      <c r="B1520" s="134" t="s">
        <v>3524</v>
      </c>
    </row>
    <row r="1521" spans="1:2">
      <c r="A1521" s="134" t="s">
        <v>3525</v>
      </c>
      <c r="B1521" s="134" t="s">
        <v>3526</v>
      </c>
    </row>
    <row r="1522" spans="1:2">
      <c r="A1522" s="134" t="s">
        <v>3527</v>
      </c>
      <c r="B1522" s="134" t="s">
        <v>3528</v>
      </c>
    </row>
    <row r="1523" spans="1:2">
      <c r="A1523" s="134" t="s">
        <v>3529</v>
      </c>
      <c r="B1523" s="134" t="s">
        <v>3530</v>
      </c>
    </row>
    <row r="1524" spans="1:2">
      <c r="A1524" s="134" t="s">
        <v>3531</v>
      </c>
      <c r="B1524" s="134" t="s">
        <v>3532</v>
      </c>
    </row>
    <row r="1525" spans="1:2">
      <c r="A1525" s="134" t="s">
        <v>3533</v>
      </c>
      <c r="B1525" s="134" t="s">
        <v>3534</v>
      </c>
    </row>
    <row r="1526" spans="1:2">
      <c r="A1526" s="134" t="s">
        <v>3535</v>
      </c>
      <c r="B1526" s="134" t="s">
        <v>3536</v>
      </c>
    </row>
    <row r="1527" spans="1:2">
      <c r="A1527" s="134" t="s">
        <v>3537</v>
      </c>
      <c r="B1527" s="134" t="s">
        <v>3538</v>
      </c>
    </row>
    <row r="1528" spans="1:2">
      <c r="A1528" s="134" t="s">
        <v>3539</v>
      </c>
      <c r="B1528" s="134" t="s">
        <v>3540</v>
      </c>
    </row>
    <row r="1529" spans="1:2">
      <c r="A1529" s="134" t="s">
        <v>3541</v>
      </c>
      <c r="B1529" s="134" t="s">
        <v>3542</v>
      </c>
    </row>
    <row r="1530" spans="1:2">
      <c r="A1530" s="134" t="s">
        <v>3543</v>
      </c>
      <c r="B1530" s="134" t="s">
        <v>3544</v>
      </c>
    </row>
    <row r="1531" spans="1:2">
      <c r="A1531" s="134" t="s">
        <v>3545</v>
      </c>
      <c r="B1531" s="134" t="s">
        <v>3546</v>
      </c>
    </row>
    <row r="1532" spans="1:2">
      <c r="A1532" s="134" t="s">
        <v>3547</v>
      </c>
      <c r="B1532" s="134" t="s">
        <v>3548</v>
      </c>
    </row>
    <row r="1533" spans="1:2">
      <c r="A1533" s="134" t="s">
        <v>3549</v>
      </c>
      <c r="B1533" s="134" t="s">
        <v>3550</v>
      </c>
    </row>
    <row r="1534" spans="1:2">
      <c r="A1534" s="134" t="s">
        <v>3551</v>
      </c>
      <c r="B1534" s="134" t="s">
        <v>3552</v>
      </c>
    </row>
    <row r="1535" spans="1:2">
      <c r="A1535" s="134" t="s">
        <v>3553</v>
      </c>
      <c r="B1535" s="134" t="s">
        <v>3554</v>
      </c>
    </row>
    <row r="1536" spans="1:2">
      <c r="A1536" s="134" t="s">
        <v>3555</v>
      </c>
      <c r="B1536" s="134" t="s">
        <v>3556</v>
      </c>
    </row>
    <row r="1537" spans="1:2">
      <c r="A1537" s="134" t="s">
        <v>3557</v>
      </c>
      <c r="B1537" s="134" t="s">
        <v>3558</v>
      </c>
    </row>
    <row r="1538" spans="1:2">
      <c r="A1538" s="134" t="s">
        <v>3559</v>
      </c>
      <c r="B1538" s="134" t="s">
        <v>3560</v>
      </c>
    </row>
    <row r="1539" spans="1:2">
      <c r="A1539" s="134" t="s">
        <v>3561</v>
      </c>
      <c r="B1539" s="134" t="s">
        <v>3562</v>
      </c>
    </row>
    <row r="1540" spans="1:2">
      <c r="A1540" s="134" t="s">
        <v>3563</v>
      </c>
      <c r="B1540" s="134" t="s">
        <v>3564</v>
      </c>
    </row>
    <row r="1541" spans="1:2">
      <c r="A1541" s="134" t="s">
        <v>3565</v>
      </c>
      <c r="B1541" s="134" t="s">
        <v>3566</v>
      </c>
    </row>
    <row r="1542" spans="1:2">
      <c r="A1542" s="134" t="s">
        <v>3567</v>
      </c>
      <c r="B1542" s="134" t="s">
        <v>3568</v>
      </c>
    </row>
    <row r="1543" spans="1:2">
      <c r="A1543" s="134" t="s">
        <v>3569</v>
      </c>
      <c r="B1543" s="134" t="s">
        <v>3570</v>
      </c>
    </row>
    <row r="1544" spans="1:2">
      <c r="A1544" s="134" t="s">
        <v>3571</v>
      </c>
      <c r="B1544" s="134" t="s">
        <v>3572</v>
      </c>
    </row>
    <row r="1545" spans="1:2">
      <c r="A1545" s="134" t="s">
        <v>3573</v>
      </c>
      <c r="B1545" s="134" t="s">
        <v>3574</v>
      </c>
    </row>
    <row r="1546" spans="1:2">
      <c r="A1546" s="134" t="s">
        <v>3575</v>
      </c>
      <c r="B1546" s="134" t="s">
        <v>3576</v>
      </c>
    </row>
    <row r="1547" spans="1:2">
      <c r="A1547" s="134" t="s">
        <v>3577</v>
      </c>
      <c r="B1547" s="134" t="s">
        <v>3578</v>
      </c>
    </row>
    <row r="1548" spans="1:2">
      <c r="A1548" s="134" t="s">
        <v>3579</v>
      </c>
      <c r="B1548" s="134" t="s">
        <v>3580</v>
      </c>
    </row>
    <row r="1549" spans="1:2">
      <c r="A1549" s="134" t="s">
        <v>3581</v>
      </c>
      <c r="B1549" s="134" t="s">
        <v>3582</v>
      </c>
    </row>
    <row r="1550" spans="1:2">
      <c r="A1550" s="134" t="s">
        <v>3583</v>
      </c>
      <c r="B1550" s="134" t="s">
        <v>3584</v>
      </c>
    </row>
    <row r="1551" spans="1:2">
      <c r="A1551" s="134" t="s">
        <v>3585</v>
      </c>
      <c r="B1551" s="134" t="s">
        <v>3586</v>
      </c>
    </row>
    <row r="1552" spans="1:2">
      <c r="A1552" s="134" t="s">
        <v>3587</v>
      </c>
      <c r="B1552" s="134" t="s">
        <v>3588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</vt:lpstr>
      <vt:lpstr>ATTACHED SHEET</vt:lpstr>
      <vt:lpstr>CLP</vt:lpstr>
      <vt:lpstr>改善履歴</vt:lpstr>
      <vt:lpstr>ACL02</vt:lpstr>
      <vt:lpstr>ACL03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SHANKER MATHUR</dc:creator>
  <cp:lastModifiedBy>IPDEVELOPMENT024</cp:lastModifiedBy>
  <dcterms:created xsi:type="dcterms:W3CDTF">2024-01-19T11:15:37Z</dcterms:created>
  <dcterms:modified xsi:type="dcterms:W3CDTF">2024-03-07T12:32:32Z</dcterms:modified>
</cp:coreProperties>
</file>