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22B0C5-F52A-4E2D-9803-33B4F9AFD408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14" i="1"/>
  <c r="F13" i="1"/>
  <c r="F12" i="1"/>
  <c r="F2" i="1"/>
  <c r="F7" i="1"/>
  <c r="F6" i="1"/>
  <c r="F11" i="1"/>
  <c r="F17" i="1"/>
  <c r="F22" i="1"/>
  <c r="F21" i="1"/>
  <c r="F20" i="1"/>
  <c r="F19" i="1"/>
  <c r="F18" i="1"/>
  <c r="F10" i="1"/>
  <c r="F16" i="1"/>
  <c r="F15" i="1"/>
  <c r="F5" i="1"/>
  <c r="F4" i="1"/>
  <c r="F3" i="1"/>
  <c r="F9" i="1"/>
  <c r="F8" i="1"/>
  <c r="H2" i="1" l="1"/>
</calcChain>
</file>

<file path=xl/sharedStrings.xml><?xml version="1.0" encoding="utf-8"?>
<sst xmlns="http://schemas.openxmlformats.org/spreadsheetml/2006/main" count="92" uniqueCount="92">
  <si>
    <t>Designator</t>
  </si>
  <si>
    <t>Qty</t>
  </si>
  <si>
    <t>Description</t>
  </si>
  <si>
    <t>Gate driver</t>
  </si>
  <si>
    <t>TVS Diode</t>
  </si>
  <si>
    <t>36-3557-2-ND</t>
  </si>
  <si>
    <t>Fuse holder</t>
  </si>
  <si>
    <t>C4,C5,C10</t>
  </si>
  <si>
    <t>D1</t>
  </si>
  <si>
    <t>Q1,Q2,Q3,Q4,Q5,Q6</t>
  </si>
  <si>
    <t>C6,C7,C8,C9</t>
  </si>
  <si>
    <t>A30603-ND</t>
  </si>
  <si>
    <t>J1</t>
  </si>
  <si>
    <t>J2</t>
  </si>
  <si>
    <t>A30604-ND</t>
  </si>
  <si>
    <t>A30591-ND</t>
  </si>
  <si>
    <t>A30592-ND</t>
  </si>
  <si>
    <t>A99267CT-ND</t>
  </si>
  <si>
    <t>Mfg Part #</t>
  </si>
  <si>
    <t>Digikey Part #</t>
  </si>
  <si>
    <t>Cost</t>
  </si>
  <si>
    <t>Line Cost</t>
  </si>
  <si>
    <t>Charge pump IC</t>
  </si>
  <si>
    <t>2725-K78U05-500R3-ND</t>
  </si>
  <si>
    <t>K78U05-500R3</t>
  </si>
  <si>
    <t>742-SIR5802DP-T1-RE3CT-ND</t>
  </si>
  <si>
    <t>SIR5802DP-T1-RE3</t>
  </si>
  <si>
    <t>DGD2304S8-13DICT-ND</t>
  </si>
  <si>
    <t>DGD2304S8-13</t>
  </si>
  <si>
    <t>Diode for gate driver</t>
  </si>
  <si>
    <t>TC1240AECHCT-ND</t>
  </si>
  <si>
    <t>TC1240AECHTR</t>
  </si>
  <si>
    <t>1uF Capacitor</t>
  </si>
  <si>
    <t>1276-1838-1-ND</t>
  </si>
  <si>
    <t>CL31B105KCHNNNE</t>
  </si>
  <si>
    <t>1189-3684-ND</t>
  </si>
  <si>
    <t>100PX220MEFC12.5X20</t>
  </si>
  <si>
    <t>SMD110PL-TPMSCT-ND</t>
  </si>
  <si>
    <t>SMD110PL-TP</t>
  </si>
  <si>
    <t>450-1650-ND</t>
  </si>
  <si>
    <t>Reset pushbutton</t>
  </si>
  <si>
    <t>1825910-6</t>
  </si>
  <si>
    <t>Current shunt resistor</t>
  </si>
  <si>
    <t>Current shunt amplifier</t>
  </si>
  <si>
    <t>296-INA181A1QDBVRQ1CT-ND</t>
  </si>
  <si>
    <t>INA181A1</t>
  </si>
  <si>
    <t>SMAJ60CALFCT-ND</t>
  </si>
  <si>
    <t>SMAJ60CA</t>
  </si>
  <si>
    <t>RHM.001AUCT-ND</t>
  </si>
  <si>
    <t>PMR100HZPFV1L00</t>
  </si>
  <si>
    <t>Raspberry Pi Pico</t>
  </si>
  <si>
    <t>47k Resistor</t>
  </si>
  <si>
    <t>2.2k Resistor</t>
  </si>
  <si>
    <t>22nF Capacitor</t>
  </si>
  <si>
    <t>2648-SC0915CT-ND</t>
  </si>
  <si>
    <t>SC0915</t>
  </si>
  <si>
    <t>U1</t>
  </si>
  <si>
    <t>U3</t>
  </si>
  <si>
    <t>5V buck regulator</t>
  </si>
  <si>
    <t>Power FETs</t>
  </si>
  <si>
    <t>220uF Capacitor</t>
  </si>
  <si>
    <t>RMCF1206JT47K0CT-ND</t>
  </si>
  <si>
    <t>RMCF1206JT47K0</t>
  </si>
  <si>
    <t>RMCF1206JT2K20CT-ND</t>
  </si>
  <si>
    <t>RMCF1206JT2K20</t>
  </si>
  <si>
    <t>478-12061C223KAT4ACT-ND</t>
  </si>
  <si>
    <t>12061C223KAT4A</t>
  </si>
  <si>
    <t>3557-2</t>
  </si>
  <si>
    <t>1586037-4</t>
  </si>
  <si>
    <t>1586037-6</t>
  </si>
  <si>
    <t>794954-4</t>
  </si>
  <si>
    <t>794954-6</t>
  </si>
  <si>
    <t>794956-1</t>
  </si>
  <si>
    <t>D2,D3,D4</t>
  </si>
  <si>
    <t>U5,U6,U7</t>
  </si>
  <si>
    <t>U2</t>
  </si>
  <si>
    <t>R9</t>
  </si>
  <si>
    <t>U4</t>
  </si>
  <si>
    <t>R7,R8,R10,R11,R12</t>
  </si>
  <si>
    <t>R1,R2,R3,R4,R5,R6,R13</t>
  </si>
  <si>
    <t>Total Cost</t>
  </si>
  <si>
    <t>4 pin female VAL-U-LOK</t>
  </si>
  <si>
    <t>6 pin female VAL-U-LOK</t>
  </si>
  <si>
    <t>4 pin male VAL-U-LOK</t>
  </si>
  <si>
    <t>6 pin male VAL-U-LOK</t>
  </si>
  <si>
    <t>Crimp pin VAL-U-LOK</t>
  </si>
  <si>
    <t>C1,C2,C3,C11,C12,C13,C14,C15,C16,C17,C18,C19,C20</t>
  </si>
  <si>
    <t>J3</t>
  </si>
  <si>
    <t>S1</t>
  </si>
  <si>
    <t>F4202-ND</t>
  </si>
  <si>
    <t>0287030.PXCN</t>
  </si>
  <si>
    <t>30A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</si>
</sst>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>
      <selection activeCell="G11" sqref="G11"/>
    </sheetView>
  </sheetViews>
  <sheetFormatPr defaultRowHeight="14.4" x14ac:dyDescent="0.3"/>
  <cols>
    <col min="1" max="1" width="26.296875" customWidth="1"/>
    <col min="2" max="3" width="20.69921875" customWidth="1"/>
    <col min="6" max="6" width="8.296875" customWidth="1"/>
    <col min="7" max="7" width="19.59765625" customWidth="1"/>
  </cols>
  <sheetData>
    <row r="1" spans="1:8" s="1" customFormat="1" x14ac:dyDescent="0.3">
      <c r="A1" s="1" t="s">
        <v>19</v>
      </c>
      <c r="B1" s="1" t="s">
        <v>18</v>
      </c>
      <c r="C1" s="1" t="s">
        <v>2</v>
      </c>
      <c r="D1" s="1" t="s">
        <v>1</v>
      </c>
      <c r="E1" s="1" t="s">
        <v>20</v>
      </c>
      <c r="F1" s="1" t="s">
        <v>21</v>
      </c>
      <c r="G1" s="1" t="s">
        <v>0</v>
      </c>
      <c r="H1" s="1" t="s">
        <v>80</v>
      </c>
    </row>
    <row r="2" spans="1:8" x14ac:dyDescent="0.3">
      <c r="A2" t="s">
        <v>54</v>
      </c>
      <c r="B2" t="s">
        <v>55</v>
      </c>
      <c r="C2" t="s">
        <v>50</v>
      </c>
      <c r="D2">
        <v>1</v>
      </c>
      <c r="E2">
        <v>4</v>
      </c>
      <c r="F2">
        <f>D2*E2</f>
        <v>4</v>
      </c>
      <c r="G2" t="s">
        <v>56</v>
      </c>
      <c r="H2">
        <f>SUM(F1:F90)</f>
        <v>36.319999999999993</v>
      </c>
    </row>
    <row r="3" spans="1:8" x14ac:dyDescent="0.3">
      <c r="A3" t="s">
        <v>25</v>
      </c>
      <c r="B3" t="s">
        <v>26</v>
      </c>
      <c r="C3" t="s">
        <v>59</v>
      </c>
      <c r="D3">
        <v>6</v>
      </c>
      <c r="E3">
        <v>1.9</v>
      </c>
      <c r="F3">
        <f>D3*E3</f>
        <v>11.399999999999999</v>
      </c>
      <c r="G3" t="s">
        <v>9</v>
      </c>
    </row>
    <row r="4" spans="1:8" x14ac:dyDescent="0.3">
      <c r="A4" t="s">
        <v>27</v>
      </c>
      <c r="B4" t="s">
        <v>28</v>
      </c>
      <c r="C4" t="s">
        <v>3</v>
      </c>
      <c r="D4">
        <v>3</v>
      </c>
      <c r="E4">
        <v>1.26</v>
      </c>
      <c r="F4">
        <f>D4*E4</f>
        <v>3.7800000000000002</v>
      </c>
      <c r="G4" t="s">
        <v>74</v>
      </c>
    </row>
    <row r="5" spans="1:8" x14ac:dyDescent="0.3">
      <c r="A5" t="s">
        <v>37</v>
      </c>
      <c r="B5" t="s">
        <v>38</v>
      </c>
      <c r="C5" t="s">
        <v>29</v>
      </c>
      <c r="D5">
        <v>3</v>
      </c>
      <c r="E5">
        <v>0.25</v>
      </c>
      <c r="F5">
        <f>D5*E5</f>
        <v>0.75</v>
      </c>
      <c r="G5" t="s">
        <v>73</v>
      </c>
    </row>
    <row r="6" spans="1:8" x14ac:dyDescent="0.3">
      <c r="A6" t="s">
        <v>44</v>
      </c>
      <c r="B6" t="s">
        <v>45</v>
      </c>
      <c r="C6" t="s">
        <v>43</v>
      </c>
      <c r="D6">
        <v>1</v>
      </c>
      <c r="E6">
        <v>0.57999999999999996</v>
      </c>
      <c r="F6">
        <f>D6*E6</f>
        <v>0.57999999999999996</v>
      </c>
      <c r="G6" t="s">
        <v>75</v>
      </c>
    </row>
    <row r="7" spans="1:8" x14ac:dyDescent="0.3">
      <c r="A7" t="s">
        <v>48</v>
      </c>
      <c r="B7" t="s">
        <v>49</v>
      </c>
      <c r="C7" t="s">
        <v>42</v>
      </c>
      <c r="D7">
        <v>1</v>
      </c>
      <c r="E7">
        <v>0.7</v>
      </c>
      <c r="F7">
        <f>D7*E7</f>
        <v>0.7</v>
      </c>
      <c r="G7" t="s">
        <v>76</v>
      </c>
    </row>
    <row r="8" spans="1:8" x14ac:dyDescent="0.3">
      <c r="A8" t="s">
        <v>30</v>
      </c>
      <c r="B8" t="s">
        <v>31</v>
      </c>
      <c r="C8" t="s">
        <v>22</v>
      </c>
      <c r="D8">
        <v>1</v>
      </c>
      <c r="E8">
        <v>1.1100000000000001</v>
      </c>
      <c r="F8">
        <f>D8*E8</f>
        <v>1.1100000000000001</v>
      </c>
      <c r="G8" t="s">
        <v>57</v>
      </c>
    </row>
    <row r="9" spans="1:8" x14ac:dyDescent="0.3">
      <c r="A9" t="s">
        <v>23</v>
      </c>
      <c r="B9" t="s">
        <v>24</v>
      </c>
      <c r="C9" t="s">
        <v>58</v>
      </c>
      <c r="D9">
        <v>1</v>
      </c>
      <c r="E9">
        <v>2.89</v>
      </c>
      <c r="F9">
        <f>D9*E9</f>
        <v>2.89</v>
      </c>
      <c r="G9" t="s">
        <v>77</v>
      </c>
    </row>
    <row r="10" spans="1:8" x14ac:dyDescent="0.3">
      <c r="A10" t="s">
        <v>35</v>
      </c>
      <c r="B10" t="s">
        <v>36</v>
      </c>
      <c r="C10" t="s">
        <v>60</v>
      </c>
      <c r="D10">
        <v>3</v>
      </c>
      <c r="E10">
        <v>1.1399999999999999</v>
      </c>
      <c r="F10">
        <f>D10*E10</f>
        <v>3.42</v>
      </c>
      <c r="G10" t="s">
        <v>7</v>
      </c>
    </row>
    <row r="11" spans="1:8" x14ac:dyDescent="0.3">
      <c r="A11" t="s">
        <v>46</v>
      </c>
      <c r="B11" t="s">
        <v>47</v>
      </c>
      <c r="C11" t="s">
        <v>4</v>
      </c>
      <c r="D11">
        <v>1</v>
      </c>
      <c r="E11">
        <v>0.47</v>
      </c>
      <c r="F11">
        <f>D11*E11</f>
        <v>0.47</v>
      </c>
      <c r="G11" t="s">
        <v>8</v>
      </c>
    </row>
    <row r="12" spans="1:8" x14ac:dyDescent="0.3">
      <c r="A12" t="s">
        <v>61</v>
      </c>
      <c r="B12" t="s">
        <v>62</v>
      </c>
      <c r="C12" t="s">
        <v>51</v>
      </c>
      <c r="D12">
        <v>5</v>
      </c>
      <c r="E12">
        <v>0.03</v>
      </c>
      <c r="F12">
        <f>D12*E12</f>
        <v>0.15</v>
      </c>
      <c r="G12" t="s">
        <v>78</v>
      </c>
    </row>
    <row r="13" spans="1:8" x14ac:dyDescent="0.3">
      <c r="A13" t="s">
        <v>63</v>
      </c>
      <c r="B13" t="s">
        <v>64</v>
      </c>
      <c r="C13" t="s">
        <v>52</v>
      </c>
      <c r="D13">
        <v>7</v>
      </c>
      <c r="E13">
        <v>0.03</v>
      </c>
      <c r="F13">
        <f>D13*E13</f>
        <v>0.21</v>
      </c>
      <c r="G13" t="s">
        <v>79</v>
      </c>
    </row>
    <row r="14" spans="1:8" x14ac:dyDescent="0.3">
      <c r="A14" t="s">
        <v>65</v>
      </c>
      <c r="B14" t="s">
        <v>66</v>
      </c>
      <c r="C14" t="s">
        <v>53</v>
      </c>
      <c r="D14">
        <v>4</v>
      </c>
      <c r="E14">
        <v>0.08</v>
      </c>
      <c r="F14">
        <f>D14*E14</f>
        <v>0.32</v>
      </c>
      <c r="G14" t="s">
        <v>10</v>
      </c>
    </row>
    <row r="15" spans="1:8" x14ac:dyDescent="0.3">
      <c r="A15" t="s">
        <v>33</v>
      </c>
      <c r="B15" t="s">
        <v>34</v>
      </c>
      <c r="C15" t="s">
        <v>32</v>
      </c>
      <c r="D15">
        <v>13</v>
      </c>
      <c r="E15">
        <v>0.19</v>
      </c>
      <c r="F15">
        <f>D15*E15</f>
        <v>2.4700000000000002</v>
      </c>
      <c r="G15" t="s">
        <v>86</v>
      </c>
    </row>
    <row r="16" spans="1:8" x14ac:dyDescent="0.3">
      <c r="A16" t="s">
        <v>5</v>
      </c>
      <c r="B16" t="s">
        <v>67</v>
      </c>
      <c r="C16" t="s">
        <v>6</v>
      </c>
      <c r="D16">
        <v>1</v>
      </c>
      <c r="E16">
        <v>1.33</v>
      </c>
      <c r="F16">
        <f>D16*E16</f>
        <v>1.33</v>
      </c>
      <c r="G16" t="s">
        <v>87</v>
      </c>
    </row>
    <row r="17" spans="1:7" x14ac:dyDescent="0.3">
      <c r="A17" t="s">
        <v>39</v>
      </c>
      <c r="B17" t="s">
        <v>41</v>
      </c>
      <c r="C17" t="s">
        <v>40</v>
      </c>
      <c r="D17">
        <v>1</v>
      </c>
      <c r="E17">
        <v>0.13</v>
      </c>
      <c r="F17">
        <f>D17*E17</f>
        <v>0.13</v>
      </c>
      <c r="G17" t="s">
        <v>88</v>
      </c>
    </row>
    <row r="18" spans="1:7" x14ac:dyDescent="0.3">
      <c r="A18" t="s">
        <v>11</v>
      </c>
      <c r="B18" t="s">
        <v>68</v>
      </c>
      <c r="C18" t="s">
        <v>81</v>
      </c>
      <c r="D18">
        <v>1</v>
      </c>
      <c r="E18">
        <v>0.68</v>
      </c>
      <c r="F18">
        <f>D18*E18</f>
        <v>0.68</v>
      </c>
      <c r="G18" t="s">
        <v>12</v>
      </c>
    </row>
    <row r="19" spans="1:7" x14ac:dyDescent="0.3">
      <c r="A19" t="s">
        <v>14</v>
      </c>
      <c r="B19" t="s">
        <v>69</v>
      </c>
      <c r="C19" t="s">
        <v>82</v>
      </c>
      <c r="D19">
        <v>1</v>
      </c>
      <c r="E19">
        <v>0.65</v>
      </c>
      <c r="F19">
        <f>D19*E19</f>
        <v>0.65</v>
      </c>
      <c r="G19" t="s">
        <v>13</v>
      </c>
    </row>
    <row r="20" spans="1:7" x14ac:dyDescent="0.3">
      <c r="A20" t="s">
        <v>15</v>
      </c>
      <c r="B20" t="s">
        <v>70</v>
      </c>
      <c r="C20" t="s">
        <v>83</v>
      </c>
      <c r="D20">
        <v>1</v>
      </c>
      <c r="E20">
        <v>0.21</v>
      </c>
      <c r="F20">
        <f>D20*E20</f>
        <v>0.21</v>
      </c>
    </row>
    <row r="21" spans="1:7" x14ac:dyDescent="0.3">
      <c r="A21" t="s">
        <v>16</v>
      </c>
      <c r="B21" t="s">
        <v>71</v>
      </c>
      <c r="C21" t="s">
        <v>84</v>
      </c>
      <c r="D21">
        <v>1</v>
      </c>
      <c r="E21">
        <v>0.24</v>
      </c>
      <c r="F21">
        <f>D21*E21</f>
        <v>0.24</v>
      </c>
    </row>
    <row r="22" spans="1:7" x14ac:dyDescent="0.3">
      <c r="A22" t="s">
        <v>17</v>
      </c>
      <c r="B22" t="s">
        <v>72</v>
      </c>
      <c r="C22" t="s">
        <v>85</v>
      </c>
      <c r="D22">
        <v>10</v>
      </c>
      <c r="E22">
        <v>0.05</v>
      </c>
      <c r="F22">
        <f>D22*E22</f>
        <v>0.5</v>
      </c>
    </row>
    <row r="23" spans="1:7" x14ac:dyDescent="0.3">
      <c r="A23" t="s">
        <v>89</v>
      </c>
      <c r="B23" t="s">
        <v>90</v>
      </c>
      <c r="C23" t="s">
        <v>91</v>
      </c>
      <c r="D23">
        <v>1</v>
      </c>
      <c r="E23">
        <v>0.33</v>
      </c>
      <c r="F23">
        <f>D23*E23</f>
        <v>0.33</v>
      </c>
    </row>
  </sheetData>
  <pageMargins left="0.7" right="0.7" top="0.75" bottom="0.75" header="0.3" footer="0.3"/>
  <pageSetup scale="8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2023-03-30T07:53:14Z</dcterms:modified>
</cp:coreProperties>
</file>