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5120" windowHeight="7530" tabRatio="714" activeTab="2"/>
  </bookViews>
  <sheets>
    <sheet name="Sommaire FR" sheetId="1" r:id="rId1"/>
    <sheet name="Outline EN" sheetId="31" r:id="rId2"/>
    <sheet name="Alloc_Base" sheetId="12" r:id="rId3"/>
    <sheet name="Alloc_base_taux" sheetId="28" r:id="rId4"/>
    <sheet name="Alloc_base_1967" sheetId="29" r:id="rId5"/>
    <sheet name="SR alloc" sheetId="27" r:id="rId6"/>
    <sheet name="SR 61" sheetId="21" r:id="rId7"/>
    <sheet name="ASS" sheetId="13" r:id="rId8"/>
    <sheet name="AFD" sheetId="14" r:id="rId9"/>
    <sheet name="Alloc_journalière" sheetId="15" r:id="rId10"/>
    <sheet name="AIDE_PU" sheetId="16" r:id="rId11"/>
    <sheet name="AI" sheetId="17" r:id="rId12"/>
    <sheet name="ATA" sheetId="18" r:id="rId13"/>
    <sheet name="ATS" sheetId="19" r:id="rId14"/>
    <sheet name="AER" sheetId="30" r:id="rId15"/>
    <sheet name="GR" sheetId="20" r:id="rId16"/>
    <sheet name="SR FNE" sheetId="26" r:id="rId17"/>
    <sheet name="FNE-ARPE" sheetId="25" r:id="rId18"/>
  </sheets>
  <calcPr calcId="145621"/>
</workbook>
</file>

<file path=xl/calcChain.xml><?xml version="1.0" encoding="utf-8"?>
<calcChain xmlns="http://schemas.openxmlformats.org/spreadsheetml/2006/main">
  <c r="C17" i="30" l="1"/>
  <c r="D17" i="30"/>
  <c r="D16" i="30"/>
  <c r="C16" i="30"/>
  <c r="D15" i="30"/>
  <c r="C15" i="30"/>
  <c r="D14" i="30"/>
  <c r="C14" i="30"/>
  <c r="D13" i="30"/>
  <c r="C13" i="30"/>
  <c r="D12" i="30"/>
  <c r="C12" i="30"/>
  <c r="D11" i="30"/>
  <c r="C11" i="30"/>
  <c r="D10" i="30"/>
  <c r="C10" i="30"/>
  <c r="D9" i="30"/>
  <c r="C9" i="30"/>
  <c r="D8" i="30"/>
  <c r="C8" i="30"/>
  <c r="D7" i="30"/>
  <c r="C7" i="30"/>
  <c r="D6" i="30"/>
  <c r="C6" i="30"/>
  <c r="D5" i="30"/>
  <c r="C5" i="30"/>
  <c r="D4" i="30"/>
  <c r="C4" i="30"/>
  <c r="D4" i="19" l="1"/>
  <c r="C4" i="19"/>
  <c r="C6" i="19" l="1"/>
  <c r="D6" i="19"/>
  <c r="C7" i="19"/>
  <c r="D7" i="19"/>
  <c r="D5" i="19"/>
  <c r="C5" i="19"/>
  <c r="E33" i="13" l="1"/>
  <c r="D33" i="13"/>
  <c r="E32" i="13"/>
  <c r="D32" i="13"/>
  <c r="E31" i="13"/>
  <c r="D31" i="13"/>
  <c r="E30" i="13"/>
  <c r="D30" i="13"/>
  <c r="E29" i="13"/>
  <c r="D29" i="13"/>
  <c r="E28" i="13"/>
  <c r="D28" i="13"/>
  <c r="E27" i="13"/>
  <c r="D27" i="13"/>
  <c r="E26" i="13"/>
  <c r="D26" i="13"/>
  <c r="E25" i="13"/>
  <c r="D25" i="13"/>
  <c r="E24" i="13"/>
  <c r="D24" i="13"/>
  <c r="E23" i="13"/>
  <c r="D23" i="13"/>
  <c r="E22" i="13"/>
  <c r="D22" i="13"/>
  <c r="E21" i="13"/>
  <c r="D21" i="13"/>
  <c r="E20" i="13"/>
  <c r="D20" i="13"/>
  <c r="E19" i="13"/>
  <c r="D19" i="13"/>
  <c r="E18" i="13"/>
  <c r="D18" i="13"/>
  <c r="E17" i="13"/>
  <c r="D17" i="13"/>
  <c r="E16" i="13"/>
  <c r="D16" i="13"/>
  <c r="E15" i="13"/>
  <c r="D15" i="13"/>
  <c r="E14" i="13"/>
  <c r="D14" i="13"/>
  <c r="E13" i="13"/>
  <c r="D13" i="13"/>
  <c r="E10" i="13"/>
  <c r="D10" i="13"/>
  <c r="E9" i="13"/>
  <c r="D9" i="13"/>
  <c r="E6" i="13"/>
  <c r="D6" i="13"/>
</calcChain>
</file>

<file path=xl/sharedStrings.xml><?xml version="1.0" encoding="utf-8"?>
<sst xmlns="http://schemas.openxmlformats.org/spreadsheetml/2006/main" count="799" uniqueCount="594">
  <si>
    <t>Citer cette source:</t>
  </si>
  <si>
    <t>Contacts:</t>
  </si>
  <si>
    <t>Notes</t>
  </si>
  <si>
    <t>Références législatives</t>
  </si>
  <si>
    <t>Date d'effet</t>
  </si>
  <si>
    <t>date</t>
  </si>
  <si>
    <t>Allocation de solidarité spécifique</t>
  </si>
  <si>
    <t>Allocation de fin de droits</t>
  </si>
  <si>
    <t>Allocation journalière spéciale</t>
  </si>
  <si>
    <t>Allocation d'aide publique</t>
  </si>
  <si>
    <t>Pourcentage du SJR (en complément de partie fixe)</t>
  </si>
  <si>
    <t>Partie fixe</t>
  </si>
  <si>
    <t>Pourcentage du SJR</t>
  </si>
  <si>
    <t>Montant minimum</t>
  </si>
  <si>
    <t xml:space="preserve">Montant minimal après dégressivité </t>
  </si>
  <si>
    <t>Montant minimal ARE-formation</t>
  </si>
  <si>
    <t>Référence législative</t>
  </si>
  <si>
    <t>Publication JO</t>
  </si>
  <si>
    <t>Si affiliation entre 3-6 mois</t>
  </si>
  <si>
    <t>Si affiliation &gt; 6 mois</t>
  </si>
  <si>
    <t>3 premiers mois</t>
  </si>
  <si>
    <t xml:space="preserve">Ensuite </t>
  </si>
  <si>
    <t>Tous</t>
  </si>
  <si>
    <t>Plus de 52 ans sous conditions</t>
  </si>
  <si>
    <t>Circulaire 2013-11 du 01/07/2013</t>
  </si>
  <si>
    <t>Circulaire 2012-18 du 11/07/2012</t>
  </si>
  <si>
    <t>Circulaire 2011-28 du 01/08/2011</t>
  </si>
  <si>
    <t>Circulaire 2010-10 du 02/07/2010</t>
  </si>
  <si>
    <t>Circulaire 2009-17 du 10/07/2009; Circulaire 2009-16 du 09/07/2009</t>
  </si>
  <si>
    <t>Circulaire 2008-04 du 01/07/2008</t>
  </si>
  <si>
    <t>Circulaire 2007-09 du 26/06/2007</t>
  </si>
  <si>
    <t>Nouvelle convention: création de l'Allocation de retour à l'emploi qui remplace AUD</t>
  </si>
  <si>
    <t>18/08/1992 + 04/01/1993</t>
  </si>
  <si>
    <t>15/05/1990</t>
  </si>
  <si>
    <t>24/02/1989</t>
  </si>
  <si>
    <t>22/09/1988</t>
  </si>
  <si>
    <t>Circulaire Unédic 80-40 du 23/09/1980</t>
  </si>
  <si>
    <t>Circulaire Unédic 79-36 de septembre 1979</t>
  </si>
  <si>
    <t>Montants fixes et allocation minimale réduits proportionnellement si salarié travaillait à temps partiel</t>
  </si>
  <si>
    <t>En 1984: si affiliation entre 3-6 mois, montants minimum et maximum de l'alloc sont minorés de 25% et alloc = partie pptionnelle + partie fixe</t>
  </si>
  <si>
    <t>Montant de base</t>
  </si>
  <si>
    <t>Plafon de ressources mensuel</t>
  </si>
  <si>
    <t>Commentaires</t>
  </si>
  <si>
    <t>Personne seule</t>
  </si>
  <si>
    <t>Couple</t>
  </si>
  <si>
    <t>Décret 2012-1496 du 28/12/2012</t>
  </si>
  <si>
    <t>Décret 2012-196 du 9/02/2012</t>
  </si>
  <si>
    <t>Décret 2011-123 du 29/01/2011</t>
  </si>
  <si>
    <t>30/01/2011</t>
  </si>
  <si>
    <t>Décret 2009-1703 du 30/12/2009 </t>
  </si>
  <si>
    <t>Décret 2009-124 du 04/02/2009</t>
  </si>
  <si>
    <t>Décret 2008-52 du 16/01/2008</t>
  </si>
  <si>
    <t>Décret 2007-32 du 08/01/2007</t>
  </si>
  <si>
    <r>
      <t> </t>
    </r>
    <r>
      <rPr>
        <sz val="11"/>
        <color rgb="FF000000"/>
        <rFont val="Calibri"/>
        <family val="2"/>
        <scheme val="minor"/>
      </rPr>
      <t>Décret 2005-1700 du 29/12/2005</t>
    </r>
  </si>
  <si>
    <t>Décret 2004-1537 du 30/12/2004</t>
  </si>
  <si>
    <t>01/01/2004; 31/12/2003</t>
  </si>
  <si>
    <t>Décret 2002-1615 du 31/12/2002 </t>
  </si>
  <si>
    <t>Décret 2001-1354 du 28/12/2001</t>
  </si>
  <si>
    <t>Décret 2000-1260 du 26/12/2000</t>
  </si>
  <si>
    <t>Décret 99-1044 du 14/12/1999</t>
  </si>
  <si>
    <t>Décret 98-1180 du 23/12/1998</t>
  </si>
  <si>
    <t>Décret 98-151 du 10/03/1998</t>
  </si>
  <si>
    <t>Décret 97-1220 du 26/12/1997</t>
  </si>
  <si>
    <t>Décret 94-627 du 22/07/1994</t>
  </si>
  <si>
    <t>Décret 93-116 du 27/01/1993</t>
  </si>
  <si>
    <t>Décret 92-718 du 27/07/1992</t>
  </si>
  <si>
    <t>Décret 92-124 du 5/02/1992</t>
  </si>
  <si>
    <t>Décret 91-824 du 29/08/1991</t>
  </si>
  <si>
    <t>Décret 91-146 du 07/02/1991 </t>
  </si>
  <si>
    <t>Décret 90-216 du 8/03/1990</t>
  </si>
  <si>
    <t>Décret 88-1116 du 12/12/1988</t>
  </si>
  <si>
    <t>Loi 87-518 du 10/07/1987; Décret 87-315 du 07/05/1987</t>
  </si>
  <si>
    <t>Décret 85-600 du 10/06/1985</t>
  </si>
  <si>
    <t>Décret 84-1180 du 26/12/1984</t>
  </si>
  <si>
    <t>Décret 84-417 du 30/05/1984</t>
  </si>
  <si>
    <t>Nouvelle convention: création de l'ASS</t>
  </si>
  <si>
    <t>Plafond de ressources = 70* montant journalier alloc pr personne seule,  110 * montant journalier alloc pr couple</t>
  </si>
  <si>
    <t>Décret 91-146 du 7/02/1991 </t>
  </si>
  <si>
    <t>24/01/1986</t>
  </si>
  <si>
    <t>Arrêté du 02/05/1979 portant agrément de la convention du 27/03/1979</t>
  </si>
  <si>
    <t>Valable tt le tps (en % SMIC + partie fixe)</t>
  </si>
  <si>
    <t>Valable tout le temps (en % SMIC)</t>
  </si>
  <si>
    <t>4ème trismestre</t>
  </si>
  <si>
    <t xml:space="preserve">3ème trimestre </t>
  </si>
  <si>
    <t>2nd trimestre</t>
  </si>
  <si>
    <t xml:space="preserve">1er trimsestre </t>
  </si>
  <si>
    <t>Montant maximum (en % SJR)</t>
  </si>
  <si>
    <t>Partie proportionnelle</t>
  </si>
  <si>
    <t>Allocation principale</t>
  </si>
  <si>
    <t>Après 3 mois</t>
  </si>
  <si>
    <t>Décret 78-196 du 24/02/1978</t>
  </si>
  <si>
    <t>Décret 77-314 du 28/03/1977</t>
  </si>
  <si>
    <t>Décret 75-10 du 7/01/1975</t>
  </si>
  <si>
    <t>Décret 74-55 du 25/01/1974</t>
  </si>
  <si>
    <t>Décret 73-107 du 02/02/1973</t>
  </si>
  <si>
    <t>Décret 72-94 du 31/01/1972</t>
  </si>
  <si>
    <t>Décret 70-577 du 03/07/1970</t>
  </si>
  <si>
    <t>Décret 2003-1374 du 31/12/2003</t>
  </si>
  <si>
    <t>Décret 86-110 du 24/01/1986</t>
  </si>
  <si>
    <t>Montant journalier</t>
  </si>
  <si>
    <t>Création de l'allocation temporaire d'attente: remplace allocation d'insertion</t>
  </si>
  <si>
    <t>Plafond de ressources</t>
  </si>
  <si>
    <t>29/12/2012</t>
  </si>
  <si>
    <t>Décret 82-991 du 24/11/1982</t>
  </si>
  <si>
    <t>Décret 2012-196 du 09/02/2012</t>
  </si>
  <si>
    <t>Décret 2011-1421 du 02/11/2011</t>
  </si>
  <si>
    <t>Décret 2005-1700 du 29/12/2005</t>
  </si>
  <si>
    <t>Décret 2006-1381 du 13/11/2006</t>
  </si>
  <si>
    <t>Loi 2005-1719 du 30/12/2005 - art. 154</t>
  </si>
  <si>
    <t>base_fixe_3_6</t>
  </si>
  <si>
    <t>base_fixe_6_</t>
  </si>
  <si>
    <t>base_min_0_3</t>
  </si>
  <si>
    <t>base_min_3_</t>
  </si>
  <si>
    <t>ass_base</t>
  </si>
  <si>
    <t>ass_plaf_seul</t>
  </si>
  <si>
    <t>ass_plaf_couple</t>
  </si>
  <si>
    <t>journ_fixe</t>
  </si>
  <si>
    <t>journ_1</t>
  </si>
  <si>
    <t>journ_2</t>
  </si>
  <si>
    <t>journ_3</t>
  </si>
  <si>
    <t>journ_4</t>
  </si>
  <si>
    <t>journ_ min</t>
  </si>
  <si>
    <t>journ_min_prct</t>
  </si>
  <si>
    <t>journ_min_1</t>
  </si>
  <si>
    <t>journ_min_2</t>
  </si>
  <si>
    <t>journ_min_3</t>
  </si>
  <si>
    <t>journ_min_4</t>
  </si>
  <si>
    <t>journ_max_prct</t>
  </si>
  <si>
    <t>ai_ 16_25</t>
  </si>
  <si>
    <t>ai_16_techno</t>
  </si>
  <si>
    <t>ai_femme</t>
  </si>
  <si>
    <t>ai_service</t>
  </si>
  <si>
    <t>ai_soutien</t>
  </si>
  <si>
    <t>ai_detenu</t>
  </si>
  <si>
    <t>Décret 84-417 du 30/05/1984 + Décret 84-1026 du 22/11/1984 - art. 1</t>
  </si>
  <si>
    <t>05/06/1984 + 23/11/1984</t>
  </si>
  <si>
    <t>2ème catégorie passe de 55 ans et plus à 57,5 ans et plus</t>
  </si>
  <si>
    <t>ata_fixe</t>
  </si>
  <si>
    <t>solid_fixe</t>
  </si>
  <si>
    <t>solid_plaf_seul</t>
  </si>
  <si>
    <t>solid_plaf_couple</t>
  </si>
  <si>
    <t>Arrêté du 1 février 1984</t>
  </si>
  <si>
    <t>afd_fixe</t>
  </si>
  <si>
    <t>Auteurs :</t>
  </si>
  <si>
    <t>Notes :</t>
  </si>
  <si>
    <t>Arrêté du 23/02/2006 portant agrément de la convention du 18/01/2006</t>
  </si>
  <si>
    <t>A partir de janvier 1983, allocation de base versée à partir du 3ème trimestre</t>
  </si>
  <si>
    <t>Barèmes IPP : chômage</t>
  </si>
  <si>
    <t>Laura Khoury, laura.khoury@ipp.eu</t>
  </si>
  <si>
    <t>I. Allocations d'assurance chômage</t>
  </si>
  <si>
    <t>II. Allocations chômage de solidarité</t>
  </si>
  <si>
    <t>Précisions:</t>
  </si>
  <si>
    <t>16-25 ans à la recherche d'un premier emploi ou justifiant d'une certaine activité professionnelle</t>
  </si>
  <si>
    <t xml:space="preserve">Jeunes à la recherche d'un premier emploi regroupent: </t>
  </si>
  <si>
    <t>jeunes venant d'accomplir depuis moins de 6 mois leur service national</t>
  </si>
  <si>
    <t>jeunes soutiens de famille (si l'aide est jugée indispensable et que les ressources de la famille ne dépassent pas 200*SMIC)</t>
  </si>
  <si>
    <t>Jeunes justifiant d'une certaine activité professionnelle regroupent:</t>
  </si>
  <si>
    <t>jeunes pouvant justifier d'une activité salariée d'au moins 3 mois et de moins de 6 mois si la fin de contrat est intervenue dans les 12 mois précédant l'inscription comme demandeur d'emploi</t>
  </si>
  <si>
    <t>Catégories diverses regroupent: détenus libérés, travailleurs salariés expatriés non couverts par le régime d'assurance chômage, rapatriés, apatrides, réfugiés, salariés victimes d'accidents du travail ou maladie professionnelle en attente d'un stage de reconversion</t>
  </si>
  <si>
    <r>
      <t>Sources:</t>
    </r>
    <r>
      <rPr>
        <sz val="11"/>
        <color theme="1"/>
        <rFont val="Calibri"/>
        <family val="2"/>
        <scheme val="minor"/>
      </rPr>
      <t xml:space="preserve"> Légifrance, Droit de la sécurité sociale (Jean Jacques Dupeyroux, DALLOZ)</t>
    </r>
  </si>
  <si>
    <t>A partir de 1979 et jusqu'en 1984:</t>
  </si>
  <si>
    <t>1) Jeunes de plus de 16 ans ayant diplôme de l'enseignement technologique de niveau III, IV, V et V bis; diplôme délivré par un centre de formation professionnelle agréé; ont effectué un stage visé par la loi n°78-698 du 6 juillet 1978, et qui sont à la recherche d'un emploi dans les 12 mois suivant la fin de leur stage ou l'obtention de leur diplôme, et depuis au moins 6 mois</t>
  </si>
  <si>
    <t>2) Jeunes de plus de 16 ans ayant obtenu une licence ou diplôme reconnu équivalent; un diplôme de l'enseignement technologique des niveaux I et II; un diplôme de sortie d'une école professionnelle de l'Etat; un diplôme de centre de formation professionnelle dont les stages sont agréés ou conventionnés et conduisent à une qualification professionnelle, à l'exception de ceux visés en 1); le diplôme du baccalauréat; ont achevé un cycle complet de l'enseignement technologique; effectué un stage agréé ou conventionné de préformation ou de formation professionnelle, à la recherche d'un emploi dans les 12 mois suivant la date d'obtention du diplôme ou d'échèvement du cycle ou du stage, et depuis plus de 6 mois</t>
  </si>
  <si>
    <t>3) Jeunes gens entre 16-25 ans apportant une aide indispensable à leur famille; ont eu une activité, notamment la poursuite d'étude, après leur 16ème anniversaire, et sont à la recherche d'un emploi</t>
  </si>
  <si>
    <t>4) Jeunes gens ayant accompli le service national, à la recherche d'un emploi dans les 12 mois suivant leur libération</t>
  </si>
  <si>
    <t>5) Détenus libérés (sous certaines conditions) à la recherche d'un emploi dans les 12 mois suivant leur libération</t>
  </si>
  <si>
    <t>6) Femmes sans emploi et veuves, divorcées, séparées judiciairement ou celibataire assumant la charge d'au moins un enfant, et qui sont dans cette situation depuis moins de 2 ans, ont accompli un stage visé par la loi n°78-698 du 6 juillet 1978, ou ont un diplôme, achevé un stage ou un cycle décrit dans catégories 1 et 2, et sont à la recherche d'un emploi depuis 6 mois</t>
  </si>
  <si>
    <t>7) Femmes ayant accompli stage agréé de plus de 500 heures, à la recherche d'un emploi dans les 12 mois suivant la fin du stage et depuis plus de 6 mois, moins la moitié de la durée du stage</t>
  </si>
  <si>
    <t>A partir de 1984:</t>
  </si>
  <si>
    <t>Catégorie 1</t>
  </si>
  <si>
    <t>Catégorie 7</t>
  </si>
  <si>
    <t>Catégorie 6</t>
  </si>
  <si>
    <t>Catégorie 5 devenant Catégories diverses après 1984</t>
  </si>
  <si>
    <t>Catégorie 4</t>
  </si>
  <si>
    <t>Catégorie 2</t>
  </si>
  <si>
    <t>Catégorie 3</t>
  </si>
  <si>
    <t>Conseil d'administration de l'Unédic du 27/03/1980</t>
  </si>
  <si>
    <t>A partir du 01/01/1992, seuls bénéficiaires sont les catégories diverses = détenus libérés, apatrides, réfugiés, travailleurs salariés expatriés, salariés victimes d'un accident du travail ou d'une maladie professionnelle en attente d'un stage de réadaptation, de rééducation, ou de formation professionnelle</t>
  </si>
  <si>
    <t>Décret 68-846 du 28/09/1968</t>
  </si>
  <si>
    <t>Décret 68-764 du 23/08/1968</t>
  </si>
  <si>
    <t>Décret 67-667 du 04/08/1967</t>
  </si>
  <si>
    <t>Majoration s'appliquait pour les personnes de 50 ans ou plus justifiant de 10 ans d'activité professionnelle (50%) et les personnes de 55 ans ou plus justifiant de 20 ans d'activité professionnelle (100%)</t>
  </si>
  <si>
    <t>Depuis le 1er janvier 2004, la majoration est supprimée, sauf pour ceux qui en bénéficiaient à la fin 2003</t>
  </si>
  <si>
    <t>En 1987: coefficient de 2.2186 pour les plus de 57 ans, 1.5449 pour les autres</t>
  </si>
  <si>
    <t>En 1988: coefficient de 2.1535 pour les plus de 57 ans, 1.5 pour les autres</t>
  </si>
  <si>
    <t>Depuis le 30 juin 1985, majoration de 100% pour les 55 ans et plus justifiant de plus de 10 ans d'activité salariée, et pour les 57.5 ans et plus justifiant de plus de 20 ans d'activité salariée. Pour les autre bénéficiaires, l'allocation est majorée de 50%.</t>
  </si>
  <si>
    <t>Depuis le 10 mai 1987, la majoration s'applique aux 55 ans et plus justifiant de 20 ans d'activité salariée, ou aux 57.5 ans et plus justifiant de 10 ans d'activité salariée. Majoration fixée par décret.</t>
  </si>
  <si>
    <t>Depuis le 1er juin 1998, la majoration s'applique aux 55 ans et plus justifiant de 20 ans d'activité salariée, ou aux 57.5 ans et plus justifiant de 10 ans d'activité salariée et de 160 trimestres du durée d'assurance</t>
  </si>
  <si>
    <t>30/12/1974</t>
  </si>
  <si>
    <t>29/03/1971</t>
  </si>
  <si>
    <t>22/07/1968</t>
  </si>
  <si>
    <t>Circulaire 97-12 du 16/07/1997</t>
  </si>
  <si>
    <t>Circulaire 98-13 - décision du 01/07/1998; Circulaire DH/FH 1 98-545 du 26/08/1998 relative à diverses revalorisations concernant les allocations pour perte d'emploi</t>
  </si>
  <si>
    <t>Arrêté du 04/12/2000 portant agrément de la Convention Unédic du 01/01/2001 ; Circulaire 01-16 - décision du 04/07/2001</t>
  </si>
  <si>
    <t>Protocole du 27/12/2002; Circulaire 02-15 - décision du 03/07/2002</t>
  </si>
  <si>
    <t>Arrêté du 17/12/2003 portant agrément de l'avenant n° 3 à la convention du 01/01/2004; Circulaire 03-09 - décision du 02/07/2003</t>
  </si>
  <si>
    <t>Arrêté du 28/05/2004 portant agrément de la convention du 01/01/2004; Circulaire 04-13 - décision du 25/06/2004</t>
  </si>
  <si>
    <t>Circulaire Unédic 00-10 du 07/07/2000; Arrêté du 04/12/2000 portant agrément de la convention du 01/01/2001</t>
  </si>
  <si>
    <t>Arrêté du 18/02/1997 portant agrément de la Convention Unédic du 01/01/1997; Circulaire 99-12 - décision du 01/07/1999</t>
  </si>
  <si>
    <t>Arrêté du 04/01/1994 portant agrément de la convention du 01/01/1994; Circulaire 95-12 - décision du 29/06/1995</t>
  </si>
  <si>
    <t>Arrêté du 04/01/1994 portant agrément de la convention du 01/01/1994; Circulaire 94-08 - décision du 28/06/1994</t>
  </si>
  <si>
    <t>Arrêté du 04/01/1994 portant agrément de la convention du 01/01/1994; Circulaire 92-13 - décision du 30/07/1992</t>
  </si>
  <si>
    <t>Arrêté du 17/08/1992 portant agrément de l'avenant n°2 du 24/07/1992 à la convention du 01/01/1990 et de l'avenant n°10 du 24/07/1992 au règlement annexé à cette convention; Arrêt du 04/01/1993 portant agrément de la convention du 01/01/1993; Circulaire 91-15 - décision du 12/07/1991</t>
  </si>
  <si>
    <t>Arrêté du 27/02/1991 portant agrément de l'avenant n°4 du 10/01/1991 au règlement annexé à la convention du 01/01/1990 ; Circulaire 90-16 - décision du 05/10/1990</t>
  </si>
  <si>
    <t>Arrêté du 14/05/1990 portant agrément de la convention du 01/01/1990 ; Circulaire 89-18 - décision du 03/10/1989</t>
  </si>
  <si>
    <t>Arrêté du 30/01/1989 portant agrément de l'accord du 07/12/1988 relatif aux annexes VIII et X au règlement annexé à la convention du 06/07/1988; Circulaire 88-15 - décision du 11/10/1988</t>
  </si>
  <si>
    <t>Arrêté du 21/08/1988 portant agrément de la convention du 06/07/1988; Circulaire 87-16 - décision du 22/09/1987</t>
  </si>
  <si>
    <t>Arrété du 11/12/1985 portant agrément de la convention du 19/11/1985; Circulaire 86-49 - décision du 25/03/1986</t>
  </si>
  <si>
    <t> Arrêté du 18/02/1997 portant agrément de la convention du 01/01/1997; Circulaire 96-13 - décision du 04/07/1996</t>
  </si>
  <si>
    <t xml:space="preserve"> Circulaire 85-10 - décision du 24 avril 1985        </t>
  </si>
  <si>
    <t xml:space="preserve"> Circulaire 85-28 - décision du 30/09/1985</t>
  </si>
  <si>
    <t xml:space="preserve"> Circulaire 87-09 - décision du 31/03/1987           </t>
  </si>
  <si>
    <t xml:space="preserve"> Circulaire 86-28 - décision du 07/10/1986           </t>
  </si>
  <si>
    <t>Circulaire 83-50 - décision du 20/10/1983</t>
  </si>
  <si>
    <t xml:space="preserve"> Circulaire 84-26 - décision du 27/09/1984</t>
  </si>
  <si>
    <t xml:space="preserve"> Circulaire 83-21 - décision du 25/04/1983        </t>
  </si>
  <si>
    <t xml:space="preserve"> Décret 82-991 du 24/11/1982      </t>
  </si>
  <si>
    <t xml:space="preserve">Circulaire 82-23 - décision du 02/04/1982         </t>
  </si>
  <si>
    <t xml:space="preserve">Circulaire 80-17 - décision du 27/03/1980         </t>
  </si>
  <si>
    <t>Circulaire 79-36 - décision du 21/09/1979</t>
  </si>
  <si>
    <t xml:space="preserve">Circulaire 81-45 - décision du 29/09/1981    </t>
  </si>
  <si>
    <t xml:space="preserve">Circulaire 80-40 - décision du 09/09/1980 </t>
  </si>
  <si>
    <t xml:space="preserve">Circulaire 81-21 - décision du 26/03/1981         </t>
  </si>
  <si>
    <t xml:space="preserve">Circulaire 81-38 -     </t>
  </si>
  <si>
    <t xml:space="preserve">Circulaire 79-15 - décision du 29/03/1979         </t>
  </si>
  <si>
    <t xml:space="preserve">Circulaire 78-36 - décision du 02/10/1978       </t>
  </si>
  <si>
    <t xml:space="preserve">Circulaire 78-14 - décision du 21/03/1978      </t>
  </si>
  <si>
    <t xml:space="preserve"> Circulaire 77-28 - décision du 23/09/1977    </t>
  </si>
  <si>
    <t xml:space="preserve"> Circulaire 77-14 - décision du 13/04/1977        </t>
  </si>
  <si>
    <t xml:space="preserve"> Circulaire 76-20 - décision du 21/09/1976    </t>
  </si>
  <si>
    <t xml:space="preserve"> Circulaire 76-06 - décision du 25/03/1976         </t>
  </si>
  <si>
    <t xml:space="preserve"> Circulaire 75-36 - décision du 23/09/1975    </t>
  </si>
  <si>
    <t xml:space="preserve"> Circulaire 75-23 - décision du 21/05/1975          </t>
  </si>
  <si>
    <t xml:space="preserve"> Circulaire 74-32 - décision du 20/12/1974     </t>
  </si>
  <si>
    <t xml:space="preserve"> Circulaire 74-12 - décision du 03/07/1974       </t>
  </si>
  <si>
    <t xml:space="preserve"> Circulaire 73-17 - décision du 26/06/1973       </t>
  </si>
  <si>
    <t xml:space="preserve"> Circulaire 72-33 - décision du 23/10/1972</t>
  </si>
  <si>
    <t xml:space="preserve"> Circulaire 71-17 - décision du 28/09/1971    </t>
  </si>
  <si>
    <t xml:space="preserve"> Circulaire 71-06 - décision du 23/03/1971          </t>
  </si>
  <si>
    <t xml:space="preserve"> Circulaire 69-36 - décision du 04/12/1969   </t>
  </si>
  <si>
    <t xml:space="preserve"> Circulaire 68-35 - décision du 25/06/1968    </t>
  </si>
  <si>
    <t>Arrêté du 24/02/1984 portant agrément de la convention du 24/02/1984; Circulaire 84-12 - décision du 18/04/1982</t>
  </si>
  <si>
    <t xml:space="preserve">           </t>
  </si>
  <si>
    <t>Progress mi temps</t>
  </si>
  <si>
    <t>Lic. Démission/ARPE</t>
  </si>
  <si>
    <t>Décret 2003-1374 du 31/12/2003; Décret 2003-1315 du 30/12/2003</t>
  </si>
  <si>
    <t xml:space="preserve"> Arrêté du 23/12/2003</t>
  </si>
  <si>
    <t xml:space="preserve"> Arrêté du 31/12/2002</t>
  </si>
  <si>
    <t xml:space="preserve"> Arrêté du 25/12/2002</t>
  </si>
  <si>
    <t xml:space="preserve"> Arrêté du 26/12/2000</t>
  </si>
  <si>
    <t xml:space="preserve">Date d'effet </t>
  </si>
  <si>
    <t>Taux</t>
  </si>
  <si>
    <t xml:space="preserve"> Circulaire 73-30 - décision du 04/12/1973</t>
  </si>
  <si>
    <t xml:space="preserve"> Circulaire 73-16 - décision du 28/06/1973</t>
  </si>
  <si>
    <t xml:space="preserve"> Circulaire 72-35 - décision du 28/11/1972</t>
  </si>
  <si>
    <t xml:space="preserve"> Circulaire 72-19 - décision du 20/06/1972</t>
  </si>
  <si>
    <t xml:space="preserve"> Circulaire 71-20 - décision du 24/11/1971</t>
  </si>
  <si>
    <t xml:space="preserve"> Circulaire 70-39 - décision du 04/12/1970</t>
  </si>
  <si>
    <t xml:space="preserve"> Circulaire 70-27 - décision du 25/06/1970</t>
  </si>
  <si>
    <t xml:space="preserve"> Circulaire 69-37 - décision du 04/12/1969</t>
  </si>
  <si>
    <t xml:space="preserve"> Circulaire 68-60 - décision du 12/12/1968</t>
  </si>
  <si>
    <t xml:space="preserve"> Circulaire 67-53 - décision du 19/12/1967</t>
  </si>
  <si>
    <t xml:space="preserve"> Circulaire 67-15 - décision du 19/07/1967</t>
  </si>
  <si>
    <t xml:space="preserve"> Circulaire 66-40 - décision du 24/11/1966</t>
  </si>
  <si>
    <t xml:space="preserve"> Circulaire 66-12 - décision du 24/02/1966</t>
  </si>
  <si>
    <t xml:space="preserve"> Circulaire 65-46 - décision du 25/11/1965</t>
  </si>
  <si>
    <t xml:space="preserve"> Circulaire 65-18 - décision du 25/03/1965</t>
  </si>
  <si>
    <t xml:space="preserve"> Circulaire 64-30 - décision du 26/11/1964</t>
  </si>
  <si>
    <t xml:space="preserve"> Circulaire 71-13 - décision du 29/07/1971</t>
  </si>
  <si>
    <t xml:space="preserve"> Circulaire 68-35 - décision du 25/06/1968</t>
  </si>
  <si>
    <t>Revalorisation SR</t>
  </si>
  <si>
    <t xml:space="preserve"> Dir. 25-95 -  décision ASF du 01/03/1995</t>
  </si>
  <si>
    <t xml:space="preserve"> Dir. 24-94 -  décision ASF du 08/06/1994 </t>
  </si>
  <si>
    <t xml:space="preserve"> Dir. 13-94 -  décision ASF du 15/02/94</t>
  </si>
  <si>
    <t xml:space="preserve"> Dir. 20-93 -  décision ASF du 08/12/1992 </t>
  </si>
  <si>
    <t xml:space="preserve"> Dir. 29-92 -  décision ASF du 05/06/1992 </t>
  </si>
  <si>
    <t xml:space="preserve"> Dir. 11-92 -  décision ASF du 10/12/1991</t>
  </si>
  <si>
    <t xml:space="preserve"> Dir. 23-91 – décision ASF du 10/06/1991 </t>
  </si>
  <si>
    <t xml:space="preserve"> Dir. 23-91 - décision ASF du 05/12/1990</t>
  </si>
  <si>
    <t xml:space="preserve"> Dir. 23-90 -   décision ASF du 07/06/1990 </t>
  </si>
  <si>
    <t xml:space="preserve"> Dir. 23-90 -   décision ASF du 23/11/1989 </t>
  </si>
  <si>
    <t xml:space="preserve"> Dir. 61-89 -   décision ASF du 06/06/1989 </t>
  </si>
  <si>
    <t xml:space="preserve"> Dir. 42-89 - décision ASF du 02/12/1988</t>
  </si>
  <si>
    <t xml:space="preserve"> Dir. 64-88 -   décision ASF du 07/06/1988 </t>
  </si>
  <si>
    <t xml:space="preserve"> Dir. 59-87 -   décision ASF du 11/06/1987</t>
  </si>
  <si>
    <t xml:space="preserve"> Dir. 59-87 -  décision ASF de 1987 </t>
  </si>
  <si>
    <t xml:space="preserve"> Dir. 34-87 -   décision ASF du 09/12/1986</t>
  </si>
  <si>
    <t xml:space="preserve"> Dir. 72-86 -   décision ASF du 20/06/1986 </t>
  </si>
  <si>
    <t xml:space="preserve"> Dir. 28-86 -   décision ASF du 10/12/1985 </t>
  </si>
  <si>
    <t xml:space="preserve"> Dir. 75-85 -   décision ASF du 21/06/1984 </t>
  </si>
  <si>
    <t xml:space="preserve"> Dir. 35-85 -   décision ASF du 21/12/1984 </t>
  </si>
  <si>
    <t xml:space="preserve"> Dir. 35-85 -   décision ASF du 22/10/1984 </t>
  </si>
  <si>
    <t xml:space="preserve"> Décret 82-991 du 24/11/1982</t>
  </si>
  <si>
    <t xml:space="preserve"> Circulaire 84-12 -   décision ASF du 18/04/1984</t>
  </si>
  <si>
    <t xml:space="preserve"> Circulaire 83-21 -  décision du 25/04/1983</t>
  </si>
  <si>
    <t xml:space="preserve"> Circulaire 82-23 -  décision du 02/04/1982  </t>
  </si>
  <si>
    <t xml:space="preserve"> Circulaire 81-45 - décision du 29/09/1981  </t>
  </si>
  <si>
    <t xml:space="preserve"> Circulaire 81-38 -  décision du 01/07/1981  </t>
  </si>
  <si>
    <t xml:space="preserve"> Circulaire 81-21 -  décision du 26/03/1981  </t>
  </si>
  <si>
    <t xml:space="preserve"> Circulaire 80-40 -  décision du 09/09/1980  </t>
  </si>
  <si>
    <t xml:space="preserve"> Circulaire 80-17 -  décision du 27/03/1980  </t>
  </si>
  <si>
    <t xml:space="preserve"> Circulaire 79-36 -  décision du 21/09/1979  </t>
  </si>
  <si>
    <t xml:space="preserve"> Réglement annexé à la Convention du 27/03/1979  </t>
  </si>
  <si>
    <t xml:space="preserve"> Arrêté du 23/12/2005  </t>
  </si>
  <si>
    <t xml:space="preserve"> Arrêté du 16/12/2004  </t>
  </si>
  <si>
    <t xml:space="preserve"> Arrêté du 23/12/2003  </t>
  </si>
  <si>
    <t xml:space="preserve"> Arrêté du 31/12/2002  </t>
  </si>
  <si>
    <t xml:space="preserve"> Arrêté du 25/12/2002  </t>
  </si>
  <si>
    <t xml:space="preserve"> Arrêté du 26/12/2000  </t>
  </si>
  <si>
    <t xml:space="preserve"> Arrêté du 29/12/1999  </t>
  </si>
  <si>
    <t xml:space="preserve"> Arrêté du 29/12/1998  </t>
  </si>
  <si>
    <t xml:space="preserve"> Arrêté du 29/12/1997  </t>
  </si>
  <si>
    <t xml:space="preserve"> Arrêté du 30/12/1996  </t>
  </si>
  <si>
    <t xml:space="preserve"> Arrêté du 30/01/1996  </t>
  </si>
  <si>
    <t xml:space="preserve"> Arrêté du 31/07/1995  </t>
  </si>
  <si>
    <t xml:space="preserve"> Arrêté du 27/01/1995  </t>
  </si>
  <si>
    <t xml:space="preserve"> Arrêté du 24/01/1994  </t>
  </si>
  <si>
    <t xml:space="preserve"> Arrêté du 22/01/1993  </t>
  </si>
  <si>
    <t xml:space="preserve"> Loi du 31/12/1991  </t>
  </si>
  <si>
    <t xml:space="preserve"> Loi du 31/07/1991  </t>
  </si>
  <si>
    <t xml:space="preserve"> Loi du 18/01/1991  </t>
  </si>
  <si>
    <t>Revalorisation du salaire de référence pour le calcul FNE</t>
  </si>
  <si>
    <t xml:space="preserve"> Arrêté du 01/12/1986  </t>
  </si>
  <si>
    <t xml:space="preserve"> Décret 86-791 du 30/06/1986  </t>
  </si>
  <si>
    <t xml:space="preserve"> Arrêté du 15/01/1986   </t>
  </si>
  <si>
    <t xml:space="preserve"> Arrêté du 12/03/1985  </t>
  </si>
  <si>
    <t xml:space="preserve"> Décret 84-523 du 28/06/1984  </t>
  </si>
  <si>
    <t xml:space="preserve"> Décret 84-495 du 25/06/1984  </t>
  </si>
  <si>
    <t xml:space="preserve"> Arrêté du 27/12/1983  </t>
  </si>
  <si>
    <t xml:space="preserve"> Arrêté du 01/07/1983  </t>
  </si>
  <si>
    <t xml:space="preserve"> Arrêté du 26/08/1982  </t>
  </si>
  <si>
    <t xml:space="preserve"> Arrêté du 08/02/1982</t>
  </si>
  <si>
    <t xml:space="preserve"> Loi du 23/01/1990  </t>
  </si>
  <si>
    <t xml:space="preserve"> Loi du 13/01/1989  </t>
  </si>
  <si>
    <t xml:space="preserve"> Loi du 05/01/1988  </t>
  </si>
  <si>
    <t xml:space="preserve"> Loi du 27/01/1987  </t>
  </si>
  <si>
    <t>Seuil exoneration CSG/CRDS = (Smic horaire * 35)/7 approximativement</t>
  </si>
  <si>
    <t xml:space="preserve"> Circulaire 04-13 - décision du 25/06/2004      </t>
  </si>
  <si>
    <t xml:space="preserve"> Circulaire 03-09 - décision du 02/07/2003      </t>
  </si>
  <si>
    <t xml:space="preserve"> Circulaire 02-15 - décision du 03/07/2002      </t>
  </si>
  <si>
    <t xml:space="preserve"> Circulaire 01-16 - décision du 04/07/2001      </t>
  </si>
  <si>
    <t xml:space="preserve"> Circulaire 00-10 - décision du 30/06/2000             </t>
  </si>
  <si>
    <t xml:space="preserve"> Circulaire 99-12 - décision du 01/07/1999            </t>
  </si>
  <si>
    <t xml:space="preserve"> Circulaire 98-13 - décision du 01/07/1998            </t>
  </si>
  <si>
    <t xml:space="preserve"> Circulaire 97-12 - décision du 02/07/1997          </t>
  </si>
  <si>
    <t xml:space="preserve"> Circulaire 96-13 - décision du 04/07/1996          </t>
  </si>
  <si>
    <t xml:space="preserve"> Circulaire 95-12 - décision du 29/06/1995            </t>
  </si>
  <si>
    <t xml:space="preserve"> Circulaire 94-08 - décision du 28/06/1994          </t>
  </si>
  <si>
    <t xml:space="preserve"> Circulaire 92-13 - décision du 30/07/1992   </t>
  </si>
  <si>
    <t xml:space="preserve"> Circulaire 91-15 - décision du 12/07/1991   </t>
  </si>
  <si>
    <t xml:space="preserve"> Circulaire 90-16 - décision du 05/10/1990   </t>
  </si>
  <si>
    <t xml:space="preserve"> Circulaire 89-18 - décision du 03/10/1989              </t>
  </si>
  <si>
    <t xml:space="preserve"> Circulaire 88-15 - décision du 11/10/1988   </t>
  </si>
  <si>
    <t xml:space="preserve"> Circulaire 87-16 - décision du 22/09/1987   </t>
  </si>
  <si>
    <t xml:space="preserve"> Circulaire 87-09 - décision du 31/03/1987             </t>
  </si>
  <si>
    <t xml:space="preserve"> Circulaire 86-28 - décision du 07/10/1986              </t>
  </si>
  <si>
    <t xml:space="preserve"> Circulaire 86-49 - décision du 25/03/1986   </t>
  </si>
  <si>
    <t xml:space="preserve"> Circulaire 85-28 - décision du 30/09/1985  </t>
  </si>
  <si>
    <t xml:space="preserve"> Circulaire 85-10 - décision du 24/04/1985          </t>
  </si>
  <si>
    <t xml:space="preserve"> Circulaire 84-26 - décision du 27/09/1984      </t>
  </si>
  <si>
    <t xml:space="preserve"> Circulaire 84-12 - décision du 18/04/1984          </t>
  </si>
  <si>
    <t xml:space="preserve"> Circulaire 83-50 - décision du 20/10/1983            </t>
  </si>
  <si>
    <t xml:space="preserve"> Circulaire 83-21 - décision du 25/04/1983          </t>
  </si>
  <si>
    <t xml:space="preserve"> Décret 82-991 du 24/11/1982             </t>
  </si>
  <si>
    <t xml:space="preserve"> Circulaire 82-23 - décision du 02/04/1982           </t>
  </si>
  <si>
    <t xml:space="preserve"> Circulaire 81-45 - décision du 29/09/1981      </t>
  </si>
  <si>
    <t xml:space="preserve"> Circulaire 81-21 - décision du 26/03/1981           </t>
  </si>
  <si>
    <t xml:space="preserve"> Circulaire 80-40 - décision du 09/09/1980       </t>
  </si>
  <si>
    <t xml:space="preserve"> Circulaire 80-17 - décision du 27/03/1980           </t>
  </si>
  <si>
    <t xml:space="preserve"> Circulaire 79-36 - décision du 21/09/1979      </t>
  </si>
  <si>
    <t xml:space="preserve"> Circulaire 79-15 - décision du 29/03/1979           </t>
  </si>
  <si>
    <t xml:space="preserve"> Circulaire 78-36 - décision du 02/10/1978         </t>
  </si>
  <si>
    <t xml:space="preserve"> Circulaire 78-14 - décision du 21/03/1978           </t>
  </si>
  <si>
    <t xml:space="preserve"> Circulaire 77-28 - décision du 23/09/1977      </t>
  </si>
  <si>
    <t xml:space="preserve"> Circulaire 77-14 - décision du 13/04/1977          </t>
  </si>
  <si>
    <t xml:space="preserve"> Circulaire 76-20 - décision du 21/09/1976      </t>
  </si>
  <si>
    <t xml:space="preserve"> Circulaire 76-06 - décision du 25/03/1976           </t>
  </si>
  <si>
    <t xml:space="preserve"> Circulaire 75-36 - décision du 23/09/1975      </t>
  </si>
  <si>
    <t xml:space="preserve"> Circulaire 75-24 - décision du 02/06/1975            </t>
  </si>
  <si>
    <t xml:space="preserve"> Circulaire 74-11 - décision du 03/07/1974         </t>
  </si>
  <si>
    <t>Revalorisation du salaire de référence des allocations chômage</t>
  </si>
  <si>
    <t>Circulaire 2008-04 du 01/07/2008 - décision du 24/06/2008</t>
  </si>
  <si>
    <t>Circulaire 2010-10 - décision du 29/06/2010</t>
  </si>
  <si>
    <t>Circulaire 2006-13 du 21/07/2006</t>
  </si>
  <si>
    <t>Arrêté du 21/08/1988 portant agrément de la convention du 06/07/1988</t>
  </si>
  <si>
    <t>Circulaire 2009-16 du 09/07/2009 -décision du 26/06/2009</t>
  </si>
  <si>
    <t>Circulaire 2007-09 du 26/06/2007 - décision du 21/06/2007</t>
  </si>
  <si>
    <t>A partir du nouvel accord du 13 juin 1977, garantie de ressources étendue non plus seulement aux salariés de plus de 60 ans licenciés, mais aussi aux salariés de plus de 60 ans démissionnaires</t>
  </si>
  <si>
    <t>Accord du 27/03/1972</t>
  </si>
  <si>
    <t xml:space="preserve">licenciement pour motif économique d'ordre cononcturel ou structurel </t>
  </si>
  <si>
    <t>avoir appartenue pendant 6 mois au régime d'allocation d'assurance de l'UNEDIC au cours des 12 derniers mois précédant rupture du contrat de travail</t>
  </si>
  <si>
    <t>être âgé de mois de 60 ans à la rupture du contrat et être physiquement apte à l'exercice d'un emploi</t>
  </si>
  <si>
    <t>être inscrit comme demandeur d'emploi</t>
  </si>
  <si>
    <t>ne pas être chômeur saisonnier</t>
  </si>
  <si>
    <t>Avant 1979</t>
  </si>
  <si>
    <t>Montant minimum (en % SJR)</t>
  </si>
  <si>
    <t xml:space="preserve">Arrêté du 11/12/1985 portant agrément de la Convention du 19/11/1985 </t>
  </si>
  <si>
    <t xml:space="preserve"> Circulaire 83-50 -  décision du 20/10/1983; Décret 83-714 du 02/08/1983; Arrêté du 28 mars 1984 portant agrément de la convention du 24-02-1984</t>
  </si>
  <si>
    <t>Suppression de la garantie de ressources sauf dans certains cas (principalement ceux qui en bénéficiaient avant la 01/01/1983 ou qui en ont fait la demande avant cette date)</t>
  </si>
  <si>
    <t>Avant 1979, le montant minimal correspond à 115% du total de l'allocation d'aide publiqe et de l'allocation d'assurance minimale</t>
  </si>
  <si>
    <t xml:space="preserve">Circulaire 77-28 - décision du 23/09/1977  </t>
  </si>
  <si>
    <t xml:space="preserve">Circulaire 72-19 - décision du 20 /06/ 1972  </t>
  </si>
  <si>
    <t xml:space="preserve">Circulaire 72-35 - décision du 28/11/1972  </t>
  </si>
  <si>
    <t xml:space="preserve">Circulaire 73-16 - décision du 28/06/1973  </t>
  </si>
  <si>
    <t xml:space="preserve">Circulaire 73-30 - décision du 04/12/1973  </t>
  </si>
  <si>
    <t xml:space="preserve">Circulaire 74-31 - décision du 23/12/1974  </t>
  </si>
  <si>
    <t xml:space="preserve">Circulaire 74-11 - décision du 03/07/1974  </t>
  </si>
  <si>
    <t xml:space="preserve">Circulaire 75-36 - décision du 23/09/1975  </t>
  </si>
  <si>
    <t xml:space="preserve">Circulaire 75-24 - décision du 02/06/1975  </t>
  </si>
  <si>
    <t xml:space="preserve">Circulaire 76-06 - décision du 25/03/1976  </t>
  </si>
  <si>
    <t xml:space="preserve">Circulaire 76-20 - décision du 21/09/1976  </t>
  </si>
  <si>
    <t xml:space="preserve">Circulaire 77-14 - décision du 13/04/1977  </t>
  </si>
  <si>
    <t xml:space="preserve">Circulaire 78-14 - décision du 21/03/1978  </t>
  </si>
  <si>
    <t xml:space="preserve">Circulaire 78-36 - décision du 02/10/1978  </t>
  </si>
  <si>
    <t xml:space="preserve">Circulaire 79-15 - décision du 29/03/1979  </t>
  </si>
  <si>
    <t>Notes:</t>
  </si>
  <si>
    <t xml:space="preserve">Revalorisation des salaires de référence des allocataires du régime d'assurance chômage de plus de 61 ans est définie par l'avenant du 28/11/1963, appliquée qu'aux bénéficiaires dont le salaire de référence est entièrement consituté de rémunérations antérieures 
 à au moins 1 an. </t>
  </si>
  <si>
    <t>Depuis 1972, cette revalorisation détermine celle des bénéficiaires de la garantie de ressources, même s'ils ont moins de 61 ans. Après 1973, revalorisation étendue à tous les allocataires (cf. SR alloc)</t>
  </si>
  <si>
    <t>Allocation d'aide publique supprimée par Loi cadre n° 79-32 du 16 janvier 1979: nouveau système où régimes d'assurance et de solidarité sont rassemblés</t>
  </si>
  <si>
    <t xml:space="preserve">jeunes pouvant se prévaloir de certains diplômes ou formations (16-25 ans ayant diplôme technologique homologué à la recherche d'un emploi moins de 12 mois après obtention diplôme; 16-25 ans ayant accompli stage de formation professionnelle conduisant soit à un </t>
  </si>
  <si>
    <t>diplôme de l'enseignement technologique homologué, soit à une qualification professionnelle reconnue dans les classifications d'une convention collective de branche, à la recherche d'un emploi dans les 12 mois après la fin du stage; 18-25 ans ayant accompli un cycle complet de l'enseignement secondaire ou supérieur au cours des 12 derniers mois précédant inscription)</t>
  </si>
  <si>
    <t>Allocation d'insertion abrogée pour femmes et jeunes: valable pour détenus libérés, apatrides, salariés expatriés…etc</t>
  </si>
  <si>
    <t>Remplacée par allocation temporaire d'attente depuis le 16/11/2006</t>
  </si>
  <si>
    <t>Le plafond est égal à 48 fois le montant de l'allocation équivalent retraite pour une personne seule, et à 69 fois pour un couple</t>
  </si>
  <si>
    <t>Allocation équivalent retraite destinée aux demandeurs d'emploi n'ayant pas atteint l'âge de la retraite mais justifiant des trimestres requis pour bénéficier d'une retraite à taux plein. Remplacée par allocation transitoire de solidarité en avril 2001</t>
  </si>
  <si>
    <t>Sources:</t>
  </si>
  <si>
    <t>Légifrance</t>
  </si>
  <si>
    <t>Consultation des circulaires Unedic au service de documentation de l'Unedic.</t>
  </si>
  <si>
    <t>Légifrance, Site internet Assedic.fr unijuridis depuis 1994</t>
  </si>
  <si>
    <r>
      <t xml:space="preserve">Document </t>
    </r>
    <r>
      <rPr>
        <i/>
        <sz val="11"/>
        <color theme="1"/>
        <rFont val="Calibri"/>
        <family val="2"/>
        <scheme val="minor"/>
      </rPr>
      <t xml:space="preserve">Revalorisations depuis avril 1978 </t>
    </r>
    <r>
      <rPr>
        <sz val="11"/>
        <color theme="1"/>
        <rFont val="Calibri"/>
        <family val="2"/>
        <scheme val="minor"/>
      </rPr>
      <t xml:space="preserve">du service juridique de l'Unedic et </t>
    </r>
    <r>
      <rPr>
        <i/>
        <sz val="11"/>
        <color theme="1"/>
        <rFont val="Calibri"/>
        <family val="2"/>
        <scheme val="minor"/>
      </rPr>
      <t>Historique du régime d'assurance chômage 1982-1986</t>
    </r>
    <r>
      <rPr>
        <sz val="11"/>
        <color theme="1"/>
        <rFont val="Calibri"/>
        <family val="2"/>
        <scheme val="minor"/>
      </rPr>
      <t xml:space="preserve"> (p. 138-139)</t>
    </r>
  </si>
  <si>
    <t>Barème social périodique</t>
  </si>
  <si>
    <t>Paris</t>
  </si>
  <si>
    <t>Villes de plus de 5000 hab</t>
  </si>
  <si>
    <t>Villes de moins de 5000 hab</t>
  </si>
  <si>
    <t xml:space="preserve"> Art. 8 du règlement de la Convention du 31/12/1958</t>
  </si>
  <si>
    <t xml:space="preserve">Salaire de référence pris seulement sur les 3 derniers mois d'activité, et divisé par 90 pour obtenir le salaire journalier de référence </t>
  </si>
  <si>
    <t xml:space="preserve">Majoration de 15% du taux des allocations d'assurance s'applique pour les 3 premiers mois, revient donc à remplacer 35% par 40%. Après avenant de 1973, majoration de trois mois portée à 6 mois pour les 50-55 ans, 12mois pour 55-58ans, 24mois pour 58ans et plus. </t>
  </si>
  <si>
    <t>Montant maximal en pourcentage du salaire de référence correspond au maximum des allocations d'assurance et d'aide publique cumulées</t>
  </si>
  <si>
    <t>En 1968, montant minimum en Ancien Franc</t>
  </si>
  <si>
    <t>En 1992: montant minimal après degressivité plus élevé pr plus de 52 ans, au chômage depuis plus d'un an, ayant été affilié depuis au moins 20 ans, justifiant d'une année continue ou deux années discontinues d'appartenance à une/plusieurs entreprises au cours des 5 dernières années</t>
  </si>
  <si>
    <t>Allocation désormais versée pendant 2 ans pour les allocataires de moins de 55 ans (durée illimitée avant), et majoration supprimée mais maintenue pour les bénéficiaires au 31/12/2003</t>
  </si>
  <si>
    <t>Avec majoration</t>
  </si>
  <si>
    <t>Avant 1984, l'allocation de fin de droits est égale à la partie fixe de l'allocation de base</t>
  </si>
  <si>
    <t xml:space="preserve"> Arrêté du 29/12/1999</t>
  </si>
  <si>
    <t xml:space="preserve"> Arrêté du 29/12/1998</t>
  </si>
  <si>
    <t xml:space="preserve"> Arrêté du 29/12/1997</t>
  </si>
  <si>
    <t xml:space="preserve"> Arrêté du 30/12/1996</t>
  </si>
  <si>
    <t xml:space="preserve"> Arrêté du 30/01/1996</t>
  </si>
  <si>
    <t xml:space="preserve"> Arrêté du 31/07/1995</t>
  </si>
  <si>
    <t xml:space="preserve"> Arrêté du 27/01/1995</t>
  </si>
  <si>
    <t xml:space="preserve"> Arrêté du 24/01/1994</t>
  </si>
  <si>
    <t xml:space="preserve"> Arrêté du 22/01/1993</t>
  </si>
  <si>
    <t xml:space="preserve"> Loi du 31/12/1991</t>
  </si>
  <si>
    <t>Circulaire 2009-16 du 09/07/2009</t>
  </si>
  <si>
    <t>Directive Unedic 2006-04 du 24/01/2006</t>
  </si>
  <si>
    <t>Directive Unedic 09-05 du 24/02/2005</t>
  </si>
  <si>
    <t xml:space="preserve"> Loi du 18/01/1991</t>
  </si>
  <si>
    <t xml:space="preserve"> Loi du 23/01/1990</t>
  </si>
  <si>
    <t xml:space="preserve"> Loi du 13/01/1989</t>
  </si>
  <si>
    <t xml:space="preserve"> Loi du 05/01/1988</t>
  </si>
  <si>
    <t xml:space="preserve"> Loi du 27/01/1987</t>
  </si>
  <si>
    <t xml:space="preserve"> Arrêté du 09/08/1985</t>
  </si>
  <si>
    <t xml:space="preserve"> Arrêté du 12/03/1985</t>
  </si>
  <si>
    <t xml:space="preserve"> Arrêté du 25/06/1984</t>
  </si>
  <si>
    <t>Préretraite progressive abrogée à partir du 01/01/2005, sauf pour les conventions conclues avant cette date</t>
  </si>
  <si>
    <t>Préretraite AS-FNE abrogée à partir du 10/10/2011</t>
  </si>
  <si>
    <t>DGEFP Instruction 2011-23 du 10/10/2011</t>
  </si>
  <si>
    <t>travail-emploi.gouv.fr</t>
  </si>
  <si>
    <r>
      <t xml:space="preserve">Précis de l'indemnisation chômage 2011, </t>
    </r>
    <r>
      <rPr>
        <sz val="11"/>
        <color theme="1"/>
        <rFont val="Calibri"/>
        <family val="2"/>
        <scheme val="minor"/>
      </rPr>
      <t>Publication Unédic</t>
    </r>
  </si>
  <si>
    <t>Montant minimum des préretraites FNE-ARPE</t>
  </si>
  <si>
    <t>ARPE destinée aux plus de 58 ans affiliés au régime d'assurance chômage depuis 12 ans et justifiant de 40 ans d'affiliation au régime d'assurance vieillesse.</t>
  </si>
  <si>
    <t>l'ARPE ne peut excéder 85% du salaire de référence</t>
  </si>
  <si>
    <t>L'ARPE est égale à 65% du salaire de référence en dessous de quatre plafonds de la Sécurité sociale, et ne peut être inférieure à un minimum égal au minimum des préretraites FNE</t>
  </si>
  <si>
    <t>Circulaire 2006-13 du 21/07/2006 - décision du 05/07/2006</t>
  </si>
  <si>
    <t xml:space="preserve"> Circulaire 74-31 - décision du 23/12/1974       </t>
  </si>
  <si>
    <r>
      <rPr>
        <i/>
        <sz val="11"/>
        <color theme="1"/>
        <rFont val="Calibri"/>
        <family val="2"/>
        <scheme val="minor"/>
      </rPr>
      <t>Historique du régime d'assurance chômage 1982-1986</t>
    </r>
    <r>
      <rPr>
        <sz val="11"/>
        <color theme="1"/>
        <rFont val="Calibri"/>
        <family val="2"/>
        <scheme val="minor"/>
      </rPr>
      <t xml:space="preserve"> (p. 135): période 1974-85</t>
    </r>
  </si>
  <si>
    <t>Décret 2013-1274 du 27/12/2013 </t>
  </si>
  <si>
    <t>Allocation versée sous la forme d'un différentiel (différence entre le plafond et les ressources, si les ressources sont supérieures à un seuil minimum), le maximum étant calculé en multipliant d'un coefficient le montant de l'allocation de base</t>
  </si>
  <si>
    <r>
      <rPr>
        <i/>
        <sz val="11"/>
        <color theme="1"/>
        <rFont val="Calibri"/>
        <family val="2"/>
        <scheme val="minor"/>
      </rPr>
      <t>Mémento social</t>
    </r>
    <r>
      <rPr>
        <sz val="11"/>
        <color theme="1"/>
        <rFont val="Calibri"/>
        <family val="2"/>
        <scheme val="minor"/>
      </rPr>
      <t>, Francis Lefebvre</t>
    </r>
  </si>
  <si>
    <t>Barème social périodique (1980, 1982)</t>
  </si>
  <si>
    <t>Ordonnance 84-198 du 21/03/1984: Suppression de l'allocation journalière spéciale</t>
  </si>
  <si>
    <t>L'allocation est constituée d'une partie fixe et d'une partie proportionnelle dégressive. Un minimum est fixé pour chaque semestre, et un minimum est valable toute le temps où est perçue l'allocation, en pourcentage du SMIC, ou pourcentage du SMIC + partie fixe</t>
  </si>
  <si>
    <t>L'allocation spéciale remplace l'ancienne allocation supplémentaire d'attente depuis la Loi du 16 janvier 1979. Allocation destinée aux salariés licenciés pour motif économique structurel ou conjoncturel, âgés de moins de 60 ans lors de la rupture du contrat</t>
  </si>
  <si>
    <t>Circulaire 80-40 du 23/09/1980</t>
  </si>
  <si>
    <t xml:space="preserve">Création de l'allocation supplémentaire d'attente par l'accord du 14/10/1974. Les conditions pour en bénéficier sont les suivantes: </t>
  </si>
  <si>
    <t>Majoration (pour conjoint ou enfant à charge)</t>
  </si>
  <si>
    <t>Arrêté du 04/01/1994 portant agrément de la convention du 01/01/1994</t>
  </si>
  <si>
    <t>Arrêté du 14/05/1990 portant agrément de la convention du 01/01/1990 </t>
  </si>
  <si>
    <t>Arrété du 11/12/1985 portant agrément de la convention du 19/11/1985</t>
  </si>
  <si>
    <t>Arrêté du 24/02/1984 portant agrément de la convention du 24/02/1984</t>
  </si>
  <si>
    <t>Loi cadre 79-32 du 16/01/1979; Arrêté du 02/05/1979 portant agrément de la convention du 27/03/1979</t>
  </si>
  <si>
    <t>17/01/1979; 20/05/1979</t>
  </si>
  <si>
    <t>Ordonnance 67-580 du 13/07/1967; Avenant du 10/07/1967</t>
  </si>
  <si>
    <t>Allocation égale au maximum entre un premier pourcentage du salaire journalier de référence, plus une partie fixe, ou un pourcentage plus élevé du salaire journalier de référence sans partie fixe</t>
  </si>
  <si>
    <t>Montant maximum (% SJR)</t>
  </si>
  <si>
    <t>Protocole d'accord du 18/07/1992 et Convention du 01/01/1993 créent l'allocation unique dégressive</t>
  </si>
  <si>
    <t>Nouvelle convention: régime d'assurance et de solidarité à nouveau séparés</t>
  </si>
  <si>
    <t>Nouvelle convention: fusion des régimes d'assurance et de solidarité</t>
  </si>
  <si>
    <t>Allocation d'insertion, appelée allocation forfaitaire journalière jusqu'en 1984, pour ceux qui ne peuvent prétendre ni à l'allocation de base, ni à l'allocation spécifique.</t>
  </si>
  <si>
    <t>Certains chômeurs agês, c'est-à-dire: les personnes de plus de 55 ans, si 1 an de chômage, si 20 ans d'activité salariée dont 1 an continu ou 2 ans discontinus au cours des 5 dernières années de travail, ont droit à une majoration</t>
  </si>
  <si>
    <t>Revalorisation SJR</t>
  </si>
  <si>
    <r>
      <t xml:space="preserve">Document </t>
    </r>
    <r>
      <rPr>
        <i/>
        <sz val="11"/>
        <color theme="1"/>
        <rFont val="Calibri"/>
        <family val="2"/>
        <scheme val="minor"/>
      </rPr>
      <t>Revalorisations depuis avril 1978</t>
    </r>
    <r>
      <rPr>
        <sz val="11"/>
        <color theme="1"/>
        <rFont val="Calibri"/>
        <family val="2"/>
        <scheme val="minor"/>
      </rPr>
      <t xml:space="preserve"> du service juridique de l'Unedic</t>
    </r>
  </si>
  <si>
    <t>Consultation des circulaires et des directives au service de documentation de l'Unedic</t>
  </si>
  <si>
    <r>
      <rPr>
        <i/>
        <sz val="11"/>
        <color theme="1"/>
        <rFont val="Calibri"/>
        <family val="2"/>
        <scheme val="minor"/>
      </rPr>
      <t>Barèmes IPP: chômage</t>
    </r>
    <r>
      <rPr>
        <sz val="11"/>
        <color theme="1"/>
        <rFont val="Calibri"/>
        <family val="2"/>
        <scheme val="minor"/>
      </rPr>
      <t>, Institut des politiques publiques, avril 2014.</t>
    </r>
  </si>
  <si>
    <t>Antoine Bozio et Laura Khoury</t>
  </si>
  <si>
    <t>Antoine Bozio, antoine.bozio@ipp.eu</t>
  </si>
  <si>
    <t>III. Préretraites</t>
  </si>
  <si>
    <t>Allocation de base d'assurance chômage : partie fixe et minimum</t>
  </si>
  <si>
    <t>Allocation de base d'assurance chômage : taux et maximum</t>
  </si>
  <si>
    <t>En 1958, montants en Ancien Francs.</t>
  </si>
  <si>
    <t>Sources :</t>
  </si>
  <si>
    <t xml:space="preserve"> Circulaire Unedic 66-41 - décision du 24/11/1966         </t>
  </si>
  <si>
    <t xml:space="preserve"> Circulaire Unedic 65-50 - décision du 25/11/1965         </t>
  </si>
  <si>
    <t xml:space="preserve"> Circulaire Unedic 64-26 - décision du 26/11/1964         </t>
  </si>
  <si>
    <t xml:space="preserve"> Circulaire Unedic 63-41 - décision du 28/11/1963         </t>
  </si>
  <si>
    <t xml:space="preserve"> Circulaire Unedic 62-23 - décision du 26/06/1962           </t>
  </si>
  <si>
    <t xml:space="preserve"> Circulaire Unedic 60-48 - décision du 13/10/1960           </t>
  </si>
  <si>
    <t xml:space="preserve"> Circulaire Unedic 60-19 - décision du 28/03/1960           </t>
  </si>
  <si>
    <t>Références</t>
  </si>
  <si>
    <t xml:space="preserve">Notes : </t>
  </si>
  <si>
    <t xml:space="preserve">Allocation de ressources destinée aux plus de 60 ans, licenciés après leur 60ème anniversaire, justifiant de 15 ans d'affiliation au régime d'assurance chômage (10 ans depuis 1973), qui n'ont pas liquidé leur pension de retraite, </t>
  </si>
  <si>
    <t>et qui bénéficient des allocations d'assurance chômage depuis un certain délai (6mois pour les personnées licenciées avant 61 ans, 3 mois entre 61 et 64 ans, sans délai après 64 ans, depuis l'avenant du 25/06/1973).</t>
  </si>
  <si>
    <t xml:space="preserve">A partir de la convention du 27/03/1979, garantie de ressources peut être étendue aux salariés licenciés après 55 ans qui ne sont plus en cours d'indemnisation mais qui justifient de 10 ans d'appartenance au régime d'assurance chômage, </t>
  </si>
  <si>
    <t>selon décision d'une commission Assedic, et aux salariés pour motif économiques ne justifiant pas de 10 ans d'affiliation, pendant 1 an pour ceux qui ont été licenciés après 60 ans, et pendant un an moins le nombre de jours servis par</t>
  </si>
  <si>
    <t xml:space="preserve"> allocations d'assurance chômage pour ceux licenciés avant 60 ans.</t>
  </si>
  <si>
    <t xml:space="preserve">La garantie de ressources correspond à 70% du SJR calculé sur les 3 derniers mois d'activité avant la rupture du contrat. A partir du 08/07/1983, la garantie de ressources est supprimée sauf pour ceux qui en bénéficiaient avant cette date. </t>
  </si>
  <si>
    <t>Pour ceux qui ont commencé à en bénéficier en 1983, le taux de remplacement est désormais égal à 65% SJR sous le plafond de la Sécurité sociale, et à 50% SJR au-dessus.</t>
  </si>
  <si>
    <r>
      <t xml:space="preserve">Bozio, A. (2006), </t>
    </r>
    <r>
      <rPr>
        <i/>
        <sz val="11"/>
        <color theme="1"/>
        <rFont val="Calibri"/>
        <family val="2"/>
        <scheme val="minor"/>
      </rPr>
      <t>Réformes des retraites : estimations sur données françaises</t>
    </r>
    <r>
      <rPr>
        <sz val="11"/>
        <color theme="1"/>
        <rFont val="Calibri"/>
        <family val="2"/>
        <scheme val="minor"/>
      </rPr>
      <t>, thèse de doctorat, EHESS, annexe B.</t>
    </r>
  </si>
  <si>
    <t>Garanties de ressources (1972-1999)</t>
  </si>
  <si>
    <t>Allocation de base d'assurance chômage (1958-1967)</t>
  </si>
  <si>
    <t>Allocation transitoire de solidarité (ATS)</t>
  </si>
  <si>
    <t>Allocation équivalent retraite (AER)</t>
  </si>
  <si>
    <t>décidée par les pouvoirs publics et depuis 1987 la revalorisation est la même que pour les retraites</t>
  </si>
  <si>
    <t>du régime général (voir les décrets 98-1024 du 12 novembre 1998 et 93-451 du 24 mars 1993).</t>
  </si>
  <si>
    <t>La revalorisation du salaire de référence (SR) des préretraites du FNE est</t>
  </si>
  <si>
    <t>Revalorisation du salaire de références des chômeurs de plus de 61 ans (1965-1973)</t>
  </si>
  <si>
    <t>Allocation temporaire d'attente (ATA)</t>
  </si>
  <si>
    <t>Allocation d'insertion (AI)</t>
  </si>
  <si>
    <t>Décret 79-530 du 03/07/1979</t>
  </si>
  <si>
    <t>Décret 76-229 du 09/03/1976</t>
  </si>
  <si>
    <t>Allocation de solidarité versée sans limite de durée, mais les allocations et majorations sont réduites de 10% après 12 mois pour chaque année supplémentaire.</t>
  </si>
  <si>
    <t>Décret 2002-462 du 05/04/2002 </t>
  </si>
  <si>
    <t>Convention Etat-Unedic du 3 mai 2002.</t>
  </si>
  <si>
    <r>
      <t xml:space="preserve">Bozio, A. (2006), </t>
    </r>
    <r>
      <rPr>
        <i/>
        <sz val="11"/>
        <color theme="1"/>
        <rFont val="Calibri"/>
        <family val="2"/>
        <scheme val="minor"/>
      </rPr>
      <t>Réformes des retraites : estimations sur données françaises</t>
    </r>
    <r>
      <rPr>
        <sz val="11"/>
        <color theme="1"/>
        <rFont val="Calibri"/>
        <family val="2"/>
        <scheme val="minor"/>
      </rPr>
      <t>, thèse de doctorat, EHESS, p. 87 et annexe B.</t>
    </r>
  </si>
  <si>
    <t>Loi 2002-1275 du 28/12/2001 (LF pour 2002) remplace l'article L. 351-10-1 du code de la Sécurité sociale et est complété par les décrets 2002-461 et 2002-462 du 05/04/2002.</t>
  </si>
  <si>
    <t>L'AER remplace l'Allocation chômeur âgé (ACA).</t>
  </si>
  <si>
    <t>Seules les personnes dont les droits à l'AER ont été ouverts avant le 1er janvier 2011 continuent à la percevoir jusqu'à l'expiration de leurs droits. L'AER est remplacée depuis le 1er juillet 2011 par l'allocation transitoire de solidarité (ATS).</t>
  </si>
  <si>
    <t>L'AER est supprimé au 01/01/2011.</t>
  </si>
  <si>
    <t>IPP tax and benefit tables : unemployment</t>
  </si>
  <si>
    <r>
      <rPr>
        <i/>
        <sz val="11"/>
        <color theme="1"/>
        <rFont val="Calibri"/>
        <family val="2"/>
        <scheme val="minor"/>
      </rPr>
      <t>Barèmes IPP: chômage</t>
    </r>
    <r>
      <rPr>
        <sz val="11"/>
        <color theme="1"/>
        <rFont val="Calibri"/>
        <family val="2"/>
        <scheme val="minor"/>
      </rPr>
      <t>, Institut des politiques publiques, April 2014.</t>
    </r>
  </si>
  <si>
    <t>Antoine Bozio and Laura Khoury</t>
  </si>
  <si>
    <t>antoine.bozio@ipp.eu</t>
  </si>
  <si>
    <t>laura.khoury@ipp.eu</t>
  </si>
  <si>
    <t>I. Unemployment insurance (earnings related benefits)</t>
  </si>
  <si>
    <t>II. Unemployment benefits (means-tested)</t>
  </si>
  <si>
    <t>III. Early retirement benefits</t>
  </si>
  <si>
    <t>UI scheme : lump-sum and minimum</t>
  </si>
  <si>
    <t>UI scheme : rates and maximum</t>
  </si>
  <si>
    <t>UI scheme (1958-1967)</t>
  </si>
  <si>
    <t>Indexation of UI benefits</t>
  </si>
  <si>
    <t>Indexation of UI reference wage for older unemployed - above age 61 (1965-1973)</t>
  </si>
  <si>
    <t>UI for long term unemployment ("Allocation de fin de droits")</t>
  </si>
  <si>
    <t>Special UI scheme for economic layoffs (1979-1983)</t>
  </si>
  <si>
    <t xml:space="preserve">Special UI scheme </t>
  </si>
  <si>
    <t>Allocation d'aide publique (1967-1979)</t>
  </si>
  <si>
    <t>Indexation of reference wage for FNE early retirement benefit</t>
  </si>
  <si>
    <t>Minimum level of FNE-ARPE early retirement benefits</t>
  </si>
  <si>
    <t>This document provides the legislation necessary to the computation of unemployment benefit (UI) and early retirement schemes in France.  Legislative sources (reference of the laws, number of the decrees and of ministerial orders) as well as the date of issue in the Journal Officiel de la République Française (JOFR or JO) are systematically mentionned. These tax parameters are used in TAXIPP, the IPP micro-simulation model. The first (hidden) lign of each worksheet of the file indicates the names of the parameters used in TAXIPP.</t>
  </si>
  <si>
    <t>To quote this document:</t>
  </si>
  <si>
    <t>Authors:</t>
  </si>
  <si>
    <r>
      <t>Ce document présente les barèmes liés à la prise en charge du chômage (assurance chômage, régime de solidarité), mais aussi des dispositifs de préretraites. Il s'agit des sources brutes de la législation utilisée dans le micro-simulateur de l'IPP, TAXIPP. Les sources législatives (texte de loi, numéro du décret ou arêté) ainsi que la date de publication au</t>
    </r>
    <r>
      <rPr>
        <i/>
        <sz val="11"/>
        <color theme="1"/>
        <rFont val="Calibri"/>
        <family val="2"/>
        <scheme val="minor"/>
      </rPr>
      <t xml:space="preserve"> Journal Officiel de la République française</t>
    </r>
    <r>
      <rPr>
        <sz val="11"/>
        <color theme="1"/>
        <rFont val="Calibri"/>
        <family val="2"/>
        <scheme val="minor"/>
      </rPr>
      <t xml:space="preserve"> (JORF) sont systématiquement indiqués.</t>
    </r>
  </si>
  <si>
    <t>base_prct_3_6</t>
  </si>
  <si>
    <t>base_prct_6_</t>
  </si>
  <si>
    <t>base_prct</t>
  </si>
  <si>
    <t>base_max</t>
  </si>
  <si>
    <t>base_min_paris</t>
  </si>
  <si>
    <t>base_min_p5000</t>
  </si>
  <si>
    <t>base_min_m5000</t>
  </si>
  <si>
    <t>SR_alloc</t>
  </si>
  <si>
    <t>SR_61</t>
  </si>
  <si>
    <t>aide_pu_0_3</t>
  </si>
  <si>
    <t>aide_pu_3_</t>
  </si>
  <si>
    <t>aide_pu_maj</t>
  </si>
  <si>
    <t>ai_femme_stage</t>
  </si>
  <si>
    <t>ai_jeune_lic</t>
  </si>
  <si>
    <t>aer_fixe</t>
  </si>
  <si>
    <t>aer_plaf_seul</t>
  </si>
  <si>
    <t>aer_plaf_couple</t>
  </si>
  <si>
    <t>SR_GR</t>
  </si>
  <si>
    <t>GR_min</t>
  </si>
  <si>
    <t>SR_FNE</t>
  </si>
  <si>
    <t>ARPE_min</t>
  </si>
  <si>
    <t>ARPE_min_mi</t>
  </si>
  <si>
    <t>ass_maj</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</si>
</sst>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0.00\ &quot;€&quot;;[Red]\-#,##0.00\ &quot;€&quot;"/>
    <numFmt numFmtId="164" formatCode="#,##0.00\ [$FRF]"/>
    <numFmt numFmtId="165" formatCode="#,##0.00\ &quot;€&quot;"/>
    <numFmt numFmtId="166" formatCode="dd/mm/yy;@"/>
    <numFmt numFmtId="167" formatCode="#,##0.00\ [$€-1];[Red]\-#,##0.00\ [$€-1]"/>
    <numFmt numFmtId="168" formatCode="#,##0.00\ [$€-1]"/>
    <numFmt numFmtId="169" formatCode="#,##0\ [$FRF]"/>
  </numFmts>
  <fonts count="17" x14ac:knownFonts="1">
    <font>
      <sz val="11"/>
      <color theme="1"/>
      <name val="Calibri"/>
      <family val="2"/>
      <scheme val="minor"/>
    </font>
    <font>
      <u/>
      <sz val="11"/>
      <color theme="10"/>
      <name val="Calibri"/>
      <family val="2"/>
    </font>
    <font>
      <u/>
      <sz val="11"/>
      <color theme="8" tint="-0.249977111117893"/>
      <name val="Calibri"/>
      <family val="2"/>
      <scheme val="minor"/>
    </font>
    <font>
      <i/>
      <sz val="11"/>
      <color theme="1"/>
      <name val="Calibri"/>
      <family val="2"/>
      <scheme val="minor"/>
    </font>
    <font>
      <sz val="10"/>
      <name val="Arial"/>
      <family val="2"/>
    </font>
    <font>
      <b/>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sz val="11"/>
      <color theme="1"/>
      <name val="Calibri"/>
      <family val="2"/>
      <scheme val="minor"/>
    </font>
    <font>
      <sz val="11"/>
      <color rgb="FF000000"/>
      <name val="Calibri"/>
      <family val="2"/>
      <scheme val="minor"/>
    </font>
    <font>
      <u/>
      <sz val="11"/>
      <color theme="10"/>
      <name val="Calibri"/>
      <family val="2"/>
      <scheme val="minor"/>
    </font>
    <font>
      <b/>
      <sz val="11"/>
      <color rgb="FF000000"/>
      <name val="Calibri"/>
      <family val="2"/>
      <scheme val="minor"/>
    </font>
    <font>
      <sz val="10"/>
      <color rgb="FF000000"/>
      <name val="Arial"/>
      <family val="2"/>
    </font>
    <font>
      <sz val="11"/>
      <color rgb="FF000000"/>
      <name val="Arial"/>
      <family val="2"/>
    </font>
    <font>
      <b/>
      <sz val="14"/>
      <color theme="8" tint="-0.249977111117893"/>
      <name val="Calibri"/>
      <family val="2"/>
      <scheme val="minor"/>
    </font>
    <font>
      <sz val="11"/>
      <color rgb="FF9C0006"/>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rgb="FF00B0F0"/>
        <bgColor indexed="64"/>
      </patternFill>
    </fill>
    <fill>
      <patternFill patternType="solid">
        <fgColor rgb="FFFFC7CE"/>
      </patternFill>
    </fill>
  </fills>
  <borders count="12">
    <border>
      <left/>
      <right/>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applyNumberFormat="0" applyFill="0" applyBorder="0" applyAlignment="0" applyProtection="0">
      <alignment vertical="top"/>
      <protection locked="0"/>
    </xf>
    <xf numFmtId="0" fontId="4" fillId="0" borderId="0"/>
    <xf numFmtId="9" fontId="8" fillId="0" borderId="0" applyFont="0" applyFill="0" applyBorder="0" applyAlignment="0" applyProtection="0"/>
    <xf numFmtId="0" fontId="11" fillId="0" borderId="0" applyNumberFormat="0" applyFill="0" applyBorder="0" applyAlignment="0" applyProtection="0"/>
    <xf numFmtId="0" fontId="9" fillId="2" borderId="0"/>
    <xf numFmtId="0" fontId="16" fillId="5" borderId="0" applyNumberFormat="0" applyBorder="0" applyAlignment="0" applyProtection="0"/>
  </cellStyleXfs>
  <cellXfs count="174">
    <xf numFmtId="0" fontId="0" fillId="0" borderId="0" xfId="0"/>
    <xf numFmtId="0" fontId="1" fillId="0" borderId="0" xfId="1" applyAlignment="1" applyProtection="1"/>
    <xf numFmtId="0" fontId="0" fillId="2" borderId="0" xfId="0" applyFill="1" applyBorder="1"/>
    <xf numFmtId="0" fontId="0" fillId="0" borderId="0" xfId="0" applyFont="1"/>
    <xf numFmtId="0" fontId="5" fillId="0" borderId="0" xfId="0" applyFont="1"/>
    <xf numFmtId="0" fontId="5" fillId="3" borderId="0" xfId="0" applyFont="1" applyFill="1"/>
    <xf numFmtId="0" fontId="5" fillId="3" borderId="0" xfId="0" applyFont="1" applyFill="1" applyAlignment="1">
      <alignment horizontal="center"/>
    </xf>
    <xf numFmtId="0" fontId="7" fillId="0" borderId="0" xfId="0" applyFont="1"/>
    <xf numFmtId="14" fontId="0" fillId="0" borderId="0" xfId="0" applyNumberFormat="1"/>
    <xf numFmtId="14" fontId="0" fillId="0" borderId="0" xfId="0" applyNumberFormat="1" applyAlignment="1">
      <alignment horizontal="center"/>
    </xf>
    <xf numFmtId="14" fontId="0" fillId="0" borderId="0" xfId="0" applyNumberFormat="1" applyAlignment="1">
      <alignment horizontal="center" vertical="center"/>
    </xf>
    <xf numFmtId="14" fontId="0" fillId="2" borderId="0" xfId="0" applyNumberFormat="1" applyFill="1"/>
    <xf numFmtId="0" fontId="0" fillId="0" borderId="0" xfId="0" applyAlignment="1">
      <alignment horizontal="center"/>
    </xf>
    <xf numFmtId="0" fontId="0" fillId="0" borderId="0" xfId="0" applyFill="1"/>
    <xf numFmtId="0" fontId="0" fillId="4" borderId="0" xfId="0" applyFill="1"/>
    <xf numFmtId="9" fontId="0" fillId="0" borderId="0" xfId="0" applyNumberFormat="1"/>
    <xf numFmtId="0" fontId="6" fillId="0" borderId="0" xfId="0" applyFont="1" applyAlignment="1">
      <alignment vertical="center"/>
    </xf>
    <xf numFmtId="0" fontId="10" fillId="0" borderId="0" xfId="0" applyFont="1" applyAlignment="1">
      <alignment horizontal="left" vertical="center"/>
    </xf>
    <xf numFmtId="0" fontId="11" fillId="0" borderId="0" xfId="4"/>
    <xf numFmtId="0" fontId="12" fillId="0" borderId="0" xfId="0" applyFont="1"/>
    <xf numFmtId="0" fontId="10" fillId="0" borderId="0" xfId="0" applyFont="1"/>
    <xf numFmtId="0" fontId="0" fillId="0" borderId="0" xfId="0" applyAlignment="1">
      <alignment horizontal="center" vertical="center"/>
    </xf>
    <xf numFmtId="0" fontId="0" fillId="0" borderId="0" xfId="0" applyFont="1" applyFill="1"/>
    <xf numFmtId="0" fontId="0" fillId="0" borderId="0" xfId="0" applyFill="1" applyAlignment="1">
      <alignment horizontal="center"/>
    </xf>
    <xf numFmtId="166" fontId="0" fillId="0" borderId="0" xfId="0" applyNumberFormat="1" applyFont="1" applyAlignment="1">
      <alignment horizontal="center" vertical="center"/>
    </xf>
    <xf numFmtId="14" fontId="0" fillId="0" borderId="0" xfId="0" applyNumberFormat="1" applyFont="1" applyAlignment="1">
      <alignment horizontal="center" vertical="center"/>
    </xf>
    <xf numFmtId="0" fontId="13" fillId="0" borderId="0" xfId="0" applyFont="1"/>
    <xf numFmtId="0" fontId="0" fillId="0" borderId="0" xfId="0" applyFont="1" applyAlignment="1">
      <alignment horizontal="left" vertical="center"/>
    </xf>
    <xf numFmtId="166" fontId="6" fillId="0" borderId="0" xfId="0" applyNumberFormat="1" applyFont="1" applyAlignment="1">
      <alignment horizontal="center" vertical="center" wrapText="1"/>
    </xf>
    <xf numFmtId="166" fontId="0" fillId="0" borderId="0" xfId="0" applyNumberFormat="1" applyFont="1" applyAlignment="1">
      <alignment horizontal="center"/>
    </xf>
    <xf numFmtId="0" fontId="14" fillId="0" borderId="0" xfId="0" applyFont="1"/>
    <xf numFmtId="8" fontId="0" fillId="0" borderId="0" xfId="0" applyNumberFormat="1" applyAlignment="1">
      <alignment horizontal="center" vertical="center"/>
    </xf>
    <xf numFmtId="164" fontId="0" fillId="0" borderId="0" xfId="0" applyNumberFormat="1"/>
    <xf numFmtId="164" fontId="0" fillId="0" borderId="0" xfId="0" applyNumberFormat="1" applyFont="1" applyFill="1"/>
    <xf numFmtId="14" fontId="0" fillId="0" borderId="0" xfId="0" applyNumberFormat="1" applyFont="1"/>
    <xf numFmtId="0" fontId="10" fillId="0" borderId="0" xfId="0" applyFont="1" applyFill="1"/>
    <xf numFmtId="0" fontId="0" fillId="0" borderId="0" xfId="0" applyFont="1" applyAlignment="1">
      <alignment horizontal="center" vertical="center"/>
    </xf>
    <xf numFmtId="167" fontId="0" fillId="0" borderId="0" xfId="0" applyNumberFormat="1" applyAlignment="1">
      <alignment horizontal="center" vertical="center"/>
    </xf>
    <xf numFmtId="0" fontId="0" fillId="0" borderId="0" xfId="0" applyAlignment="1">
      <alignment horizontal="left"/>
    </xf>
    <xf numFmtId="9" fontId="0" fillId="0" borderId="0" xfId="0" applyNumberFormat="1" applyFill="1"/>
    <xf numFmtId="14" fontId="5" fillId="3" borderId="0" xfId="0" applyNumberFormat="1" applyFont="1" applyFill="1" applyAlignment="1">
      <alignment vertical="center"/>
    </xf>
    <xf numFmtId="14" fontId="5" fillId="2" borderId="0" xfId="0" applyNumberFormat="1" applyFont="1" applyFill="1"/>
    <xf numFmtId="14" fontId="5" fillId="2" borderId="0" xfId="0" applyNumberFormat="1" applyFont="1" applyFill="1" applyAlignment="1">
      <alignment horizontal="center"/>
    </xf>
    <xf numFmtId="14" fontId="5" fillId="3" borderId="0" xfId="0" applyNumberFormat="1" applyFont="1" applyFill="1" applyAlignment="1">
      <alignment horizontal="center" vertical="center" wrapText="1"/>
    </xf>
    <xf numFmtId="164" fontId="0" fillId="0" borderId="0" xfId="0" applyNumberFormat="1" applyFill="1"/>
    <xf numFmtId="14" fontId="0" fillId="2" borderId="0" xfId="0" applyNumberFormat="1" applyFont="1" applyFill="1" applyAlignment="1">
      <alignment horizontal="center"/>
    </xf>
    <xf numFmtId="14" fontId="0" fillId="2" borderId="0" xfId="0" applyNumberFormat="1" applyFont="1" applyFill="1"/>
    <xf numFmtId="166" fontId="0" fillId="0" borderId="0" xfId="0" applyNumberFormat="1" applyFont="1" applyFill="1" applyAlignment="1">
      <alignment horizontal="center" vertical="center"/>
    </xf>
    <xf numFmtId="14" fontId="0" fillId="0" borderId="0" xfId="0" applyNumberFormat="1" applyFont="1" applyFill="1"/>
    <xf numFmtId="14" fontId="5" fillId="3" borderId="0" xfId="0" applyNumberFormat="1" applyFont="1" applyFill="1" applyAlignment="1">
      <alignment horizontal="center" vertical="center"/>
    </xf>
    <xf numFmtId="0" fontId="5" fillId="4" borderId="0" xfId="0" applyFont="1" applyFill="1"/>
    <xf numFmtId="14" fontId="5" fillId="0" borderId="0" xfId="0" applyNumberFormat="1" applyFont="1" applyFill="1" applyAlignment="1">
      <alignment horizontal="center"/>
    </xf>
    <xf numFmtId="0" fontId="10" fillId="0" borderId="0" xfId="0" applyFont="1" applyAlignment="1">
      <alignment horizontal="left"/>
    </xf>
    <xf numFmtId="0" fontId="5" fillId="0" borderId="0" xfId="0" applyFont="1" applyFill="1" applyAlignment="1">
      <alignment horizontal="center"/>
    </xf>
    <xf numFmtId="0" fontId="15" fillId="0" borderId="0" xfId="0" applyFont="1"/>
    <xf numFmtId="0" fontId="2" fillId="2" borderId="5" xfId="0" applyFont="1" applyFill="1" applyBorder="1"/>
    <xf numFmtId="0" fontId="0" fillId="2" borderId="6" xfId="0" applyFill="1" applyBorder="1"/>
    <xf numFmtId="0" fontId="0" fillId="2" borderId="3" xfId="0" applyFill="1" applyBorder="1"/>
    <xf numFmtId="0" fontId="0" fillId="2" borderId="1" xfId="0" applyFill="1" applyBorder="1"/>
    <xf numFmtId="0" fontId="0" fillId="2" borderId="2" xfId="0" applyFill="1" applyBorder="1"/>
    <xf numFmtId="0" fontId="2" fillId="2" borderId="1" xfId="0" applyFont="1" applyFill="1" applyBorder="1"/>
    <xf numFmtId="0" fontId="0" fillId="2" borderId="7" xfId="0" applyFill="1" applyBorder="1"/>
    <xf numFmtId="0" fontId="0" fillId="2" borderId="4" xfId="0" applyFill="1" applyBorder="1"/>
    <xf numFmtId="0" fontId="0" fillId="2" borderId="8" xfId="0" applyFill="1" applyBorder="1"/>
    <xf numFmtId="0" fontId="5" fillId="2" borderId="0" xfId="0" applyFont="1" applyFill="1"/>
    <xf numFmtId="14" fontId="0" fillId="2" borderId="0" xfId="0" applyNumberFormat="1" applyFont="1" applyFill="1" applyAlignment="1">
      <alignment horizontal="center" vertical="center"/>
    </xf>
    <xf numFmtId="0" fontId="0" fillId="3" borderId="0" xfId="0" applyFill="1"/>
    <xf numFmtId="164" fontId="0" fillId="0" borderId="0" xfId="0" applyNumberFormat="1" applyAlignment="1">
      <alignment horizontal="center" vertical="center"/>
    </xf>
    <xf numFmtId="14" fontId="0" fillId="0" borderId="0" xfId="0" applyNumberFormat="1" applyFont="1" applyFill="1" applyAlignment="1">
      <alignment horizontal="center"/>
    </xf>
    <xf numFmtId="0" fontId="5" fillId="0" borderId="0" xfId="0" applyFont="1" applyFill="1"/>
    <xf numFmtId="0" fontId="0" fillId="0" borderId="0" xfId="0" applyFont="1" applyFill="1" applyAlignment="1">
      <alignment horizontal="center" wrapText="1"/>
    </xf>
    <xf numFmtId="0" fontId="0" fillId="0" borderId="0" xfId="0" applyFont="1" applyFill="1" applyAlignment="1">
      <alignment horizontal="center" vertical="center" wrapText="1"/>
    </xf>
    <xf numFmtId="14" fontId="0" fillId="2" borderId="0" xfId="0" applyNumberFormat="1" applyFont="1" applyFill="1" applyAlignment="1">
      <alignment horizontal="center" vertical="center" wrapText="1"/>
    </xf>
    <xf numFmtId="0" fontId="0" fillId="0" borderId="0" xfId="0" applyFont="1" applyFill="1" applyAlignment="1">
      <alignment horizontal="left" vertical="center"/>
    </xf>
    <xf numFmtId="0" fontId="0" fillId="0" borderId="0" xfId="0" applyAlignment="1">
      <alignment horizontal="left" vertical="center"/>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8" xfId="0" applyFont="1" applyFill="1" applyBorder="1" applyAlignment="1">
      <alignment horizontal="center" vertical="center" wrapText="1"/>
    </xf>
    <xf numFmtId="14" fontId="0" fillId="0" borderId="0" xfId="0" applyNumberFormat="1" applyFill="1"/>
    <xf numFmtId="0" fontId="5" fillId="3" borderId="7" xfId="0" applyFont="1" applyFill="1" applyBorder="1"/>
    <xf numFmtId="0" fontId="5" fillId="3" borderId="8" xfId="0" applyFont="1" applyFill="1" applyBorder="1"/>
    <xf numFmtId="164" fontId="0" fillId="0" borderId="0" xfId="0" applyNumberFormat="1" applyFill="1" applyAlignment="1">
      <alignment horizontal="center" vertical="center"/>
    </xf>
    <xf numFmtId="0" fontId="5" fillId="3" borderId="11" xfId="0" applyFont="1" applyFill="1" applyBorder="1" applyAlignment="1">
      <alignment horizontal="center" wrapText="1"/>
    </xf>
    <xf numFmtId="0" fontId="5" fillId="3" borderId="11" xfId="0" applyFont="1" applyFill="1" applyBorder="1" applyAlignment="1">
      <alignment horizontal="center" vertical="center" wrapText="1"/>
    </xf>
    <xf numFmtId="0" fontId="5" fillId="3" borderId="7" xfId="0" applyFont="1" applyFill="1" applyBorder="1" applyAlignment="1">
      <alignment vertical="center"/>
    </xf>
    <xf numFmtId="0" fontId="5" fillId="3" borderId="8"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4" xfId="0" applyFont="1" applyFill="1" applyBorder="1" applyAlignment="1">
      <alignment horizontal="center" vertical="center"/>
    </xf>
    <xf numFmtId="14" fontId="0" fillId="2" borderId="0" xfId="0" applyNumberFormat="1" applyFill="1" applyAlignment="1">
      <alignment horizontal="center" vertical="center"/>
    </xf>
    <xf numFmtId="0" fontId="5" fillId="3" borderId="0" xfId="0" applyFont="1" applyFill="1" applyAlignment="1">
      <alignment horizontal="center" vertical="center" wrapText="1"/>
    </xf>
    <xf numFmtId="0" fontId="0" fillId="0" borderId="0" xfId="0" applyFont="1" applyFill="1" applyAlignment="1">
      <alignment horizontal="left"/>
    </xf>
    <xf numFmtId="0" fontId="3" fillId="0" borderId="0" xfId="0" applyFont="1"/>
    <xf numFmtId="0" fontId="5" fillId="3" borderId="7" xfId="0" applyFont="1" applyFill="1" applyBorder="1" applyAlignment="1">
      <alignment horizontal="center" vertical="center" wrapText="1"/>
    </xf>
    <xf numFmtId="0" fontId="6" fillId="0" borderId="0" xfId="0" applyFont="1" applyAlignment="1">
      <alignment horizontal="left" vertical="center"/>
    </xf>
    <xf numFmtId="0" fontId="0" fillId="0" borderId="0" xfId="0" applyFont="1" applyAlignment="1">
      <alignment horizontal="left"/>
    </xf>
    <xf numFmtId="0" fontId="0" fillId="0" borderId="0" xfId="0" applyFont="1" applyFill="1" applyAlignment="1">
      <alignment horizontal="left" vertical="center" wrapText="1"/>
    </xf>
    <xf numFmtId="0" fontId="5" fillId="3" borderId="11" xfId="0" applyFont="1" applyFill="1" applyBorder="1" applyAlignment="1">
      <alignment horizontal="center" vertical="center"/>
    </xf>
    <xf numFmtId="0" fontId="0" fillId="2" borderId="0" xfId="0" applyFill="1" applyAlignment="1">
      <alignment horizontal="center"/>
    </xf>
    <xf numFmtId="0" fontId="5" fillId="0" borderId="0" xfId="0" applyFont="1" applyFill="1" applyAlignment="1">
      <alignment horizontal="center" vertical="center" wrapText="1"/>
    </xf>
    <xf numFmtId="14" fontId="0" fillId="0" borderId="0" xfId="0" applyNumberFormat="1" applyFont="1" applyFill="1" applyAlignment="1">
      <alignment horizontal="center" vertical="center" wrapText="1"/>
    </xf>
    <xf numFmtId="165" fontId="0" fillId="0" borderId="0" xfId="0" applyNumberFormat="1" applyFont="1" applyFill="1" applyBorder="1" applyAlignment="1">
      <alignment horizontal="center" vertical="center" wrapText="1"/>
    </xf>
    <xf numFmtId="0" fontId="6" fillId="0" borderId="0" xfId="0" applyFont="1"/>
    <xf numFmtId="0" fontId="6" fillId="0" borderId="0" xfId="0" applyFont="1" applyFill="1"/>
    <xf numFmtId="0" fontId="6" fillId="0" borderId="0" xfId="6" applyFont="1" applyFill="1"/>
    <xf numFmtId="14" fontId="0" fillId="0" borderId="0" xfId="0" applyNumberFormat="1" applyFill="1" applyAlignment="1">
      <alignment horizontal="center" vertical="center"/>
    </xf>
    <xf numFmtId="0" fontId="0" fillId="0" borderId="0" xfId="0" applyFill="1" applyAlignment="1">
      <alignment horizontal="center" vertical="center"/>
    </xf>
    <xf numFmtId="9" fontId="0" fillId="0" borderId="0" xfId="0" applyNumberFormat="1" applyAlignment="1">
      <alignment horizontal="center"/>
    </xf>
    <xf numFmtId="167" fontId="0" fillId="0" borderId="0" xfId="0" applyNumberFormat="1" applyFill="1" applyAlignment="1">
      <alignment horizontal="center" vertical="center"/>
    </xf>
    <xf numFmtId="9" fontId="0" fillId="0" borderId="0" xfId="0" applyNumberFormat="1" applyAlignment="1">
      <alignment horizontal="center" vertical="center"/>
    </xf>
    <xf numFmtId="164" fontId="0" fillId="0" borderId="0" xfId="0" applyNumberFormat="1" applyAlignment="1">
      <alignment horizontal="center" vertical="top"/>
    </xf>
    <xf numFmtId="9" fontId="0" fillId="0" borderId="0" xfId="0" applyNumberFormat="1" applyAlignment="1">
      <alignment horizontal="center" vertical="top"/>
    </xf>
    <xf numFmtId="14" fontId="0" fillId="0" borderId="0" xfId="0" applyNumberFormat="1" applyAlignment="1">
      <alignment horizontal="center" vertical="top"/>
    </xf>
    <xf numFmtId="164" fontId="0" fillId="0" borderId="0" xfId="0" applyNumberFormat="1" applyFill="1" applyAlignment="1">
      <alignment horizontal="center" vertical="top"/>
    </xf>
    <xf numFmtId="0" fontId="0" fillId="0" borderId="0" xfId="0" applyAlignment="1">
      <alignment horizontal="center" vertical="top"/>
    </xf>
    <xf numFmtId="9" fontId="0" fillId="0" borderId="0" xfId="0" applyNumberFormat="1" applyFill="1" applyAlignment="1">
      <alignment horizontal="center" vertical="top"/>
    </xf>
    <xf numFmtId="10" fontId="0" fillId="0" borderId="0" xfId="0" applyNumberFormat="1" applyAlignment="1">
      <alignment horizontal="center"/>
    </xf>
    <xf numFmtId="10" fontId="0" fillId="0" borderId="0" xfId="0" applyNumberFormat="1" applyFill="1" applyAlignment="1">
      <alignment horizontal="center"/>
    </xf>
    <xf numFmtId="10" fontId="0" fillId="0" borderId="0" xfId="0" applyNumberFormat="1" applyFont="1" applyFill="1" applyAlignment="1">
      <alignment horizontal="center" vertical="center" wrapText="1"/>
    </xf>
    <xf numFmtId="10" fontId="0" fillId="0" borderId="0" xfId="0" applyNumberFormat="1" applyAlignment="1" applyProtection="1">
      <alignment horizontal="center"/>
      <protection locked="0"/>
    </xf>
    <xf numFmtId="0" fontId="7" fillId="0" borderId="0" xfId="0" applyFont="1" applyAlignment="1">
      <alignment horizontal="center"/>
    </xf>
    <xf numFmtId="165" fontId="0" fillId="0" borderId="0" xfId="0" applyNumberFormat="1" applyFont="1" applyFill="1" applyAlignment="1">
      <alignment horizontal="center" vertical="center" wrapText="1"/>
    </xf>
    <xf numFmtId="165" fontId="0" fillId="0" borderId="0" xfId="0" applyNumberFormat="1" applyFont="1" applyFill="1" applyAlignment="1">
      <alignment horizontal="center" vertical="center"/>
    </xf>
    <xf numFmtId="165" fontId="0" fillId="0" borderId="0" xfId="0" applyNumberFormat="1" applyAlignment="1">
      <alignment horizontal="center"/>
    </xf>
    <xf numFmtId="168"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Fill="1" applyAlignment="1">
      <alignment horizontal="center"/>
    </xf>
    <xf numFmtId="165" fontId="0" fillId="0" borderId="0" xfId="0" applyNumberFormat="1" applyAlignment="1">
      <alignment horizontal="center" vertical="center"/>
    </xf>
    <xf numFmtId="165" fontId="0" fillId="0" borderId="0" xfId="0" applyNumberFormat="1" applyFont="1" applyFill="1" applyAlignment="1">
      <alignment horizontal="center"/>
    </xf>
    <xf numFmtId="167" fontId="0" fillId="0" borderId="0" xfId="0" applyNumberFormat="1" applyAlignment="1">
      <alignment horizontal="center"/>
    </xf>
    <xf numFmtId="8" fontId="0" fillId="0" borderId="0" xfId="0" applyNumberFormat="1" applyAlignment="1">
      <alignment horizontal="center"/>
    </xf>
    <xf numFmtId="10" fontId="0" fillId="0" borderId="0" xfId="0" applyNumberFormat="1" applyFill="1" applyAlignment="1">
      <alignment horizontal="center" vertical="center"/>
    </xf>
    <xf numFmtId="10" fontId="0" fillId="0" borderId="0" xfId="0" applyNumberFormat="1" applyAlignment="1">
      <alignment horizontal="center" vertical="center"/>
    </xf>
    <xf numFmtId="10" fontId="0" fillId="0" borderId="0" xfId="0" applyNumberFormat="1" applyFont="1" applyFill="1" applyAlignment="1">
      <alignment horizontal="center" vertical="center"/>
    </xf>
    <xf numFmtId="0" fontId="6" fillId="2" borderId="1" xfId="0" applyFont="1" applyFill="1" applyBorder="1"/>
    <xf numFmtId="169" fontId="0" fillId="0" borderId="0" xfId="0" applyNumberFormat="1" applyAlignment="1">
      <alignment horizontal="center" vertical="center"/>
    </xf>
    <xf numFmtId="14" fontId="0" fillId="2" borderId="0" xfId="0" applyNumberFormat="1" applyFill="1" applyAlignment="1">
      <alignment horizontal="center"/>
    </xf>
    <xf numFmtId="14" fontId="0" fillId="2" borderId="0" xfId="0" applyNumberFormat="1" applyFill="1" applyAlignment="1">
      <alignment vertical="center"/>
    </xf>
    <xf numFmtId="0" fontId="7" fillId="0" borderId="0" xfId="0" applyFont="1" applyFill="1" applyAlignment="1">
      <alignment horizontal="left"/>
    </xf>
    <xf numFmtId="168" fontId="0" fillId="0" borderId="0" xfId="0" applyNumberFormat="1" applyAlignment="1">
      <alignment horizontal="center" vertical="center"/>
    </xf>
    <xf numFmtId="14" fontId="0" fillId="0" borderId="0" xfId="0" applyNumberFormat="1" applyFont="1" applyAlignment="1">
      <alignment horizontal="center" vertical="top"/>
    </xf>
    <xf numFmtId="0" fontId="1" fillId="2" borderId="1" xfId="1" applyFill="1" applyBorder="1" applyAlignment="1" applyProtection="1"/>
    <xf numFmtId="0" fontId="1" fillId="2" borderId="7" xfId="1" applyFill="1" applyBorder="1" applyAlignment="1" applyProtection="1"/>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7" xfId="0" applyBorder="1" applyAlignment="1">
      <alignment horizontal="left" vertical="center" wrapText="1"/>
    </xf>
    <xf numFmtId="0" fontId="0" fillId="0" borderId="4" xfId="0" applyBorder="1" applyAlignment="1">
      <alignment horizontal="left" vertical="center" wrapText="1"/>
    </xf>
    <xf numFmtId="0" fontId="0" fillId="0" borderId="8" xfId="0" applyBorder="1" applyAlignment="1">
      <alignment horizontal="left"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0" xfId="0" applyFont="1" applyFill="1" applyAlignment="1">
      <alignment horizontal="center" vertical="center"/>
    </xf>
    <xf numFmtId="11" fontId="5" fillId="3" borderId="9" xfId="0" applyNumberFormat="1" applyFont="1" applyFill="1" applyBorder="1" applyAlignment="1">
      <alignment horizontal="center" vertical="center"/>
    </xf>
    <xf numFmtId="11" fontId="5" fillId="3" borderId="10" xfId="0" applyNumberFormat="1"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5" xfId="0" applyFont="1" applyFill="1" applyBorder="1" applyAlignment="1">
      <alignment horizontal="center"/>
    </xf>
    <xf numFmtId="0" fontId="5" fillId="3" borderId="3" xfId="0" applyFont="1" applyFill="1" applyBorder="1" applyAlignment="1">
      <alignment horizontal="center"/>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6" xfId="0" applyFont="1" applyFill="1" applyBorder="1" applyAlignment="1">
      <alignment horizontal="center" vertical="center"/>
    </xf>
    <xf numFmtId="14" fontId="5" fillId="3" borderId="2" xfId="0" applyNumberFormat="1" applyFont="1" applyFill="1" applyBorder="1" applyAlignment="1">
      <alignment horizontal="center" vertical="center"/>
    </xf>
    <xf numFmtId="0" fontId="5" fillId="3" borderId="3" xfId="0" applyFont="1" applyFill="1" applyBorder="1" applyAlignment="1">
      <alignment horizontal="center" vertical="center" wrapText="1"/>
    </xf>
    <xf numFmtId="0" fontId="5" fillId="3" borderId="6" xfId="0" applyFont="1" applyFill="1" applyBorder="1" applyAlignment="1">
      <alignment horizontal="center"/>
    </xf>
    <xf numFmtId="0" fontId="5" fillId="3" borderId="2" xfId="0" applyFont="1" applyFill="1" applyBorder="1" applyAlignment="1">
      <alignment horizontal="center" wrapText="1"/>
    </xf>
    <xf numFmtId="0" fontId="5" fillId="3" borderId="2" xfId="0" applyFont="1" applyFill="1" applyBorder="1" applyAlignment="1">
      <alignment horizontal="center" vertical="center"/>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14" fontId="5" fillId="3" borderId="0" xfId="0" applyNumberFormat="1" applyFont="1" applyFill="1" applyAlignment="1">
      <alignment horizontal="center" vertical="center"/>
    </xf>
    <xf numFmtId="14" fontId="5" fillId="3" borderId="0" xfId="0" applyNumberFormat="1" applyFont="1" applyFill="1"/>
  </cellXfs>
  <cellStyles count="7">
    <cellStyle name="Insatisfaisant" xfId="6" builtinId="27"/>
    <cellStyle name="Lien hypertexte" xfId="1" builtinId="8"/>
    <cellStyle name="Lien hypertexte 2" xfId="4"/>
    <cellStyle name="Normal" xfId="0" builtinId="0"/>
    <cellStyle name="Normal 2" xfId="2"/>
    <cellStyle name="Pourcentage 2" xfId="3"/>
    <cellStyle name="Style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523875</xdr:colOff>
      <xdr:row>0</xdr:row>
      <xdr:rowOff>0</xdr:rowOff>
    </xdr:from>
    <xdr:to>
      <xdr:col>15</xdr:col>
      <xdr:colOff>14866</xdr:colOff>
      <xdr:row>6</xdr:row>
      <xdr:rowOff>184026</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72375" y="0"/>
          <a:ext cx="3300991" cy="1374651"/>
        </a:xfrm>
        <a:prstGeom prst="rect">
          <a:avLst/>
        </a:prstGeom>
      </xdr:spPr>
    </xdr:pic>
    <xdr:clientData/>
  </xdr:twoCellAnchor>
  <xdr:twoCellAnchor editAs="oneCell">
    <xdr:from>
      <xdr:col>15</xdr:col>
      <xdr:colOff>66675</xdr:colOff>
      <xdr:row>12</xdr:row>
      <xdr:rowOff>104775</xdr:rowOff>
    </xdr:from>
    <xdr:to>
      <xdr:col>17</xdr:col>
      <xdr:colOff>100341</xdr:colOff>
      <xdr:row>16</xdr:row>
      <xdr:rowOff>62775</xdr:rowOff>
    </xdr:to>
    <xdr:pic>
      <xdr:nvPicPr>
        <xdr:cNvPr id="4" name="Image 3" descr="logo-licence-ouverte-open-ipp.png"/>
        <xdr:cNvPicPr>
          <a:picLocks noChangeAspect="1"/>
        </xdr:cNvPicPr>
      </xdr:nvPicPr>
      <xdr:blipFill>
        <a:blip xmlns:r="http://schemas.openxmlformats.org/officeDocument/2006/relationships" r:embed="rId2" cstate="print"/>
        <a:stretch>
          <a:fillRect/>
        </a:stretch>
      </xdr:blipFill>
      <xdr:spPr>
        <a:xfrm>
          <a:off x="10687050" y="2438400"/>
          <a:ext cx="1557666"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523875</xdr:colOff>
      <xdr:row>0</xdr:row>
      <xdr:rowOff>0</xdr:rowOff>
    </xdr:from>
    <xdr:to>
      <xdr:col>15</xdr:col>
      <xdr:colOff>14866</xdr:colOff>
      <xdr:row>6</xdr:row>
      <xdr:rowOff>184026</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4250" y="0"/>
          <a:ext cx="3300991" cy="1374651"/>
        </a:xfrm>
        <a:prstGeom prst="rect">
          <a:avLst/>
        </a:prstGeom>
      </xdr:spPr>
    </xdr:pic>
    <xdr:clientData/>
  </xdr:twoCellAnchor>
  <xdr:twoCellAnchor editAs="oneCell">
    <xdr:from>
      <xdr:col>15</xdr:col>
      <xdr:colOff>85725</xdr:colOff>
      <xdr:row>12</xdr:row>
      <xdr:rowOff>104775</xdr:rowOff>
    </xdr:from>
    <xdr:to>
      <xdr:col>17</xdr:col>
      <xdr:colOff>119391</xdr:colOff>
      <xdr:row>16</xdr:row>
      <xdr:rowOff>62775</xdr:rowOff>
    </xdr:to>
    <xdr:pic>
      <xdr:nvPicPr>
        <xdr:cNvPr id="3" name="Image 2" descr="logo-licence-ouverte-open-ipp.png"/>
        <xdr:cNvPicPr>
          <a:picLocks noChangeAspect="1"/>
        </xdr:cNvPicPr>
      </xdr:nvPicPr>
      <xdr:blipFill>
        <a:blip xmlns:r="http://schemas.openxmlformats.org/officeDocument/2006/relationships" r:embed="rId2" cstate="print"/>
        <a:stretch>
          <a:fillRect/>
        </a:stretch>
      </xdr:blipFill>
      <xdr:spPr>
        <a:xfrm>
          <a:off x="10706100" y="2819400"/>
          <a:ext cx="1557666" cy="72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laura.khoury@ipp.eu" TargetMode="External"/><Relationship Id="rId1" Type="http://schemas.openxmlformats.org/officeDocument/2006/relationships/hyperlink" Target="mailto:antoine.bozio@ipp.eu"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31"/>
  <sheetViews>
    <sheetView showGridLines="0" workbookViewId="0">
      <selection activeCell="A3" sqref="A3"/>
    </sheetView>
  </sheetViews>
  <sheetFormatPr baseColWidth="10" defaultColWidth="11.42578125" defaultRowHeight="15" x14ac:dyDescent="0.25"/>
  <cols>
    <col min="1" max="1" width="7.85546875" customWidth="1"/>
    <col min="2" max="2" width="2.85546875" customWidth="1"/>
  </cols>
  <sheetData>
    <row r="3" spans="2:15" ht="18.75" x14ac:dyDescent="0.3">
      <c r="B3" s="54" t="s">
        <v>147</v>
      </c>
    </row>
    <row r="5" spans="2:15" ht="15" customHeight="1" x14ac:dyDescent="0.25">
      <c r="B5" s="142" t="s">
        <v>570</v>
      </c>
      <c r="C5" s="143"/>
      <c r="D5" s="143"/>
      <c r="E5" s="143"/>
      <c r="F5" s="143"/>
      <c r="G5" s="143"/>
      <c r="H5" s="143"/>
      <c r="I5" s="143"/>
      <c r="J5" s="144"/>
    </row>
    <row r="6" spans="2:15" x14ac:dyDescent="0.25">
      <c r="B6" s="145"/>
      <c r="C6" s="146"/>
      <c r="D6" s="146"/>
      <c r="E6" s="146"/>
      <c r="F6" s="146"/>
      <c r="G6" s="146"/>
      <c r="H6" s="146"/>
      <c r="I6" s="146"/>
      <c r="J6" s="147"/>
    </row>
    <row r="7" spans="2:15" x14ac:dyDescent="0.25">
      <c r="B7" s="145"/>
      <c r="C7" s="146"/>
      <c r="D7" s="146"/>
      <c r="E7" s="146"/>
      <c r="F7" s="146"/>
      <c r="G7" s="146"/>
      <c r="H7" s="146"/>
      <c r="I7" s="146"/>
      <c r="J7" s="147"/>
    </row>
    <row r="8" spans="2:15" x14ac:dyDescent="0.25">
      <c r="B8" s="145"/>
      <c r="C8" s="146"/>
      <c r="D8" s="146"/>
      <c r="E8" s="146"/>
      <c r="F8" s="146"/>
      <c r="G8" s="146"/>
      <c r="H8" s="146"/>
      <c r="I8" s="146"/>
      <c r="J8" s="147"/>
    </row>
    <row r="9" spans="2:15" x14ac:dyDescent="0.25">
      <c r="B9" s="148"/>
      <c r="C9" s="149"/>
      <c r="D9" s="149"/>
      <c r="E9" s="149"/>
      <c r="F9" s="149"/>
      <c r="G9" s="149"/>
      <c r="H9" s="149"/>
      <c r="I9" s="149"/>
      <c r="J9" s="150"/>
    </row>
    <row r="11" spans="2:15" x14ac:dyDescent="0.25">
      <c r="B11" s="4" t="s">
        <v>149</v>
      </c>
      <c r="C11" s="1"/>
      <c r="J11" s="55" t="s">
        <v>0</v>
      </c>
      <c r="K11" s="56"/>
      <c r="L11" s="56"/>
      <c r="M11" s="56"/>
      <c r="N11" s="56"/>
      <c r="O11" s="57"/>
    </row>
    <row r="12" spans="2:15" x14ac:dyDescent="0.25">
      <c r="B12">
        <v>1</v>
      </c>
      <c r="C12" s="1" t="s">
        <v>507</v>
      </c>
      <c r="D12" s="7"/>
      <c r="J12" s="58" t="s">
        <v>503</v>
      </c>
      <c r="K12" s="2"/>
      <c r="L12" s="2"/>
      <c r="M12" s="2"/>
      <c r="N12" s="2"/>
      <c r="O12" s="59"/>
    </row>
    <row r="13" spans="2:15" x14ac:dyDescent="0.25">
      <c r="B13">
        <v>2</v>
      </c>
      <c r="C13" s="1" t="s">
        <v>508</v>
      </c>
      <c r="J13" s="58"/>
      <c r="K13" s="2"/>
      <c r="L13" s="2"/>
      <c r="M13" s="2"/>
      <c r="N13" s="2"/>
      <c r="O13" s="59"/>
    </row>
    <row r="14" spans="2:15" x14ac:dyDescent="0.25">
      <c r="B14">
        <v>3</v>
      </c>
      <c r="C14" s="1" t="s">
        <v>529</v>
      </c>
      <c r="J14" s="60" t="s">
        <v>143</v>
      </c>
      <c r="K14" s="2"/>
      <c r="L14" s="2"/>
      <c r="M14" s="2"/>
      <c r="N14" s="2"/>
      <c r="O14" s="59"/>
    </row>
    <row r="15" spans="2:15" x14ac:dyDescent="0.25">
      <c r="B15">
        <v>4</v>
      </c>
      <c r="C15" s="1" t="s">
        <v>380</v>
      </c>
      <c r="D15" s="7"/>
      <c r="J15" s="58" t="s">
        <v>504</v>
      </c>
      <c r="K15" s="2"/>
      <c r="L15" s="2"/>
      <c r="M15" s="2"/>
      <c r="N15" s="2"/>
      <c r="O15" s="59"/>
    </row>
    <row r="16" spans="2:15" x14ac:dyDescent="0.25">
      <c r="B16">
        <v>5</v>
      </c>
      <c r="C16" s="1" t="s">
        <v>535</v>
      </c>
      <c r="D16" s="7"/>
      <c r="J16" s="58"/>
      <c r="K16" s="2"/>
      <c r="L16" s="2"/>
      <c r="M16" s="2"/>
      <c r="N16" s="2"/>
      <c r="O16" s="59"/>
    </row>
    <row r="17" spans="2:16" x14ac:dyDescent="0.25">
      <c r="B17">
        <v>6</v>
      </c>
      <c r="C17" s="1" t="s">
        <v>7</v>
      </c>
      <c r="D17" s="7"/>
      <c r="J17" s="60" t="s">
        <v>1</v>
      </c>
      <c r="K17" s="2"/>
      <c r="L17" s="2"/>
      <c r="M17" s="2"/>
      <c r="N17" s="2"/>
      <c r="O17" s="59"/>
    </row>
    <row r="18" spans="2:16" x14ac:dyDescent="0.25">
      <c r="B18">
        <v>7</v>
      </c>
      <c r="C18" s="1" t="s">
        <v>8</v>
      </c>
      <c r="J18" s="133" t="s">
        <v>505</v>
      </c>
      <c r="K18" s="2"/>
      <c r="L18" s="2"/>
      <c r="M18" s="2"/>
      <c r="N18" s="2"/>
      <c r="O18" s="59"/>
    </row>
    <row r="19" spans="2:16" x14ac:dyDescent="0.25">
      <c r="B19">
        <v>8</v>
      </c>
      <c r="C19" s="1" t="s">
        <v>6</v>
      </c>
      <c r="J19" s="61" t="s">
        <v>148</v>
      </c>
      <c r="K19" s="62"/>
      <c r="L19" s="62"/>
      <c r="M19" s="62"/>
      <c r="N19" s="62"/>
      <c r="O19" s="63"/>
    </row>
    <row r="20" spans="2:16" x14ac:dyDescent="0.25">
      <c r="P20" s="13"/>
    </row>
    <row r="21" spans="2:16" x14ac:dyDescent="0.25">
      <c r="B21" s="4" t="s">
        <v>150</v>
      </c>
      <c r="C21" s="1"/>
    </row>
    <row r="22" spans="2:16" x14ac:dyDescent="0.25">
      <c r="B22">
        <v>9</v>
      </c>
      <c r="C22" s="1" t="s">
        <v>9</v>
      </c>
      <c r="J22" s="13"/>
      <c r="K22" s="13"/>
      <c r="L22" s="13"/>
      <c r="M22" s="13"/>
      <c r="N22" s="13"/>
      <c r="O22" s="13"/>
    </row>
    <row r="23" spans="2:16" x14ac:dyDescent="0.25">
      <c r="B23">
        <v>10</v>
      </c>
      <c r="C23" s="1" t="s">
        <v>537</v>
      </c>
    </row>
    <row r="24" spans="2:16" x14ac:dyDescent="0.25">
      <c r="B24">
        <v>11</v>
      </c>
      <c r="C24" s="1" t="s">
        <v>536</v>
      </c>
    </row>
    <row r="26" spans="2:16" x14ac:dyDescent="0.25">
      <c r="B26" s="4" t="s">
        <v>506</v>
      </c>
    </row>
    <row r="27" spans="2:16" x14ac:dyDescent="0.25">
      <c r="B27">
        <v>12</v>
      </c>
      <c r="C27" s="1" t="s">
        <v>530</v>
      </c>
    </row>
    <row r="28" spans="2:16" x14ac:dyDescent="0.25">
      <c r="B28">
        <v>13</v>
      </c>
      <c r="C28" s="1" t="s">
        <v>531</v>
      </c>
    </row>
    <row r="29" spans="2:16" x14ac:dyDescent="0.25">
      <c r="B29">
        <v>14</v>
      </c>
      <c r="C29" s="1" t="s">
        <v>528</v>
      </c>
    </row>
    <row r="30" spans="2:16" x14ac:dyDescent="0.25">
      <c r="B30">
        <v>15</v>
      </c>
      <c r="C30" s="1" t="s">
        <v>321</v>
      </c>
    </row>
    <row r="31" spans="2:16" x14ac:dyDescent="0.25">
      <c r="B31">
        <v>16</v>
      </c>
      <c r="C31" s="1" t="s">
        <v>469</v>
      </c>
    </row>
  </sheetData>
  <mergeCells count="1">
    <mergeCell ref="B5:J9"/>
  </mergeCells>
  <hyperlinks>
    <hyperlink ref="C12" location="Alloc_Base!L1C1" display="Allocation de base d'assurance chômage"/>
    <hyperlink ref="C19" location="ASS!L1C1" display="Allocation de solidarité spécifique"/>
    <hyperlink ref="C17" location="AFD!L1C1" display="Allocation de fin de droits"/>
    <hyperlink ref="C18" location="Alloc_journalière!L1C1" display="Allocation journalière spéciale"/>
    <hyperlink ref="C22" location="AIDE_PU!L1C1" display="Allocation d'aide publique"/>
    <hyperlink ref="C23" location="AI!L1C1" display="Allocation d'insertion"/>
    <hyperlink ref="C24" location="ATA!L1C1" display="Allocation temporaire d'attente"/>
    <hyperlink ref="C27" location="ATS!L1C1" display="Allocation transitoire de solidarité (ATS)"/>
    <hyperlink ref="C29" location="GR!L1C1" display="Garanties de ressources"/>
    <hyperlink ref="C16" location="'SR 61'!L1C1" display="Revalorisation du salaire de références des chômeurs de plus de 61 ans"/>
    <hyperlink ref="C15" location="'SR alloc'!L1C1" display="Revalorisation du salaire de référence des allocations chômage"/>
    <hyperlink ref="C30" location="'SR FNE'!L1C1" display="Revalorisation du salaire de référence pour le calcul FNE"/>
    <hyperlink ref="C31" location="'FNE-ARPE'!L1C1" display="Montant minimum des préretraites FNE-ARPE"/>
    <hyperlink ref="C13" location="Alloc_base_taux!L1C1" display="Allocation de base d'assurance chômage (Taux et maximum)"/>
    <hyperlink ref="C14" location="Alloc_base_1967!L1C1" display="Allocation de base d'assurance chômage avant 1967"/>
    <hyperlink ref="C28" location="AER!L1C1" display="Allocation équivalent retraite (AER)"/>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ColWidth="11.42578125" defaultRowHeight="15" x14ac:dyDescent="0.25"/>
  <cols>
    <col min="1" max="1" width="11.42578125" style="8"/>
    <col min="11" max="11" width="18.85546875" customWidth="1"/>
    <col min="12" max="12" width="21.28515625" customWidth="1"/>
    <col min="13" max="13" width="14.5703125" customWidth="1"/>
    <col min="14" max="14" width="30.28515625" customWidth="1"/>
    <col min="16" max="16" width="13.85546875" customWidth="1"/>
  </cols>
  <sheetData>
    <row r="1" spans="1:16" ht="13.5" hidden="1" customHeight="1" x14ac:dyDescent="0.25">
      <c r="A1" s="14" t="s">
        <v>5</v>
      </c>
      <c r="B1" s="14" t="s">
        <v>116</v>
      </c>
      <c r="C1" s="14" t="s">
        <v>117</v>
      </c>
      <c r="D1" s="14" t="s">
        <v>118</v>
      </c>
      <c r="E1" s="14" t="s">
        <v>119</v>
      </c>
      <c r="F1" s="14" t="s">
        <v>120</v>
      </c>
      <c r="G1" s="14" t="s">
        <v>123</v>
      </c>
      <c r="H1" s="14" t="s">
        <v>124</v>
      </c>
      <c r="I1" s="14" t="s">
        <v>125</v>
      </c>
      <c r="J1" s="14" t="s">
        <v>126</v>
      </c>
      <c r="K1" s="14" t="s">
        <v>121</v>
      </c>
      <c r="L1" s="14" t="s">
        <v>122</v>
      </c>
      <c r="M1" s="14" t="s">
        <v>127</v>
      </c>
      <c r="N1" s="14"/>
      <c r="O1" s="14"/>
      <c r="P1" s="14"/>
    </row>
    <row r="2" spans="1:16" ht="15" customHeight="1" x14ac:dyDescent="0.25">
      <c r="A2" s="40" t="s">
        <v>4</v>
      </c>
      <c r="B2" s="156" t="s">
        <v>11</v>
      </c>
      <c r="C2" s="160" t="s">
        <v>87</v>
      </c>
      <c r="D2" s="167"/>
      <c r="E2" s="167"/>
      <c r="F2" s="161"/>
      <c r="G2" s="160" t="s">
        <v>395</v>
      </c>
      <c r="H2" s="167"/>
      <c r="I2" s="167"/>
      <c r="J2" s="167"/>
      <c r="K2" s="167"/>
      <c r="L2" s="161"/>
      <c r="M2" s="151" t="s">
        <v>86</v>
      </c>
      <c r="N2" s="151" t="s">
        <v>3</v>
      </c>
      <c r="O2" s="151" t="s">
        <v>17</v>
      </c>
      <c r="P2" s="151" t="s">
        <v>42</v>
      </c>
    </row>
    <row r="3" spans="1:16" ht="28.5" customHeight="1" x14ac:dyDescent="0.25">
      <c r="A3" s="40"/>
      <c r="B3" s="157"/>
      <c r="C3" s="75" t="s">
        <v>85</v>
      </c>
      <c r="D3" s="76" t="s">
        <v>84</v>
      </c>
      <c r="E3" s="76" t="s">
        <v>83</v>
      </c>
      <c r="F3" s="77" t="s">
        <v>82</v>
      </c>
      <c r="G3" s="75" t="s">
        <v>85</v>
      </c>
      <c r="H3" s="76" t="s">
        <v>84</v>
      </c>
      <c r="I3" s="76" t="s">
        <v>83</v>
      </c>
      <c r="J3" s="76" t="s">
        <v>82</v>
      </c>
      <c r="K3" s="76" t="s">
        <v>81</v>
      </c>
      <c r="L3" s="77" t="s">
        <v>80</v>
      </c>
      <c r="M3" s="152"/>
      <c r="N3" s="152"/>
      <c r="O3" s="152"/>
      <c r="P3" s="152"/>
    </row>
    <row r="4" spans="1:16" x14ac:dyDescent="0.25">
      <c r="A4" s="46">
        <v>30317</v>
      </c>
      <c r="B4" s="32">
        <v>34.5</v>
      </c>
      <c r="C4" s="15">
        <v>0.65</v>
      </c>
      <c r="D4" s="15">
        <v>0.6</v>
      </c>
      <c r="E4" s="15"/>
      <c r="F4" s="15"/>
      <c r="G4" s="15">
        <v>0.75</v>
      </c>
      <c r="H4" s="15">
        <v>0.7</v>
      </c>
      <c r="I4" s="15">
        <v>0.65</v>
      </c>
      <c r="J4" s="15">
        <v>0.6</v>
      </c>
      <c r="K4" s="15">
        <v>0.9</v>
      </c>
      <c r="L4" s="15">
        <v>0.7</v>
      </c>
      <c r="M4" s="15">
        <v>0.8</v>
      </c>
      <c r="N4" s="52" t="s">
        <v>103</v>
      </c>
      <c r="O4" s="25">
        <v>30280</v>
      </c>
      <c r="P4" s="15"/>
    </row>
    <row r="5" spans="1:16" x14ac:dyDescent="0.25">
      <c r="A5" s="46">
        <v>29860</v>
      </c>
      <c r="B5" s="32">
        <v>30.23</v>
      </c>
      <c r="C5" s="15">
        <v>0.65</v>
      </c>
      <c r="D5" s="15">
        <v>0.6</v>
      </c>
      <c r="E5" s="15">
        <v>0.55000000000000004</v>
      </c>
      <c r="F5" s="15">
        <v>0.5</v>
      </c>
      <c r="G5" s="15">
        <v>0.75</v>
      </c>
      <c r="H5" s="15">
        <v>0.7</v>
      </c>
      <c r="I5" s="15">
        <v>0.65</v>
      </c>
      <c r="J5" s="15">
        <v>0.6</v>
      </c>
      <c r="K5" s="15">
        <v>0.9</v>
      </c>
      <c r="L5" s="15">
        <v>0.7</v>
      </c>
      <c r="M5" s="15">
        <v>0.9</v>
      </c>
      <c r="N5" s="22" t="s">
        <v>483</v>
      </c>
      <c r="O5" s="21"/>
    </row>
    <row r="6" spans="1:16" x14ac:dyDescent="0.25">
      <c r="A6" s="46">
        <v>29129</v>
      </c>
      <c r="B6" s="32">
        <v>22</v>
      </c>
      <c r="C6" s="15">
        <v>0.65</v>
      </c>
      <c r="D6" s="15">
        <v>0.6</v>
      </c>
      <c r="E6" s="15">
        <v>0.55000000000000004</v>
      </c>
      <c r="F6" s="15">
        <v>0.5</v>
      </c>
      <c r="G6" s="15">
        <v>0.75</v>
      </c>
      <c r="H6" s="15">
        <v>0.7</v>
      </c>
      <c r="I6" s="15">
        <v>0.65</v>
      </c>
      <c r="J6" s="15">
        <v>0.6</v>
      </c>
      <c r="K6" s="15">
        <v>0.9</v>
      </c>
      <c r="L6" s="15">
        <v>0.7</v>
      </c>
      <c r="M6" s="15">
        <v>0.9</v>
      </c>
      <c r="N6" s="22" t="s">
        <v>219</v>
      </c>
      <c r="O6" s="21"/>
    </row>
    <row r="7" spans="1:16" x14ac:dyDescent="0.25">
      <c r="A7" s="46">
        <v>29037</v>
      </c>
      <c r="B7" s="32">
        <v>20</v>
      </c>
      <c r="C7" s="15">
        <v>0.65</v>
      </c>
      <c r="D7" s="15">
        <v>0.6</v>
      </c>
      <c r="E7" s="15">
        <v>0.55000000000000004</v>
      </c>
      <c r="F7" s="15">
        <v>0.5</v>
      </c>
      <c r="G7" s="15">
        <v>0.75</v>
      </c>
      <c r="H7" s="15">
        <v>0.7</v>
      </c>
      <c r="I7" s="15">
        <v>0.65</v>
      </c>
      <c r="J7" s="15">
        <v>0.6</v>
      </c>
      <c r="K7" s="15">
        <v>0.9</v>
      </c>
      <c r="L7" s="15">
        <v>0.7</v>
      </c>
      <c r="M7" s="15">
        <v>0.9</v>
      </c>
      <c r="N7" t="s">
        <v>79</v>
      </c>
      <c r="O7" s="10">
        <v>28995</v>
      </c>
    </row>
    <row r="8" spans="1:16" x14ac:dyDescent="0.25">
      <c r="A8" s="48"/>
    </row>
    <row r="9" spans="1:16" x14ac:dyDescent="0.25">
      <c r="A9" s="78"/>
    </row>
    <row r="10" spans="1:16" x14ac:dyDescent="0.25">
      <c r="A10" s="48"/>
      <c r="B10" t="s">
        <v>482</v>
      </c>
    </row>
    <row r="11" spans="1:16" x14ac:dyDescent="0.25">
      <c r="A11" s="48"/>
      <c r="B11" s="8" t="s">
        <v>481</v>
      </c>
    </row>
    <row r="12" spans="1:16" x14ac:dyDescent="0.25">
      <c r="A12" s="48"/>
    </row>
    <row r="13" spans="1:16" x14ac:dyDescent="0.25">
      <c r="A13" s="48"/>
      <c r="B13" t="s">
        <v>484</v>
      </c>
    </row>
    <row r="14" spans="1:16" x14ac:dyDescent="0.25">
      <c r="A14" s="78"/>
      <c r="C14" t="s">
        <v>389</v>
      </c>
    </row>
    <row r="15" spans="1:16" x14ac:dyDescent="0.25">
      <c r="C15" t="s">
        <v>390</v>
      </c>
    </row>
    <row r="16" spans="1:16" x14ac:dyDescent="0.25">
      <c r="C16" t="s">
        <v>391</v>
      </c>
    </row>
    <row r="17" spans="2:3" x14ac:dyDescent="0.25">
      <c r="C17" t="s">
        <v>392</v>
      </c>
    </row>
    <row r="18" spans="2:3" x14ac:dyDescent="0.25">
      <c r="C18" t="s">
        <v>393</v>
      </c>
    </row>
    <row r="20" spans="2:3" x14ac:dyDescent="0.25">
      <c r="B20" t="s">
        <v>146</v>
      </c>
    </row>
    <row r="22" spans="2:3" x14ac:dyDescent="0.25">
      <c r="B22" s="13" t="s">
        <v>480</v>
      </c>
    </row>
    <row r="24" spans="2:3" x14ac:dyDescent="0.25">
      <c r="B24" s="7" t="s">
        <v>425</v>
      </c>
    </row>
    <row r="25" spans="2:3" x14ac:dyDescent="0.25">
      <c r="B25" t="s">
        <v>426</v>
      </c>
    </row>
    <row r="26" spans="2:3" x14ac:dyDescent="0.25">
      <c r="B26" t="s">
        <v>479</v>
      </c>
    </row>
  </sheetData>
  <mergeCells count="7">
    <mergeCell ref="O2:O3"/>
    <mergeCell ref="P2:P3"/>
    <mergeCell ref="N2:N3"/>
    <mergeCell ref="B2:B3"/>
    <mergeCell ref="C2:F2"/>
    <mergeCell ref="G2:L2"/>
    <mergeCell ref="M2:M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pane xSplit="1" ySplit="3" topLeftCell="B4" activePane="bottomRight" state="frozen"/>
      <selection pane="topRight" activeCell="B1" sqref="B1"/>
      <selection pane="bottomLeft" activeCell="A3" sqref="A3"/>
      <selection pane="bottomRight" sqref="A1:XFD1"/>
    </sheetView>
  </sheetViews>
  <sheetFormatPr baseColWidth="10" defaultColWidth="9.140625" defaultRowHeight="15" x14ac:dyDescent="0.25"/>
  <cols>
    <col min="1" max="1" width="10.7109375" bestFit="1" customWidth="1"/>
    <col min="2" max="2" width="15.5703125" customWidth="1"/>
    <col min="3" max="3" width="14" customWidth="1"/>
    <col min="4" max="4" width="23.85546875" customWidth="1"/>
    <col min="5" max="5" width="26.140625" customWidth="1"/>
    <col min="6" max="6" width="13.140625" customWidth="1"/>
    <col min="7" max="7" width="14.85546875" customWidth="1"/>
  </cols>
  <sheetData>
    <row r="1" spans="1:7" hidden="1" x14ac:dyDescent="0.25">
      <c r="A1" t="s">
        <v>5</v>
      </c>
      <c r="B1" t="s">
        <v>580</v>
      </c>
      <c r="C1" t="s">
        <v>581</v>
      </c>
      <c r="D1" t="s">
        <v>582</v>
      </c>
    </row>
    <row r="2" spans="1:7" x14ac:dyDescent="0.25">
      <c r="A2" s="168" t="s">
        <v>4</v>
      </c>
      <c r="B2" s="160" t="s">
        <v>88</v>
      </c>
      <c r="C2" s="161"/>
      <c r="D2" s="151" t="s">
        <v>485</v>
      </c>
      <c r="E2" s="151" t="s">
        <v>3</v>
      </c>
      <c r="F2" s="151" t="s">
        <v>17</v>
      </c>
      <c r="G2" s="151" t="s">
        <v>42</v>
      </c>
    </row>
    <row r="3" spans="1:7" x14ac:dyDescent="0.25">
      <c r="A3" s="168"/>
      <c r="B3" s="79" t="s">
        <v>20</v>
      </c>
      <c r="C3" s="80" t="s">
        <v>89</v>
      </c>
      <c r="D3" s="152"/>
      <c r="E3" s="152"/>
      <c r="F3" s="152"/>
      <c r="G3" s="152"/>
    </row>
    <row r="4" spans="1:7" x14ac:dyDescent="0.25">
      <c r="A4" s="11">
        <v>28947</v>
      </c>
      <c r="B4" s="67">
        <v>18</v>
      </c>
      <c r="C4" s="81">
        <v>18</v>
      </c>
      <c r="D4" s="67">
        <v>6.6</v>
      </c>
      <c r="E4" s="20" t="s">
        <v>538</v>
      </c>
      <c r="F4" s="9">
        <v>29040</v>
      </c>
      <c r="G4" t="s">
        <v>418</v>
      </c>
    </row>
    <row r="5" spans="1:7" x14ac:dyDescent="0.25">
      <c r="A5" s="11">
        <v>28541</v>
      </c>
      <c r="B5" s="67">
        <v>16.5</v>
      </c>
      <c r="C5" s="67">
        <v>15.2</v>
      </c>
      <c r="D5" s="67">
        <v>6.6</v>
      </c>
      <c r="E5" s="20" t="s">
        <v>90</v>
      </c>
      <c r="F5" s="9">
        <v>28547</v>
      </c>
    </row>
    <row r="6" spans="1:7" x14ac:dyDescent="0.25">
      <c r="A6" s="11">
        <v>28219</v>
      </c>
      <c r="B6" s="67">
        <v>15</v>
      </c>
      <c r="C6" s="67">
        <v>13.8</v>
      </c>
      <c r="D6" s="67">
        <v>6</v>
      </c>
      <c r="E6" s="20" t="s">
        <v>91</v>
      </c>
      <c r="F6" s="9">
        <v>28214</v>
      </c>
    </row>
    <row r="7" spans="1:7" x14ac:dyDescent="0.25">
      <c r="A7" s="11">
        <v>27813</v>
      </c>
      <c r="B7" s="67">
        <v>13.5</v>
      </c>
      <c r="C7" s="67">
        <v>12.4</v>
      </c>
      <c r="D7" s="67">
        <v>5.4</v>
      </c>
      <c r="E7" s="20" t="s">
        <v>539</v>
      </c>
      <c r="F7" s="9">
        <v>27829</v>
      </c>
    </row>
    <row r="8" spans="1:7" x14ac:dyDescent="0.25">
      <c r="A8" s="11">
        <v>27407</v>
      </c>
      <c r="B8" s="67">
        <v>12</v>
      </c>
      <c r="C8" s="67">
        <v>11</v>
      </c>
      <c r="D8" s="67">
        <v>4.8</v>
      </c>
      <c r="E8" s="20" t="s">
        <v>92</v>
      </c>
      <c r="F8" s="9">
        <v>27402</v>
      </c>
    </row>
    <row r="9" spans="1:7" x14ac:dyDescent="0.25">
      <c r="A9" s="11">
        <v>27043</v>
      </c>
      <c r="B9" s="67">
        <v>10</v>
      </c>
      <c r="C9" s="67">
        <v>9.1</v>
      </c>
      <c r="D9" s="67">
        <v>4</v>
      </c>
      <c r="E9" s="20" t="s">
        <v>93</v>
      </c>
      <c r="F9" s="9">
        <v>27055</v>
      </c>
    </row>
    <row r="10" spans="1:7" x14ac:dyDescent="0.25">
      <c r="A10" s="11">
        <v>26693</v>
      </c>
      <c r="B10" s="67">
        <v>8.9</v>
      </c>
      <c r="C10" s="67">
        <v>8.1</v>
      </c>
      <c r="D10" s="67">
        <v>3.6</v>
      </c>
      <c r="E10" s="20" t="s">
        <v>94</v>
      </c>
      <c r="F10" s="9">
        <v>26699</v>
      </c>
    </row>
    <row r="11" spans="1:7" x14ac:dyDescent="0.25">
      <c r="A11" s="11">
        <v>26329</v>
      </c>
      <c r="B11" s="67">
        <v>8.3000000000000007</v>
      </c>
      <c r="C11" s="67">
        <v>7.55</v>
      </c>
      <c r="D11" s="67">
        <v>3.3</v>
      </c>
      <c r="E11" s="3" t="s">
        <v>95</v>
      </c>
      <c r="F11" s="9">
        <v>26331</v>
      </c>
    </row>
    <row r="12" spans="1:7" x14ac:dyDescent="0.25">
      <c r="A12" s="11">
        <v>25755</v>
      </c>
      <c r="B12" s="67">
        <v>7.75</v>
      </c>
      <c r="C12" s="67">
        <v>7.05</v>
      </c>
      <c r="D12" s="67">
        <v>3.05</v>
      </c>
      <c r="E12" s="3" t="s">
        <v>96</v>
      </c>
      <c r="F12" s="9">
        <v>25754</v>
      </c>
    </row>
    <row r="13" spans="1:7" x14ac:dyDescent="0.25">
      <c r="A13" s="11">
        <v>25111</v>
      </c>
      <c r="B13" s="67">
        <v>7.3</v>
      </c>
      <c r="C13" s="67">
        <v>6.65</v>
      </c>
      <c r="D13" s="67">
        <v>2.85</v>
      </c>
      <c r="E13" s="3" t="s">
        <v>178</v>
      </c>
      <c r="F13" s="9">
        <v>25110</v>
      </c>
    </row>
    <row r="14" spans="1:7" x14ac:dyDescent="0.25">
      <c r="A14" s="11">
        <v>24990</v>
      </c>
      <c r="B14" s="67">
        <v>6.3</v>
      </c>
      <c r="C14" s="67">
        <v>5.8</v>
      </c>
      <c r="D14" s="67">
        <v>2.5</v>
      </c>
      <c r="E14" s="3" t="s">
        <v>179</v>
      </c>
      <c r="F14" s="9">
        <v>25078</v>
      </c>
    </row>
    <row r="15" spans="1:7" x14ac:dyDescent="0.25">
      <c r="A15" s="11">
        <v>24746</v>
      </c>
      <c r="B15" s="67">
        <v>6.05</v>
      </c>
      <c r="C15" s="67">
        <v>5.7</v>
      </c>
      <c r="D15" s="67">
        <v>2.5</v>
      </c>
      <c r="E15" s="3" t="s">
        <v>180</v>
      </c>
      <c r="F15" s="9">
        <v>24692</v>
      </c>
    </row>
    <row r="16" spans="1:7" x14ac:dyDescent="0.25">
      <c r="A16" s="53"/>
    </row>
    <row r="17" spans="1:2" x14ac:dyDescent="0.25">
      <c r="A17" s="53"/>
    </row>
    <row r="18" spans="1:2" x14ac:dyDescent="0.25">
      <c r="A18" s="53"/>
    </row>
    <row r="19" spans="1:2" x14ac:dyDescent="0.25">
      <c r="A19" s="53"/>
      <c r="B19" t="s">
        <v>540</v>
      </c>
    </row>
    <row r="20" spans="1:2" x14ac:dyDescent="0.25">
      <c r="A20" s="53"/>
    </row>
    <row r="21" spans="1:2" x14ac:dyDescent="0.25">
      <c r="A21" s="53"/>
      <c r="B21" s="7" t="s">
        <v>425</v>
      </c>
    </row>
    <row r="22" spans="1:2" x14ac:dyDescent="0.25">
      <c r="A22" s="53"/>
      <c r="B22" t="s">
        <v>426</v>
      </c>
    </row>
    <row r="23" spans="1:2" x14ac:dyDescent="0.25">
      <c r="A23" s="53"/>
      <c r="B23" t="s">
        <v>478</v>
      </c>
    </row>
    <row r="24" spans="1:2" x14ac:dyDescent="0.25">
      <c r="A24" s="53"/>
    </row>
    <row r="25" spans="1:2" x14ac:dyDescent="0.25">
      <c r="A25" s="53"/>
    </row>
    <row r="26" spans="1:2" x14ac:dyDescent="0.25">
      <c r="A26" s="53"/>
    </row>
    <row r="27" spans="1:2" x14ac:dyDescent="0.25">
      <c r="A27" s="53"/>
    </row>
    <row r="28" spans="1:2" x14ac:dyDescent="0.25">
      <c r="A28" s="53"/>
    </row>
    <row r="29" spans="1:2" x14ac:dyDescent="0.25">
      <c r="A29" s="53"/>
    </row>
    <row r="30" spans="1:2" x14ac:dyDescent="0.25">
      <c r="A30" s="53"/>
    </row>
  </sheetData>
  <mergeCells count="6">
    <mergeCell ref="A2:A3"/>
    <mergeCell ref="G2:G3"/>
    <mergeCell ref="B2:C2"/>
    <mergeCell ref="D2:D3"/>
    <mergeCell ref="E2:E3"/>
    <mergeCell ref="F2:F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pane xSplit="1" ySplit="2" topLeftCell="B3" activePane="bottomRight" state="frozen"/>
      <selection pane="topRight" activeCell="B1" sqref="B1"/>
      <selection pane="bottomLeft" activeCell="A2" sqref="A2"/>
      <selection pane="bottomRight" activeCell="C9" sqref="C9"/>
    </sheetView>
  </sheetViews>
  <sheetFormatPr baseColWidth="10" defaultColWidth="11.42578125" defaultRowHeight="15" x14ac:dyDescent="0.25"/>
  <cols>
    <col min="1" max="1" width="11.42578125" style="8"/>
    <col min="2" max="2" width="24.140625" customWidth="1"/>
    <col min="3" max="3" width="20.5703125" customWidth="1"/>
    <col min="4" max="4" width="19.42578125" customWidth="1"/>
    <col min="5" max="5" width="13" customWidth="1"/>
    <col min="6" max="6" width="19.7109375" customWidth="1"/>
    <col min="10" max="10" width="45.7109375" customWidth="1"/>
    <col min="12" max="12" width="14.42578125" customWidth="1"/>
    <col min="13" max="19" width="11.42578125" customWidth="1"/>
  </cols>
  <sheetData>
    <row r="1" spans="1:17" ht="23.25" hidden="1" customHeight="1" x14ac:dyDescent="0.25">
      <c r="A1" s="8" t="s">
        <v>5</v>
      </c>
      <c r="B1" t="s">
        <v>128</v>
      </c>
      <c r="C1" t="s">
        <v>129</v>
      </c>
      <c r="D1" t="s">
        <v>583</v>
      </c>
      <c r="E1" t="s">
        <v>130</v>
      </c>
      <c r="F1" t="s">
        <v>133</v>
      </c>
      <c r="G1" t="s">
        <v>131</v>
      </c>
      <c r="H1" t="s">
        <v>584</v>
      </c>
      <c r="I1" t="s">
        <v>132</v>
      </c>
    </row>
    <row r="2" spans="1:17" ht="56.25" customHeight="1" x14ac:dyDescent="0.25">
      <c r="A2" s="43" t="s">
        <v>4</v>
      </c>
      <c r="B2" s="82" t="s">
        <v>152</v>
      </c>
      <c r="C2" s="83" t="s">
        <v>169</v>
      </c>
      <c r="D2" s="83" t="s">
        <v>170</v>
      </c>
      <c r="E2" s="83" t="s">
        <v>171</v>
      </c>
      <c r="F2" s="83" t="s">
        <v>172</v>
      </c>
      <c r="G2" s="83" t="s">
        <v>173</v>
      </c>
      <c r="H2" s="83" t="s">
        <v>174</v>
      </c>
      <c r="I2" s="83" t="s">
        <v>175</v>
      </c>
      <c r="J2" s="83" t="s">
        <v>3</v>
      </c>
      <c r="K2" s="83" t="s">
        <v>17</v>
      </c>
      <c r="L2" s="83" t="s">
        <v>42</v>
      </c>
      <c r="M2" s="66"/>
      <c r="N2" s="66"/>
      <c r="O2" s="66"/>
      <c r="P2" s="66"/>
      <c r="Q2" s="66"/>
    </row>
    <row r="3" spans="1:17" x14ac:dyDescent="0.25">
      <c r="A3" s="45">
        <v>38718</v>
      </c>
      <c r="B3" s="126"/>
      <c r="C3" s="126"/>
      <c r="D3" s="126"/>
      <c r="E3" s="126"/>
      <c r="F3" s="126">
        <v>10.039999999999999</v>
      </c>
      <c r="G3" s="126"/>
      <c r="H3" s="126"/>
      <c r="I3" s="126"/>
      <c r="J3" s="3" t="s">
        <v>106</v>
      </c>
      <c r="K3" s="24">
        <v>38716</v>
      </c>
    </row>
    <row r="4" spans="1:17" x14ac:dyDescent="0.25">
      <c r="A4" s="45">
        <v>38353</v>
      </c>
      <c r="B4" s="126"/>
      <c r="C4" s="126"/>
      <c r="D4" s="126"/>
      <c r="E4" s="126"/>
      <c r="F4" s="126">
        <v>9.86</v>
      </c>
      <c r="G4" s="126"/>
      <c r="H4" s="126"/>
      <c r="I4" s="126"/>
      <c r="J4" s="3" t="s">
        <v>54</v>
      </c>
      <c r="K4" s="24">
        <v>38353</v>
      </c>
    </row>
    <row r="5" spans="1:17" x14ac:dyDescent="0.25">
      <c r="A5" s="45">
        <v>37987</v>
      </c>
      <c r="B5" s="126"/>
      <c r="C5" s="126"/>
      <c r="D5" s="126"/>
      <c r="E5" s="126"/>
      <c r="F5" s="126">
        <v>9.69</v>
      </c>
      <c r="G5" s="126"/>
      <c r="H5" s="126"/>
      <c r="I5" s="126"/>
      <c r="J5" s="3" t="s">
        <v>97</v>
      </c>
      <c r="K5" s="24">
        <v>37987</v>
      </c>
    </row>
    <row r="6" spans="1:17" x14ac:dyDescent="0.25">
      <c r="A6" s="45">
        <v>37622</v>
      </c>
      <c r="B6" s="126"/>
      <c r="C6" s="126"/>
      <c r="D6" s="126"/>
      <c r="E6" s="126"/>
      <c r="F6" s="126">
        <v>9.5500000000000007</v>
      </c>
      <c r="G6" s="126"/>
      <c r="H6" s="126"/>
      <c r="I6" s="126"/>
      <c r="J6" s="20" t="s">
        <v>56</v>
      </c>
      <c r="K6" s="24">
        <v>37622</v>
      </c>
    </row>
    <row r="7" spans="1:17" x14ac:dyDescent="0.25">
      <c r="A7" s="45">
        <v>37257</v>
      </c>
      <c r="B7" s="126"/>
      <c r="C7" s="126"/>
      <c r="D7" s="126"/>
      <c r="E7" s="126"/>
      <c r="F7" s="126">
        <v>9.41</v>
      </c>
      <c r="G7" s="126"/>
      <c r="H7" s="126"/>
      <c r="I7" s="126"/>
      <c r="J7" s="20" t="s">
        <v>57</v>
      </c>
      <c r="K7" s="24">
        <v>37255</v>
      </c>
    </row>
    <row r="8" spans="1:17" x14ac:dyDescent="0.25">
      <c r="A8" s="45">
        <v>36892</v>
      </c>
      <c r="B8" s="67"/>
      <c r="C8" s="67"/>
      <c r="D8" s="67"/>
      <c r="E8" s="67"/>
      <c r="F8" s="67">
        <v>60.52</v>
      </c>
      <c r="G8" s="67"/>
      <c r="H8" s="67"/>
      <c r="I8" s="67"/>
      <c r="J8" s="20" t="s">
        <v>58</v>
      </c>
      <c r="K8" s="24">
        <v>36887</v>
      </c>
    </row>
    <row r="9" spans="1:17" x14ac:dyDescent="0.25">
      <c r="A9" s="45">
        <v>36526</v>
      </c>
      <c r="B9" s="67"/>
      <c r="C9" s="67"/>
      <c r="D9" s="67"/>
      <c r="E9" s="67"/>
      <c r="F9" s="67">
        <v>59.22</v>
      </c>
      <c r="G9" s="67"/>
      <c r="H9" s="67"/>
      <c r="I9" s="67"/>
      <c r="J9" s="20" t="s">
        <v>59</v>
      </c>
      <c r="K9" s="24">
        <v>36509</v>
      </c>
    </row>
    <row r="10" spans="1:17" x14ac:dyDescent="0.25">
      <c r="A10" s="45">
        <v>36161</v>
      </c>
      <c r="B10" s="67"/>
      <c r="C10" s="67"/>
      <c r="D10" s="67"/>
      <c r="E10" s="67"/>
      <c r="F10" s="67">
        <v>58.06</v>
      </c>
      <c r="G10" s="67"/>
      <c r="H10" s="67"/>
      <c r="I10" s="67"/>
      <c r="J10" s="20" t="s">
        <v>60</v>
      </c>
      <c r="K10" s="24">
        <v>36153</v>
      </c>
    </row>
    <row r="11" spans="1:17" x14ac:dyDescent="0.25">
      <c r="A11" s="45">
        <v>35796</v>
      </c>
      <c r="B11" s="67"/>
      <c r="C11" s="67"/>
      <c r="D11" s="67"/>
      <c r="E11" s="67"/>
      <c r="F11" s="67">
        <v>56.37</v>
      </c>
      <c r="G11" s="67"/>
      <c r="H11" s="67"/>
      <c r="I11" s="67"/>
      <c r="J11" s="20" t="s">
        <v>61</v>
      </c>
      <c r="K11" s="24">
        <v>35865</v>
      </c>
    </row>
    <row r="12" spans="1:17" x14ac:dyDescent="0.25">
      <c r="A12" s="45">
        <v>34700</v>
      </c>
      <c r="B12" s="67"/>
      <c r="C12" s="67"/>
      <c r="D12" s="67"/>
      <c r="E12" s="67"/>
      <c r="F12" s="67">
        <v>43.7</v>
      </c>
      <c r="G12" s="67"/>
      <c r="H12" s="67"/>
      <c r="I12" s="67"/>
      <c r="J12" s="3"/>
      <c r="K12" s="24"/>
    </row>
    <row r="13" spans="1:17" x14ac:dyDescent="0.25">
      <c r="A13" s="45">
        <v>33604</v>
      </c>
      <c r="B13" s="67"/>
      <c r="C13" s="67"/>
      <c r="D13" s="67"/>
      <c r="E13" s="67"/>
      <c r="F13" s="67">
        <v>43.7</v>
      </c>
      <c r="G13" s="67"/>
      <c r="H13" s="67"/>
      <c r="I13" s="67"/>
      <c r="J13" s="3"/>
      <c r="K13" s="24"/>
      <c r="L13" t="s">
        <v>421</v>
      </c>
    </row>
    <row r="14" spans="1:17" x14ac:dyDescent="0.25">
      <c r="A14" s="45">
        <v>31594</v>
      </c>
      <c r="B14" s="67">
        <v>41.4</v>
      </c>
      <c r="C14" s="67"/>
      <c r="D14" s="67"/>
      <c r="E14" s="67">
        <v>88.8</v>
      </c>
      <c r="F14" s="67">
        <v>44.4</v>
      </c>
      <c r="G14" s="67"/>
      <c r="H14" s="67"/>
      <c r="I14" s="67"/>
      <c r="J14" s="3" t="s">
        <v>98</v>
      </c>
      <c r="K14" s="24">
        <v>31437</v>
      </c>
    </row>
    <row r="15" spans="1:17" x14ac:dyDescent="0.25">
      <c r="A15" s="45">
        <v>31413</v>
      </c>
      <c r="B15" s="67">
        <v>41.4</v>
      </c>
      <c r="C15" s="67"/>
      <c r="D15" s="67"/>
      <c r="E15" s="67">
        <v>87.4</v>
      </c>
      <c r="F15" s="67">
        <v>43.7</v>
      </c>
      <c r="G15" s="67"/>
      <c r="H15" s="67"/>
      <c r="I15" s="67"/>
      <c r="J15" s="3" t="s">
        <v>98</v>
      </c>
      <c r="K15" s="24">
        <v>31437</v>
      </c>
    </row>
    <row r="16" spans="1:17" s="13" customFormat="1" x14ac:dyDescent="0.25">
      <c r="A16" s="45">
        <v>31138</v>
      </c>
      <c r="B16" s="67">
        <v>41.4</v>
      </c>
      <c r="C16" s="81"/>
      <c r="D16" s="81"/>
      <c r="E16" s="81">
        <v>86</v>
      </c>
      <c r="F16" s="81">
        <v>43</v>
      </c>
      <c r="G16" s="81"/>
      <c r="H16" s="81"/>
      <c r="I16" s="81"/>
      <c r="J16" s="22" t="s">
        <v>72</v>
      </c>
      <c r="K16" s="47">
        <v>31212</v>
      </c>
    </row>
    <row r="17" spans="1:12" x14ac:dyDescent="0.25">
      <c r="A17" s="45">
        <v>30956</v>
      </c>
      <c r="B17" s="67">
        <v>41.4</v>
      </c>
      <c r="C17" s="67"/>
      <c r="D17" s="67"/>
      <c r="E17" s="67">
        <v>82.4</v>
      </c>
      <c r="F17" s="67">
        <v>41.4</v>
      </c>
      <c r="G17" s="67"/>
      <c r="H17" s="67"/>
      <c r="I17" s="67"/>
      <c r="J17" s="3" t="s">
        <v>73</v>
      </c>
      <c r="K17" s="24">
        <v>31043</v>
      </c>
    </row>
    <row r="18" spans="1:12" x14ac:dyDescent="0.25">
      <c r="A18" s="45">
        <v>30773</v>
      </c>
      <c r="B18" s="67">
        <v>40</v>
      </c>
      <c r="C18" s="67"/>
      <c r="D18" s="67"/>
      <c r="E18" s="67">
        <v>80</v>
      </c>
      <c r="F18" s="67">
        <v>40</v>
      </c>
      <c r="G18" s="67"/>
      <c r="H18" s="67"/>
      <c r="I18" s="67"/>
      <c r="J18" s="3" t="s">
        <v>74</v>
      </c>
      <c r="K18" s="24">
        <v>30838</v>
      </c>
    </row>
    <row r="19" spans="1:12" x14ac:dyDescent="0.25">
      <c r="A19" s="45">
        <v>30317</v>
      </c>
      <c r="B19" s="67">
        <v>33.880000000000003</v>
      </c>
      <c r="C19" s="67"/>
      <c r="D19" s="67"/>
      <c r="E19" s="67">
        <v>67.569999999999993</v>
      </c>
      <c r="F19" s="67">
        <v>45</v>
      </c>
      <c r="G19" s="67"/>
      <c r="H19" s="67"/>
      <c r="I19" s="67"/>
      <c r="J19" s="52" t="s">
        <v>103</v>
      </c>
      <c r="K19" s="24">
        <v>30280</v>
      </c>
    </row>
    <row r="20" spans="1:12" x14ac:dyDescent="0.25">
      <c r="A20" s="45">
        <v>29860</v>
      </c>
      <c r="B20" s="67"/>
      <c r="C20" s="67">
        <v>60.46</v>
      </c>
      <c r="D20" s="67">
        <v>60.46</v>
      </c>
      <c r="E20" s="67">
        <v>60.46</v>
      </c>
      <c r="F20" s="67">
        <v>30.23</v>
      </c>
      <c r="G20" s="67">
        <v>45.34</v>
      </c>
      <c r="H20" s="67">
        <v>30.23</v>
      </c>
      <c r="I20" s="67">
        <v>30.23</v>
      </c>
      <c r="J20" s="22" t="s">
        <v>36</v>
      </c>
      <c r="K20" s="24"/>
      <c r="L20" s="32"/>
    </row>
    <row r="21" spans="1:12" x14ac:dyDescent="0.25">
      <c r="A21" s="45">
        <v>29312</v>
      </c>
      <c r="B21" s="67"/>
      <c r="C21" s="67">
        <v>46</v>
      </c>
      <c r="D21" s="67">
        <v>46</v>
      </c>
      <c r="E21" s="67">
        <v>46</v>
      </c>
      <c r="F21" s="67">
        <v>23.5</v>
      </c>
      <c r="G21" s="67">
        <v>34.5</v>
      </c>
      <c r="H21" s="67">
        <v>23.5</v>
      </c>
      <c r="I21" s="67">
        <v>23.5</v>
      </c>
      <c r="J21" s="22" t="s">
        <v>176</v>
      </c>
      <c r="K21" s="24"/>
      <c r="L21" s="32"/>
    </row>
    <row r="22" spans="1:12" x14ac:dyDescent="0.25">
      <c r="A22" s="45">
        <v>29129</v>
      </c>
      <c r="B22" s="67"/>
      <c r="C22" s="67">
        <v>43</v>
      </c>
      <c r="D22" s="67">
        <v>43</v>
      </c>
      <c r="E22" s="67">
        <v>43</v>
      </c>
      <c r="F22" s="67">
        <v>22</v>
      </c>
      <c r="G22" s="67">
        <v>32</v>
      </c>
      <c r="H22" s="67">
        <v>22</v>
      </c>
      <c r="I22" s="67">
        <v>22</v>
      </c>
      <c r="J22" s="22" t="s">
        <v>37</v>
      </c>
      <c r="K22" s="24"/>
      <c r="L22" s="32"/>
    </row>
    <row r="23" spans="1:12" x14ac:dyDescent="0.25">
      <c r="A23" s="45">
        <v>29037</v>
      </c>
      <c r="B23" s="67"/>
      <c r="C23" s="67">
        <v>40</v>
      </c>
      <c r="D23" s="67">
        <v>40</v>
      </c>
      <c r="E23" s="67">
        <v>40</v>
      </c>
      <c r="F23" s="67">
        <v>20</v>
      </c>
      <c r="G23" s="67">
        <v>30</v>
      </c>
      <c r="H23" s="67">
        <v>20</v>
      </c>
      <c r="I23" s="67">
        <v>20</v>
      </c>
      <c r="J23" s="33" t="s">
        <v>79</v>
      </c>
      <c r="K23" s="24">
        <v>28995</v>
      </c>
      <c r="L23" s="33"/>
    </row>
    <row r="24" spans="1:12" x14ac:dyDescent="0.25">
      <c r="A24" s="42"/>
      <c r="B24" s="38"/>
      <c r="C24" s="38"/>
      <c r="D24" s="38"/>
      <c r="E24" s="38"/>
      <c r="F24" s="38"/>
      <c r="G24" s="38"/>
      <c r="H24" s="38"/>
      <c r="I24" s="38"/>
      <c r="K24" s="21"/>
    </row>
    <row r="25" spans="1:12" x14ac:dyDescent="0.25">
      <c r="B25" s="7" t="s">
        <v>144</v>
      </c>
    </row>
    <row r="26" spans="1:12" x14ac:dyDescent="0.25">
      <c r="B26" t="s">
        <v>498</v>
      </c>
    </row>
    <row r="27" spans="1:12" x14ac:dyDescent="0.25">
      <c r="B27" t="s">
        <v>422</v>
      </c>
    </row>
    <row r="29" spans="1:12" x14ac:dyDescent="0.25">
      <c r="B29" s="7" t="s">
        <v>151</v>
      </c>
    </row>
    <row r="31" spans="1:12" x14ac:dyDescent="0.25">
      <c r="B31" t="s">
        <v>160</v>
      </c>
    </row>
    <row r="32" spans="1:12" x14ac:dyDescent="0.25">
      <c r="B32" t="s">
        <v>161</v>
      </c>
    </row>
    <row r="33" spans="2:3" x14ac:dyDescent="0.25">
      <c r="B33" t="s">
        <v>162</v>
      </c>
    </row>
    <row r="34" spans="2:3" x14ac:dyDescent="0.25">
      <c r="B34" t="s">
        <v>163</v>
      </c>
    </row>
    <row r="35" spans="2:3" x14ac:dyDescent="0.25">
      <c r="B35" t="s">
        <v>164</v>
      </c>
    </row>
    <row r="36" spans="2:3" x14ac:dyDescent="0.25">
      <c r="B36" t="s">
        <v>165</v>
      </c>
    </row>
    <row r="37" spans="2:3" x14ac:dyDescent="0.25">
      <c r="B37" t="s">
        <v>166</v>
      </c>
    </row>
    <row r="38" spans="2:3" x14ac:dyDescent="0.25">
      <c r="B38" t="s">
        <v>167</v>
      </c>
    </row>
    <row r="40" spans="2:3" x14ac:dyDescent="0.25">
      <c r="B40" t="s">
        <v>168</v>
      </c>
    </row>
    <row r="41" spans="2:3" x14ac:dyDescent="0.25">
      <c r="B41" t="s">
        <v>153</v>
      </c>
    </row>
    <row r="42" spans="2:3" x14ac:dyDescent="0.25">
      <c r="C42" t="s">
        <v>419</v>
      </c>
    </row>
    <row r="43" spans="2:3" x14ac:dyDescent="0.25">
      <c r="B43" t="s">
        <v>420</v>
      </c>
    </row>
    <row r="44" spans="2:3" x14ac:dyDescent="0.25">
      <c r="C44" t="s">
        <v>154</v>
      </c>
    </row>
    <row r="45" spans="2:3" x14ac:dyDescent="0.25">
      <c r="C45" t="s">
        <v>155</v>
      </c>
    </row>
    <row r="46" spans="2:3" x14ac:dyDescent="0.25">
      <c r="B46" t="s">
        <v>156</v>
      </c>
    </row>
    <row r="47" spans="2:3" x14ac:dyDescent="0.25">
      <c r="C47" t="s">
        <v>157</v>
      </c>
    </row>
    <row r="49" spans="2:2" x14ac:dyDescent="0.25">
      <c r="B49" t="s">
        <v>158</v>
      </c>
    </row>
    <row r="51" spans="2:2" x14ac:dyDescent="0.25">
      <c r="B51" t="s">
        <v>177</v>
      </c>
    </row>
    <row r="53" spans="2:2" x14ac:dyDescent="0.25">
      <c r="B53" s="7" t="s">
        <v>159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pane xSplit="1" ySplit="2" topLeftCell="B3" activePane="bottomRight" state="frozen"/>
      <selection pane="topRight" activeCell="B1" sqref="B1"/>
      <selection pane="bottomLeft" activeCell="A4" sqref="A4"/>
      <selection pane="bottomRight" activeCell="M41" sqref="M41"/>
    </sheetView>
  </sheetViews>
  <sheetFormatPr baseColWidth="10" defaultColWidth="9.140625" defaultRowHeight="15" x14ac:dyDescent="0.25"/>
  <cols>
    <col min="1" max="1" width="11" style="41" customWidth="1"/>
    <col min="2" max="2" width="9.85546875" customWidth="1"/>
    <col min="3" max="3" width="34.140625" bestFit="1" customWidth="1"/>
    <col min="4" max="4" width="12" customWidth="1"/>
  </cols>
  <sheetData>
    <row r="1" spans="1:5" s="13" customFormat="1" ht="15.75" hidden="1" customHeight="1" x14ac:dyDescent="0.25">
      <c r="A1" s="48" t="s">
        <v>5</v>
      </c>
      <c r="B1" s="13" t="s">
        <v>137</v>
      </c>
    </row>
    <row r="2" spans="1:5" s="5" customFormat="1" ht="30.75" customHeight="1" x14ac:dyDescent="0.25">
      <c r="A2" s="49" t="s">
        <v>4</v>
      </c>
      <c r="B2" s="83" t="s">
        <v>99</v>
      </c>
      <c r="C2" s="83" t="s">
        <v>3</v>
      </c>
      <c r="D2" s="83" t="s">
        <v>17</v>
      </c>
    </row>
    <row r="3" spans="1:5" s="69" customFormat="1" ht="17.25" customHeight="1" x14ac:dyDescent="0.25">
      <c r="A3" s="65">
        <v>41640</v>
      </c>
      <c r="B3" s="100">
        <v>11.35</v>
      </c>
      <c r="C3" t="s">
        <v>476</v>
      </c>
      <c r="D3" s="99">
        <v>41637</v>
      </c>
    </row>
    <row r="4" spans="1:5" x14ac:dyDescent="0.25">
      <c r="A4" s="65">
        <v>41275</v>
      </c>
      <c r="B4" s="37">
        <v>11.2</v>
      </c>
      <c r="C4" s="20" t="s">
        <v>45</v>
      </c>
      <c r="D4" s="139">
        <v>41272</v>
      </c>
      <c r="E4" s="3"/>
    </row>
    <row r="5" spans="1:5" x14ac:dyDescent="0.25">
      <c r="A5" s="65">
        <v>40909</v>
      </c>
      <c r="B5" s="37">
        <v>11.01</v>
      </c>
      <c r="C5" s="20" t="s">
        <v>104</v>
      </c>
      <c r="D5" s="139">
        <v>41184</v>
      </c>
      <c r="E5" s="3"/>
    </row>
    <row r="6" spans="1:5" x14ac:dyDescent="0.25">
      <c r="A6" s="65">
        <v>40544</v>
      </c>
      <c r="B6" s="37">
        <v>10.83</v>
      </c>
      <c r="C6" s="20" t="s">
        <v>47</v>
      </c>
      <c r="D6" s="139" t="s">
        <v>48</v>
      </c>
      <c r="E6" s="3"/>
    </row>
    <row r="7" spans="1:5" x14ac:dyDescent="0.25">
      <c r="A7" s="65">
        <v>40179</v>
      </c>
      <c r="B7" s="31">
        <v>10.67</v>
      </c>
      <c r="C7" s="20" t="s">
        <v>49</v>
      </c>
      <c r="D7" s="139">
        <v>40178</v>
      </c>
      <c r="E7" s="3"/>
    </row>
    <row r="8" spans="1:5" x14ac:dyDescent="0.25">
      <c r="A8" s="65">
        <v>39814</v>
      </c>
      <c r="B8" s="31">
        <v>10.54</v>
      </c>
      <c r="C8" s="20" t="s">
        <v>50</v>
      </c>
      <c r="D8" s="139">
        <v>39849</v>
      </c>
      <c r="E8" s="3"/>
    </row>
    <row r="9" spans="1:5" x14ac:dyDescent="0.25">
      <c r="A9" s="65">
        <v>39448</v>
      </c>
      <c r="B9" s="31">
        <v>10.38</v>
      </c>
      <c r="C9" s="3" t="s">
        <v>51</v>
      </c>
      <c r="D9" s="139">
        <v>39464</v>
      </c>
      <c r="E9" s="3"/>
    </row>
    <row r="10" spans="1:5" x14ac:dyDescent="0.25">
      <c r="A10" s="65">
        <v>39083</v>
      </c>
      <c r="B10" s="31">
        <v>10.220000000000001</v>
      </c>
      <c r="C10" s="3" t="s">
        <v>52</v>
      </c>
      <c r="D10" s="139">
        <v>39091</v>
      </c>
      <c r="E10" s="3"/>
    </row>
    <row r="11" spans="1:5" x14ac:dyDescent="0.25">
      <c r="A11" s="65">
        <v>39037</v>
      </c>
      <c r="B11" s="31">
        <v>10.039999999999999</v>
      </c>
      <c r="C11" s="3" t="s">
        <v>107</v>
      </c>
      <c r="D11" s="139">
        <v>39036</v>
      </c>
    </row>
    <row r="12" spans="1:5" x14ac:dyDescent="0.25">
      <c r="C12" s="3" t="s">
        <v>108</v>
      </c>
      <c r="D12" s="139">
        <v>38717</v>
      </c>
      <c r="E12" s="22" t="s">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ColWidth="9.140625" defaultRowHeight="15" x14ac:dyDescent="0.25"/>
  <cols>
    <col min="1" max="1" width="13" style="41" customWidth="1"/>
    <col min="2" max="2" width="11.140625" customWidth="1"/>
    <col min="3" max="3" width="14.42578125" customWidth="1"/>
    <col min="4" max="4" width="9.5703125" bestFit="1" customWidth="1"/>
    <col min="5" max="5" width="29.7109375" bestFit="1" customWidth="1"/>
    <col min="6" max="6" width="13.5703125" bestFit="1" customWidth="1"/>
    <col min="7" max="7" width="16.140625" bestFit="1" customWidth="1"/>
  </cols>
  <sheetData>
    <row r="1" spans="1:7" s="22" customFormat="1" ht="15.75" hidden="1" customHeight="1" x14ac:dyDescent="0.25">
      <c r="A1" s="50" t="s">
        <v>5</v>
      </c>
      <c r="B1" s="50" t="s">
        <v>138</v>
      </c>
      <c r="C1" s="50" t="s">
        <v>139</v>
      </c>
      <c r="D1" s="50" t="s">
        <v>140</v>
      </c>
      <c r="E1" s="50"/>
      <c r="F1" s="50"/>
    </row>
    <row r="2" spans="1:7" s="5" customFormat="1" ht="15" customHeight="1" x14ac:dyDescent="0.25">
      <c r="A2" s="165" t="s">
        <v>4</v>
      </c>
      <c r="B2" s="151" t="s">
        <v>99</v>
      </c>
      <c r="C2" s="160" t="s">
        <v>101</v>
      </c>
      <c r="D2" s="161"/>
      <c r="E2" s="151" t="s">
        <v>16</v>
      </c>
      <c r="F2" s="151" t="s">
        <v>17</v>
      </c>
      <c r="G2" s="151" t="s">
        <v>2</v>
      </c>
    </row>
    <row r="3" spans="1:7" s="5" customFormat="1" x14ac:dyDescent="0.25">
      <c r="A3" s="165"/>
      <c r="B3" s="152"/>
      <c r="C3" s="79" t="s">
        <v>43</v>
      </c>
      <c r="D3" s="85" t="s">
        <v>44</v>
      </c>
      <c r="E3" s="152"/>
      <c r="F3" s="152"/>
      <c r="G3" s="152"/>
    </row>
    <row r="4" spans="1:7" s="69" customFormat="1" x14ac:dyDescent="0.25">
      <c r="A4" s="45">
        <v>41640</v>
      </c>
      <c r="B4" s="120">
        <v>34.78</v>
      </c>
      <c r="C4" s="127">
        <f>48*B4</f>
        <v>1669.44</v>
      </c>
      <c r="D4" s="121">
        <f>69*B4</f>
        <v>2399.8200000000002</v>
      </c>
      <c r="E4" t="s">
        <v>476</v>
      </c>
      <c r="F4" s="99">
        <v>41637</v>
      </c>
      <c r="G4" s="98"/>
    </row>
    <row r="5" spans="1:7" x14ac:dyDescent="0.25">
      <c r="A5" s="45">
        <v>41275</v>
      </c>
      <c r="B5" s="128">
        <v>34.33</v>
      </c>
      <c r="C5" s="128">
        <f>48*B5</f>
        <v>1647.84</v>
      </c>
      <c r="D5" s="128">
        <f>69*B5</f>
        <v>2368.77</v>
      </c>
      <c r="E5" s="20" t="s">
        <v>45</v>
      </c>
      <c r="F5" s="36" t="s">
        <v>102</v>
      </c>
    </row>
    <row r="6" spans="1:7" x14ac:dyDescent="0.25">
      <c r="A6" s="45">
        <v>40909</v>
      </c>
      <c r="B6" s="128">
        <v>33.74</v>
      </c>
      <c r="C6" s="128">
        <f t="shared" ref="C6:C7" si="0">48*B6</f>
        <v>1619.52</v>
      </c>
      <c r="D6" s="128">
        <f t="shared" ref="D6:D7" si="1">69*B6</f>
        <v>2328.06</v>
      </c>
      <c r="E6" s="20" t="s">
        <v>104</v>
      </c>
      <c r="F6" s="25">
        <v>41184</v>
      </c>
    </row>
    <row r="7" spans="1:7" x14ac:dyDescent="0.25">
      <c r="A7" s="45">
        <v>40725</v>
      </c>
      <c r="B7" s="128">
        <v>33.18</v>
      </c>
      <c r="C7" s="128">
        <f t="shared" si="0"/>
        <v>1592.6399999999999</v>
      </c>
      <c r="D7" s="128">
        <f t="shared" si="1"/>
        <v>2289.42</v>
      </c>
      <c r="E7" s="20" t="s">
        <v>105</v>
      </c>
      <c r="F7" s="25">
        <v>40850</v>
      </c>
    </row>
    <row r="9" spans="1:7" x14ac:dyDescent="0.25">
      <c r="B9" s="7" t="s">
        <v>144</v>
      </c>
    </row>
    <row r="10" spans="1:7" x14ac:dyDescent="0.25">
      <c r="B10" t="s">
        <v>424</v>
      </c>
    </row>
    <row r="11" spans="1:7" x14ac:dyDescent="0.25">
      <c r="B11" t="s">
        <v>423</v>
      </c>
    </row>
    <row r="12" spans="1:7" x14ac:dyDescent="0.25">
      <c r="B12" s="26"/>
    </row>
    <row r="13" spans="1:7" x14ac:dyDescent="0.25">
      <c r="B13" s="7" t="s">
        <v>425</v>
      </c>
    </row>
    <row r="14" spans="1:7" x14ac:dyDescent="0.25">
      <c r="B14" t="s">
        <v>426</v>
      </c>
    </row>
  </sheetData>
  <mergeCells count="6">
    <mergeCell ref="A2:A3"/>
    <mergeCell ref="G2:G3"/>
    <mergeCell ref="B2:B3"/>
    <mergeCell ref="C2:D2"/>
    <mergeCell ref="E2:E3"/>
    <mergeCell ref="F2:F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ColWidth="9.140625" defaultRowHeight="15" x14ac:dyDescent="0.25"/>
  <cols>
    <col min="1" max="1" width="13" style="41" customWidth="1"/>
    <col min="2" max="2" width="11.140625" customWidth="1"/>
    <col min="3" max="3" width="14.42578125" customWidth="1"/>
    <col min="4" max="4" width="9.5703125" bestFit="1" customWidth="1"/>
    <col min="5" max="5" width="29.7109375" bestFit="1" customWidth="1"/>
    <col min="6" max="6" width="13.5703125" bestFit="1" customWidth="1"/>
    <col min="7" max="7" width="32.85546875" customWidth="1"/>
  </cols>
  <sheetData>
    <row r="1" spans="1:7" s="22" customFormat="1" ht="19.5" hidden="1" customHeight="1" x14ac:dyDescent="0.25">
      <c r="A1" s="50" t="s">
        <v>5</v>
      </c>
      <c r="B1" s="50" t="s">
        <v>585</v>
      </c>
      <c r="C1" s="50" t="s">
        <v>586</v>
      </c>
      <c r="D1" s="50" t="s">
        <v>587</v>
      </c>
      <c r="E1" s="50"/>
      <c r="F1" s="50"/>
    </row>
    <row r="2" spans="1:7" s="5" customFormat="1" ht="15" customHeight="1" x14ac:dyDescent="0.25">
      <c r="A2" s="165" t="s">
        <v>4</v>
      </c>
      <c r="B2" s="151" t="s">
        <v>99</v>
      </c>
      <c r="C2" s="160" t="s">
        <v>101</v>
      </c>
      <c r="D2" s="161"/>
      <c r="E2" s="151" t="s">
        <v>3</v>
      </c>
      <c r="F2" s="151" t="s">
        <v>17</v>
      </c>
      <c r="G2" s="151" t="s">
        <v>2</v>
      </c>
    </row>
    <row r="3" spans="1:7" s="5" customFormat="1" x14ac:dyDescent="0.25">
      <c r="A3" s="165"/>
      <c r="B3" s="152"/>
      <c r="C3" s="79" t="s">
        <v>43</v>
      </c>
      <c r="D3" s="85" t="s">
        <v>44</v>
      </c>
      <c r="E3" s="152"/>
      <c r="F3" s="152"/>
      <c r="G3" s="152"/>
    </row>
    <row r="4" spans="1:7" s="69" customFormat="1" x14ac:dyDescent="0.25">
      <c r="A4" s="45">
        <v>41640</v>
      </c>
      <c r="B4" s="120">
        <v>34.78</v>
      </c>
      <c r="C4" s="127">
        <f>48*B4</f>
        <v>1669.44</v>
      </c>
      <c r="D4" s="121">
        <f>69*B4</f>
        <v>2399.8200000000002</v>
      </c>
      <c r="E4" t="s">
        <v>476</v>
      </c>
      <c r="F4" s="99">
        <v>41637</v>
      </c>
      <c r="G4" s="98"/>
    </row>
    <row r="5" spans="1:7" x14ac:dyDescent="0.25">
      <c r="A5" s="45">
        <v>41275</v>
      </c>
      <c r="B5" s="128">
        <v>34.33</v>
      </c>
      <c r="C5" s="128">
        <f>48*B5</f>
        <v>1647.84</v>
      </c>
      <c r="D5" s="128">
        <f>69*B5</f>
        <v>2368.77</v>
      </c>
      <c r="E5" s="20" t="s">
        <v>45</v>
      </c>
      <c r="F5" s="36" t="s">
        <v>102</v>
      </c>
    </row>
    <row r="6" spans="1:7" x14ac:dyDescent="0.25">
      <c r="A6" s="45">
        <v>40909</v>
      </c>
      <c r="B6" s="128">
        <v>33.74</v>
      </c>
      <c r="C6" s="128">
        <f t="shared" ref="C6:C17" si="0">48*B6</f>
        <v>1619.52</v>
      </c>
      <c r="D6" s="128">
        <f t="shared" ref="D6:D17" si="1">69*B6</f>
        <v>2328.06</v>
      </c>
      <c r="E6" s="20" t="s">
        <v>104</v>
      </c>
      <c r="F6" s="25">
        <v>41184</v>
      </c>
    </row>
    <row r="7" spans="1:7" x14ac:dyDescent="0.25">
      <c r="A7" s="45">
        <v>40851</v>
      </c>
      <c r="B7" s="128">
        <v>33.18</v>
      </c>
      <c r="C7" s="128">
        <f t="shared" si="0"/>
        <v>1592.6399999999999</v>
      </c>
      <c r="D7" s="128">
        <f t="shared" si="1"/>
        <v>2289.42</v>
      </c>
      <c r="E7" s="20" t="s">
        <v>105</v>
      </c>
      <c r="F7" s="25">
        <v>40850</v>
      </c>
    </row>
    <row r="8" spans="1:7" x14ac:dyDescent="0.25">
      <c r="A8" s="45">
        <v>40544</v>
      </c>
      <c r="B8" s="128">
        <v>33.18</v>
      </c>
      <c r="C8" s="128">
        <f t="shared" si="0"/>
        <v>1592.6399999999999</v>
      </c>
      <c r="D8" s="128">
        <f t="shared" si="1"/>
        <v>2289.42</v>
      </c>
      <c r="E8" s="20" t="s">
        <v>47</v>
      </c>
      <c r="F8" s="36" t="s">
        <v>48</v>
      </c>
      <c r="G8" t="s">
        <v>547</v>
      </c>
    </row>
    <row r="9" spans="1:7" x14ac:dyDescent="0.25">
      <c r="A9" s="45">
        <v>40179</v>
      </c>
      <c r="B9" s="129">
        <v>32.69</v>
      </c>
      <c r="C9" s="128">
        <f t="shared" si="0"/>
        <v>1569.12</v>
      </c>
      <c r="D9" s="128">
        <f t="shared" si="1"/>
        <v>2255.6099999999997</v>
      </c>
      <c r="E9" s="20" t="s">
        <v>49</v>
      </c>
      <c r="F9" s="25">
        <v>40178</v>
      </c>
    </row>
    <row r="10" spans="1:7" x14ac:dyDescent="0.25">
      <c r="A10" s="45">
        <v>39814</v>
      </c>
      <c r="B10" s="129">
        <v>32.299999999999997</v>
      </c>
      <c r="C10" s="128">
        <f t="shared" si="0"/>
        <v>1550.3999999999999</v>
      </c>
      <c r="D10" s="128">
        <f t="shared" si="1"/>
        <v>2228.6999999999998</v>
      </c>
      <c r="E10" s="20" t="s">
        <v>50</v>
      </c>
      <c r="F10" s="25">
        <v>39849</v>
      </c>
    </row>
    <row r="11" spans="1:7" x14ac:dyDescent="0.25">
      <c r="A11" s="45">
        <v>39448</v>
      </c>
      <c r="B11" s="129">
        <v>31.82</v>
      </c>
      <c r="C11" s="128">
        <f t="shared" si="0"/>
        <v>1527.3600000000001</v>
      </c>
      <c r="D11" s="128">
        <f t="shared" si="1"/>
        <v>2195.58</v>
      </c>
      <c r="E11" s="20" t="s">
        <v>51</v>
      </c>
      <c r="F11" s="25">
        <v>39464</v>
      </c>
    </row>
    <row r="12" spans="1:7" x14ac:dyDescent="0.25">
      <c r="A12" s="45">
        <v>39083</v>
      </c>
      <c r="B12" s="129">
        <v>31.32</v>
      </c>
      <c r="C12" s="128">
        <f t="shared" si="0"/>
        <v>1503.3600000000001</v>
      </c>
      <c r="D12" s="128">
        <f t="shared" si="1"/>
        <v>2161.08</v>
      </c>
      <c r="E12" s="20" t="s">
        <v>52</v>
      </c>
      <c r="F12" s="25">
        <v>39091</v>
      </c>
    </row>
    <row r="13" spans="1:7" x14ac:dyDescent="0.25">
      <c r="A13" s="45">
        <v>38718</v>
      </c>
      <c r="B13" s="129">
        <v>30.77</v>
      </c>
      <c r="C13" s="128">
        <f t="shared" si="0"/>
        <v>1476.96</v>
      </c>
      <c r="D13" s="128">
        <f t="shared" si="1"/>
        <v>2123.13</v>
      </c>
      <c r="E13" s="20" t="s">
        <v>106</v>
      </c>
      <c r="F13" s="25">
        <v>38716</v>
      </c>
    </row>
    <row r="14" spans="1:7" x14ac:dyDescent="0.25">
      <c r="A14" s="45">
        <v>38353</v>
      </c>
      <c r="B14" s="129">
        <v>30.23</v>
      </c>
      <c r="C14" s="128">
        <f t="shared" si="0"/>
        <v>1451.04</v>
      </c>
      <c r="D14" s="128">
        <f t="shared" si="1"/>
        <v>2085.87</v>
      </c>
      <c r="E14" s="20" t="s">
        <v>54</v>
      </c>
      <c r="F14" s="25">
        <v>38353</v>
      </c>
    </row>
    <row r="15" spans="1:7" x14ac:dyDescent="0.25">
      <c r="A15" s="45">
        <v>37987</v>
      </c>
      <c r="B15" s="129">
        <v>29.7</v>
      </c>
      <c r="C15" s="128">
        <f t="shared" si="0"/>
        <v>1425.6</v>
      </c>
      <c r="D15" s="128">
        <f t="shared" si="1"/>
        <v>2049.2999999999997</v>
      </c>
      <c r="E15" s="20" t="s">
        <v>97</v>
      </c>
      <c r="F15" s="25">
        <v>37987</v>
      </c>
    </row>
    <row r="16" spans="1:7" x14ac:dyDescent="0.25">
      <c r="A16" s="45">
        <v>37622</v>
      </c>
      <c r="B16" s="129">
        <v>29.26</v>
      </c>
      <c r="C16" s="128">
        <f t="shared" si="0"/>
        <v>1404.48</v>
      </c>
      <c r="D16" s="128">
        <f t="shared" si="1"/>
        <v>2018.94</v>
      </c>
      <c r="E16" s="3" t="s">
        <v>56</v>
      </c>
      <c r="F16" s="25">
        <v>37622</v>
      </c>
    </row>
    <row r="17" spans="1:6" x14ac:dyDescent="0.25">
      <c r="A17" s="45">
        <v>37352</v>
      </c>
      <c r="B17" s="129">
        <v>28.83</v>
      </c>
      <c r="C17" s="128">
        <f t="shared" si="0"/>
        <v>1383.84</v>
      </c>
      <c r="D17" s="128">
        <f t="shared" si="1"/>
        <v>1989.27</v>
      </c>
      <c r="E17" s="3" t="s">
        <v>541</v>
      </c>
      <c r="F17" s="25">
        <v>37352</v>
      </c>
    </row>
    <row r="19" spans="1:6" x14ac:dyDescent="0.25">
      <c r="B19" s="7" t="s">
        <v>144</v>
      </c>
    </row>
    <row r="20" spans="1:6" x14ac:dyDescent="0.25">
      <c r="B20" s="3" t="s">
        <v>546</v>
      </c>
    </row>
    <row r="21" spans="1:6" x14ac:dyDescent="0.25">
      <c r="B21" t="s">
        <v>424</v>
      </c>
    </row>
    <row r="22" spans="1:6" x14ac:dyDescent="0.25">
      <c r="B22" t="s">
        <v>423</v>
      </c>
    </row>
    <row r="23" spans="1:6" x14ac:dyDescent="0.25">
      <c r="B23" t="s">
        <v>545</v>
      </c>
    </row>
    <row r="24" spans="1:6" x14ac:dyDescent="0.25">
      <c r="B24" s="26"/>
    </row>
    <row r="25" spans="1:6" x14ac:dyDescent="0.25">
      <c r="B25" s="7" t="s">
        <v>425</v>
      </c>
    </row>
    <row r="26" spans="1:6" x14ac:dyDescent="0.25">
      <c r="B26" t="s">
        <v>543</v>
      </c>
    </row>
    <row r="27" spans="1:6" x14ac:dyDescent="0.25">
      <c r="B27" t="s">
        <v>544</v>
      </c>
    </row>
    <row r="28" spans="1:6" x14ac:dyDescent="0.25">
      <c r="B28" t="s">
        <v>542</v>
      </c>
    </row>
  </sheetData>
  <mergeCells count="6">
    <mergeCell ref="G2:G3"/>
    <mergeCell ref="A2:A3"/>
    <mergeCell ref="B2:B3"/>
    <mergeCell ref="C2:D2"/>
    <mergeCell ref="E2:E3"/>
    <mergeCell ref="F2:F3"/>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workbookViewId="0">
      <pane xSplit="1" ySplit="3" topLeftCell="B40" activePane="bottomRight" state="frozen"/>
      <selection pane="topRight" activeCell="B1" sqref="B1"/>
      <selection pane="bottomLeft" activeCell="A3" sqref="A3"/>
      <selection pane="bottomRight" activeCell="A59" sqref="A59"/>
    </sheetView>
  </sheetViews>
  <sheetFormatPr baseColWidth="10" defaultColWidth="11.42578125" defaultRowHeight="15" x14ac:dyDescent="0.25"/>
  <cols>
    <col min="2" max="2" width="14.140625" customWidth="1"/>
    <col min="3" max="3" width="18.7109375" style="21" customWidth="1"/>
    <col min="4" max="4" width="41.85546875" customWidth="1"/>
    <col min="6" max="6" width="13.7109375" customWidth="1"/>
  </cols>
  <sheetData>
    <row r="1" spans="1:17" hidden="1" x14ac:dyDescent="0.25">
      <c r="A1" t="s">
        <v>5</v>
      </c>
      <c r="B1" t="s">
        <v>588</v>
      </c>
      <c r="C1" s="21" t="s">
        <v>589</v>
      </c>
    </row>
    <row r="2" spans="1:17" x14ac:dyDescent="0.25">
      <c r="A2" s="169" t="s">
        <v>4</v>
      </c>
      <c r="B2" s="170" t="s">
        <v>500</v>
      </c>
      <c r="C2" s="156" t="s">
        <v>13</v>
      </c>
      <c r="D2" s="151" t="s">
        <v>3</v>
      </c>
      <c r="E2" s="151" t="s">
        <v>17</v>
      </c>
      <c r="F2" s="151" t="s">
        <v>42</v>
      </c>
      <c r="G2" s="6"/>
      <c r="H2" s="6"/>
      <c r="I2" s="6"/>
      <c r="J2" s="6"/>
      <c r="K2" s="6"/>
      <c r="L2" s="6"/>
      <c r="M2" s="6"/>
      <c r="N2" s="6"/>
      <c r="O2" s="6"/>
    </row>
    <row r="3" spans="1:17" x14ac:dyDescent="0.25">
      <c r="A3" s="169"/>
      <c r="B3" s="171"/>
      <c r="C3" s="157"/>
      <c r="D3" s="152"/>
      <c r="E3" s="152"/>
      <c r="F3" s="152"/>
      <c r="G3" s="6"/>
      <c r="H3" s="6"/>
      <c r="I3" s="6"/>
      <c r="J3" s="6"/>
      <c r="K3" s="6"/>
      <c r="L3" s="6"/>
      <c r="M3" s="6"/>
      <c r="N3" s="6"/>
      <c r="O3" s="6"/>
    </row>
    <row r="4" spans="1:17" x14ac:dyDescent="0.25">
      <c r="A4" s="88">
        <v>36161</v>
      </c>
      <c r="B4" s="130">
        <v>0.01</v>
      </c>
      <c r="C4" s="67">
        <v>165.62</v>
      </c>
      <c r="E4" s="34"/>
      <c r="F4" s="35"/>
      <c r="G4" s="3"/>
    </row>
    <row r="5" spans="1:17" x14ac:dyDescent="0.25">
      <c r="A5" s="88">
        <v>35796</v>
      </c>
      <c r="B5" s="130">
        <v>1.35E-2</v>
      </c>
      <c r="C5" s="67">
        <v>163.98</v>
      </c>
      <c r="E5" s="3"/>
      <c r="F5" s="3"/>
      <c r="G5" s="3"/>
      <c r="J5" s="78"/>
      <c r="K5" s="13"/>
      <c r="L5" s="13"/>
      <c r="M5" s="13"/>
      <c r="N5" s="13"/>
    </row>
    <row r="6" spans="1:17" x14ac:dyDescent="0.25">
      <c r="A6" s="88">
        <v>35431</v>
      </c>
      <c r="B6" s="130">
        <v>1.2999999999999999E-2</v>
      </c>
      <c r="C6" s="67">
        <v>161.80000000000001</v>
      </c>
      <c r="E6" s="3"/>
      <c r="F6" s="3"/>
      <c r="G6" s="3"/>
      <c r="J6" s="78"/>
      <c r="K6" s="13"/>
      <c r="L6" s="13"/>
      <c r="M6" s="13"/>
      <c r="N6" s="13"/>
    </row>
    <row r="7" spans="1:17" x14ac:dyDescent="0.25">
      <c r="A7" s="88">
        <v>35065</v>
      </c>
      <c r="B7" s="130">
        <v>1.4999999999999999E-2</v>
      </c>
      <c r="C7" s="67">
        <v>159.72</v>
      </c>
      <c r="E7" s="3"/>
      <c r="F7" s="3"/>
      <c r="G7" s="3"/>
      <c r="H7" s="13"/>
      <c r="I7" s="13"/>
      <c r="J7" s="78"/>
      <c r="K7" s="13"/>
      <c r="L7" s="13"/>
      <c r="M7" s="13"/>
      <c r="N7" s="13"/>
      <c r="O7" s="13"/>
      <c r="P7" s="13"/>
      <c r="Q7" s="13"/>
    </row>
    <row r="8" spans="1:17" x14ac:dyDescent="0.25">
      <c r="A8" s="88">
        <v>34790</v>
      </c>
      <c r="B8" s="130">
        <v>0.01</v>
      </c>
      <c r="C8" s="67">
        <v>157.36000000000001</v>
      </c>
      <c r="D8" t="s">
        <v>271</v>
      </c>
      <c r="E8" s="3"/>
      <c r="F8" s="3"/>
      <c r="G8" s="3"/>
      <c r="H8" s="68"/>
      <c r="I8" s="39"/>
      <c r="J8" s="78"/>
      <c r="K8" s="13"/>
      <c r="L8" s="39"/>
      <c r="M8" s="35"/>
      <c r="N8" s="13"/>
      <c r="O8" s="13"/>
      <c r="P8" s="13"/>
      <c r="Q8" s="13"/>
    </row>
    <row r="9" spans="1:17" x14ac:dyDescent="0.25">
      <c r="A9" s="88">
        <v>34516</v>
      </c>
      <c r="B9" s="130">
        <v>0.08</v>
      </c>
      <c r="C9" s="67">
        <v>155.80000000000001</v>
      </c>
      <c r="D9" t="s">
        <v>272</v>
      </c>
      <c r="E9" s="3"/>
      <c r="F9" s="3"/>
      <c r="G9" s="3"/>
      <c r="H9" s="68"/>
      <c r="I9" s="39"/>
      <c r="J9" s="78"/>
      <c r="K9" s="13"/>
      <c r="L9" s="39"/>
      <c r="M9" s="22"/>
      <c r="N9" s="13"/>
      <c r="O9" s="13"/>
      <c r="P9" s="13"/>
      <c r="Q9" s="13"/>
    </row>
    <row r="10" spans="1:17" x14ac:dyDescent="0.25">
      <c r="A10" s="88">
        <v>34335</v>
      </c>
      <c r="B10" s="130">
        <v>1.2E-2</v>
      </c>
      <c r="C10" s="67">
        <v>154.56</v>
      </c>
      <c r="D10" t="s">
        <v>273</v>
      </c>
      <c r="E10" s="3"/>
      <c r="F10" s="3"/>
      <c r="G10" s="3"/>
      <c r="H10" s="68"/>
      <c r="I10" s="39"/>
      <c r="J10" s="78"/>
      <c r="K10" s="13"/>
      <c r="L10" s="39"/>
      <c r="M10" s="22"/>
      <c r="N10" s="13"/>
      <c r="O10" s="13"/>
      <c r="P10" s="13"/>
      <c r="Q10" s="13"/>
    </row>
    <row r="11" spans="1:17" x14ac:dyDescent="0.25">
      <c r="A11" s="88">
        <v>33970</v>
      </c>
      <c r="B11" s="130">
        <v>1.2E-2</v>
      </c>
      <c r="C11" s="67">
        <v>152.72999999999999</v>
      </c>
      <c r="D11" t="s">
        <v>274</v>
      </c>
      <c r="E11" s="34"/>
      <c r="F11" s="3"/>
      <c r="H11" s="68"/>
      <c r="I11" s="39"/>
      <c r="J11" s="78"/>
      <c r="K11" s="13"/>
      <c r="L11" s="39"/>
      <c r="M11" s="22"/>
      <c r="N11" s="13"/>
      <c r="O11" s="13"/>
      <c r="P11" s="13"/>
      <c r="Q11" s="13"/>
    </row>
    <row r="12" spans="1:17" x14ac:dyDescent="0.25">
      <c r="A12" s="88">
        <v>33786</v>
      </c>
      <c r="B12" s="130">
        <v>1.6E-2</v>
      </c>
      <c r="C12" s="67">
        <v>150.91999999999999</v>
      </c>
      <c r="D12" t="s">
        <v>275</v>
      </c>
      <c r="H12" s="13"/>
      <c r="I12" s="13"/>
      <c r="J12" s="78"/>
      <c r="K12" s="13"/>
      <c r="L12" s="13"/>
      <c r="M12" s="13"/>
      <c r="N12" s="13"/>
      <c r="O12" s="13"/>
      <c r="P12" s="13"/>
      <c r="Q12" s="13"/>
    </row>
    <row r="13" spans="1:17" x14ac:dyDescent="0.25">
      <c r="A13" s="88">
        <v>33604</v>
      </c>
      <c r="B13" s="130">
        <v>1.4999999999999999E-2</v>
      </c>
      <c r="C13" s="67">
        <v>148.54</v>
      </c>
      <c r="D13" t="s">
        <v>276</v>
      </c>
      <c r="H13" s="13"/>
      <c r="I13" s="13"/>
      <c r="J13" s="78"/>
      <c r="K13" s="13"/>
      <c r="L13" s="13"/>
      <c r="M13" s="13"/>
      <c r="N13" s="13"/>
      <c r="O13" s="68"/>
      <c r="P13" s="39"/>
      <c r="Q13" s="39"/>
    </row>
    <row r="14" spans="1:17" x14ac:dyDescent="0.25">
      <c r="A14" s="88">
        <v>33420</v>
      </c>
      <c r="B14" s="130">
        <v>1.2500000000000001E-2</v>
      </c>
      <c r="C14" s="67">
        <v>146.34</v>
      </c>
      <c r="D14" t="s">
        <v>277</v>
      </c>
      <c r="H14" s="13"/>
      <c r="I14" s="13"/>
      <c r="J14" s="78"/>
      <c r="K14" s="13"/>
      <c r="L14" s="13"/>
      <c r="M14" s="13"/>
      <c r="N14" s="13"/>
      <c r="O14" s="68"/>
      <c r="P14" s="39"/>
      <c r="Q14" s="39"/>
    </row>
    <row r="15" spans="1:17" x14ac:dyDescent="0.25">
      <c r="A15" s="88">
        <v>33239</v>
      </c>
      <c r="B15" s="130">
        <v>1.8499999999999999E-2</v>
      </c>
      <c r="C15" s="67">
        <v>144.53</v>
      </c>
      <c r="D15" t="s">
        <v>278</v>
      </c>
      <c r="H15" s="13"/>
      <c r="I15" s="13"/>
      <c r="J15" s="78"/>
      <c r="K15" s="13"/>
      <c r="L15" s="13"/>
      <c r="M15" s="13"/>
      <c r="N15" s="13"/>
      <c r="O15" s="68"/>
      <c r="P15" s="39"/>
      <c r="Q15" s="39"/>
    </row>
    <row r="16" spans="1:17" x14ac:dyDescent="0.25">
      <c r="A16" s="88">
        <v>33055</v>
      </c>
      <c r="B16" s="130">
        <v>1.4999999999999999E-2</v>
      </c>
      <c r="C16" s="67">
        <v>141.69999999999999</v>
      </c>
      <c r="D16" t="s">
        <v>279</v>
      </c>
      <c r="H16" s="13"/>
      <c r="I16" s="13"/>
      <c r="J16" s="78"/>
      <c r="K16" s="13"/>
      <c r="L16" s="13"/>
      <c r="M16" s="13"/>
      <c r="N16" s="13"/>
      <c r="O16" s="68"/>
      <c r="P16" s="39"/>
      <c r="Q16" s="39"/>
    </row>
    <row r="17" spans="1:17" x14ac:dyDescent="0.25">
      <c r="A17" s="88">
        <v>32874</v>
      </c>
      <c r="B17" s="130">
        <v>1.6E-2</v>
      </c>
      <c r="C17" s="67">
        <v>139.6</v>
      </c>
      <c r="D17" t="s">
        <v>280</v>
      </c>
      <c r="H17" s="13"/>
      <c r="I17" s="13"/>
      <c r="J17" s="78"/>
      <c r="K17" s="13"/>
      <c r="L17" s="13"/>
      <c r="M17" s="13"/>
      <c r="N17" s="13"/>
      <c r="O17" s="13"/>
      <c r="P17" s="13"/>
      <c r="Q17" s="13"/>
    </row>
    <row r="18" spans="1:17" x14ac:dyDescent="0.25">
      <c r="A18" s="88">
        <v>32690</v>
      </c>
      <c r="B18" s="130">
        <v>2.1000000000000001E-2</v>
      </c>
      <c r="C18" s="67">
        <v>137.4</v>
      </c>
      <c r="D18" t="s">
        <v>281</v>
      </c>
      <c r="H18" s="13"/>
      <c r="I18" s="13"/>
      <c r="J18" s="78"/>
      <c r="K18" s="13"/>
      <c r="L18" s="13"/>
      <c r="M18" s="13"/>
      <c r="N18" s="13"/>
      <c r="O18" s="13"/>
      <c r="P18" s="13"/>
      <c r="Q18" s="13"/>
    </row>
    <row r="19" spans="1:17" x14ac:dyDescent="0.25">
      <c r="A19" s="88">
        <v>32509</v>
      </c>
      <c r="B19" s="130">
        <v>1.2999999999999999E-2</v>
      </c>
      <c r="C19" s="67">
        <v>134.57</v>
      </c>
      <c r="D19" t="s">
        <v>282</v>
      </c>
      <c r="H19" s="13"/>
      <c r="I19" s="13"/>
      <c r="J19" s="78"/>
      <c r="K19" s="13"/>
      <c r="L19" s="13"/>
      <c r="M19" s="13"/>
      <c r="N19" s="13"/>
      <c r="O19" s="13"/>
      <c r="P19" s="13"/>
      <c r="Q19" s="13"/>
    </row>
    <row r="20" spans="1:17" x14ac:dyDescent="0.25">
      <c r="A20" s="88">
        <v>32325</v>
      </c>
      <c r="B20" s="130">
        <v>1.6500000000000001E-2</v>
      </c>
      <c r="C20" s="67">
        <v>132.84</v>
      </c>
      <c r="D20" t="s">
        <v>283</v>
      </c>
      <c r="J20" s="78"/>
      <c r="K20" s="13"/>
      <c r="L20" s="13"/>
      <c r="M20" s="13"/>
      <c r="N20" s="13"/>
    </row>
    <row r="21" spans="1:17" x14ac:dyDescent="0.25">
      <c r="A21" s="88">
        <v>32143</v>
      </c>
      <c r="B21" s="130">
        <v>1.4999999999999999E-2</v>
      </c>
      <c r="C21" s="67">
        <v>130.68</v>
      </c>
      <c r="D21" t="s">
        <v>285</v>
      </c>
      <c r="J21" s="78"/>
      <c r="K21" s="13"/>
      <c r="L21" s="13"/>
      <c r="M21" s="13"/>
      <c r="N21" s="13"/>
    </row>
    <row r="22" spans="1:17" x14ac:dyDescent="0.25">
      <c r="A22" s="88">
        <v>31959</v>
      </c>
      <c r="B22" s="130">
        <v>1.7500000000000002E-2</v>
      </c>
      <c r="C22" s="67">
        <v>128.75</v>
      </c>
      <c r="D22" t="s">
        <v>284</v>
      </c>
      <c r="J22" s="78"/>
      <c r="K22" s="13"/>
      <c r="L22" s="13"/>
      <c r="M22" s="13"/>
      <c r="N22" s="13"/>
    </row>
    <row r="23" spans="1:17" x14ac:dyDescent="0.25">
      <c r="A23" s="88">
        <v>31778</v>
      </c>
      <c r="B23" s="130">
        <v>1.2E-2</v>
      </c>
      <c r="C23" s="67">
        <v>126.52</v>
      </c>
      <c r="D23" t="s">
        <v>286</v>
      </c>
      <c r="J23" s="78"/>
      <c r="K23" s="13"/>
      <c r="L23" s="13"/>
      <c r="M23" s="13"/>
      <c r="N23" s="13"/>
    </row>
    <row r="24" spans="1:17" x14ac:dyDescent="0.25">
      <c r="A24" s="88">
        <v>31594</v>
      </c>
      <c r="B24" s="130">
        <v>5.0000000000000001E-3</v>
      </c>
      <c r="C24" s="67">
        <v>125.02</v>
      </c>
      <c r="D24" t="s">
        <v>287</v>
      </c>
      <c r="J24" s="78"/>
      <c r="K24" s="13"/>
      <c r="L24" s="13"/>
      <c r="M24" s="13"/>
      <c r="N24" s="13"/>
    </row>
    <row r="25" spans="1:17" x14ac:dyDescent="0.25">
      <c r="A25" s="88">
        <v>31413</v>
      </c>
      <c r="B25" s="130">
        <v>1.7999999999999999E-2</v>
      </c>
      <c r="C25" s="67">
        <v>124.4</v>
      </c>
      <c r="D25" t="s">
        <v>288</v>
      </c>
      <c r="J25" s="78"/>
      <c r="K25" s="13"/>
      <c r="L25" s="13"/>
      <c r="M25" s="13"/>
      <c r="N25" s="13"/>
    </row>
    <row r="26" spans="1:17" x14ac:dyDescent="0.25">
      <c r="A26" s="88">
        <v>31229</v>
      </c>
      <c r="B26" s="130">
        <v>2.3E-2</v>
      </c>
      <c r="C26" s="67">
        <v>122.2</v>
      </c>
      <c r="D26" t="s">
        <v>289</v>
      </c>
      <c r="J26" s="78"/>
      <c r="K26" s="13"/>
      <c r="L26" s="13"/>
      <c r="M26" s="13"/>
      <c r="N26" s="13"/>
    </row>
    <row r="27" spans="1:17" x14ac:dyDescent="0.25">
      <c r="A27" s="88">
        <v>31048</v>
      </c>
      <c r="B27" s="130">
        <v>0.02</v>
      </c>
      <c r="C27" s="67">
        <v>119.4</v>
      </c>
      <c r="D27" t="s">
        <v>290</v>
      </c>
      <c r="J27" s="78"/>
      <c r="K27" s="13"/>
      <c r="L27" s="13"/>
      <c r="M27" s="13"/>
      <c r="N27" s="13"/>
    </row>
    <row r="28" spans="1:17" x14ac:dyDescent="0.25">
      <c r="A28" s="88">
        <v>30956</v>
      </c>
      <c r="B28" s="130">
        <v>0.02</v>
      </c>
      <c r="C28" s="67">
        <v>116</v>
      </c>
      <c r="D28" t="s">
        <v>291</v>
      </c>
      <c r="J28" s="78"/>
      <c r="K28" s="13"/>
      <c r="L28" s="13"/>
      <c r="M28" s="13"/>
      <c r="N28" s="13"/>
    </row>
    <row r="29" spans="1:17" x14ac:dyDescent="0.25">
      <c r="A29" s="88">
        <v>30773</v>
      </c>
      <c r="B29" s="130">
        <v>0.04</v>
      </c>
      <c r="C29" s="67">
        <v>115.12</v>
      </c>
      <c r="D29" t="s">
        <v>293</v>
      </c>
      <c r="J29" s="78"/>
      <c r="K29" s="13"/>
      <c r="L29" s="13"/>
      <c r="M29" s="13"/>
      <c r="N29" s="13"/>
    </row>
    <row r="30" spans="1:17" x14ac:dyDescent="0.25">
      <c r="A30" s="88">
        <v>30590</v>
      </c>
      <c r="B30" s="130">
        <v>0.04</v>
      </c>
      <c r="C30" s="67">
        <v>115.12</v>
      </c>
      <c r="D30" t="s">
        <v>397</v>
      </c>
      <c r="F30" s="35" t="s">
        <v>398</v>
      </c>
      <c r="J30" s="78"/>
      <c r="K30" s="13"/>
      <c r="L30" s="13"/>
      <c r="M30" s="13"/>
      <c r="N30" s="13"/>
    </row>
    <row r="31" spans="1:17" x14ac:dyDescent="0.25">
      <c r="A31" s="88">
        <v>30407</v>
      </c>
      <c r="B31" s="130">
        <v>0.04</v>
      </c>
      <c r="C31" s="67">
        <v>109.64</v>
      </c>
      <c r="D31" t="s">
        <v>294</v>
      </c>
      <c r="J31" s="78"/>
      <c r="K31" s="13"/>
      <c r="L31" s="13"/>
      <c r="M31" s="13"/>
      <c r="N31" s="13"/>
    </row>
    <row r="32" spans="1:17" x14ac:dyDescent="0.25">
      <c r="A32" s="88">
        <v>30256</v>
      </c>
      <c r="B32" s="130">
        <v>1.6E-2</v>
      </c>
      <c r="C32" s="67">
        <v>103.73</v>
      </c>
      <c r="D32" t="s">
        <v>292</v>
      </c>
      <c r="E32" s="24">
        <v>30280</v>
      </c>
      <c r="J32" s="78"/>
      <c r="K32" s="13"/>
      <c r="L32" s="13"/>
      <c r="M32" s="13"/>
      <c r="N32" s="13"/>
    </row>
    <row r="33" spans="1:14" x14ac:dyDescent="0.25">
      <c r="A33" s="88">
        <v>30042</v>
      </c>
      <c r="B33" s="130">
        <v>8.3099999999999993E-2</v>
      </c>
      <c r="C33" s="67">
        <v>98.88</v>
      </c>
      <c r="D33" t="s">
        <v>295</v>
      </c>
      <c r="J33" s="78"/>
      <c r="K33" s="13"/>
      <c r="L33" s="13"/>
      <c r="M33" s="13"/>
      <c r="N33" s="13"/>
    </row>
    <row r="34" spans="1:14" x14ac:dyDescent="0.25">
      <c r="A34" s="88">
        <v>29860</v>
      </c>
      <c r="B34" s="130">
        <v>7.4300000000000005E-2</v>
      </c>
      <c r="C34" s="67">
        <v>92.09</v>
      </c>
      <c r="D34" t="s">
        <v>296</v>
      </c>
      <c r="J34" s="78"/>
      <c r="K34" s="13"/>
      <c r="L34" s="13"/>
      <c r="M34" s="13"/>
      <c r="N34" s="13"/>
    </row>
    <row r="35" spans="1:14" x14ac:dyDescent="0.25">
      <c r="A35" s="88">
        <v>29768</v>
      </c>
      <c r="B35" s="130" t="s">
        <v>242</v>
      </c>
      <c r="C35" s="67">
        <v>86.25</v>
      </c>
      <c r="D35" t="s">
        <v>297</v>
      </c>
      <c r="J35" s="78"/>
      <c r="K35" s="13"/>
      <c r="L35" s="13"/>
      <c r="M35" s="13"/>
      <c r="N35" s="13"/>
    </row>
    <row r="36" spans="1:14" x14ac:dyDescent="0.25">
      <c r="A36" s="88">
        <v>29677</v>
      </c>
      <c r="B36" s="130">
        <v>6.6400000000000001E-2</v>
      </c>
      <c r="C36" s="67">
        <v>80.73</v>
      </c>
      <c r="D36" t="s">
        <v>298</v>
      </c>
      <c r="J36" s="78"/>
      <c r="K36" s="13"/>
      <c r="L36" s="13"/>
      <c r="M36" s="13"/>
      <c r="N36" s="13"/>
    </row>
    <row r="37" spans="1:14" x14ac:dyDescent="0.25">
      <c r="A37" s="88">
        <v>29495</v>
      </c>
      <c r="B37" s="130">
        <v>8.2400000000000001E-2</v>
      </c>
      <c r="C37" s="67">
        <v>75.900000000000006</v>
      </c>
      <c r="D37" t="s">
        <v>299</v>
      </c>
      <c r="J37" s="78"/>
      <c r="K37" s="13"/>
      <c r="L37" s="13"/>
      <c r="M37" s="13"/>
      <c r="N37" s="13"/>
    </row>
    <row r="38" spans="1:14" x14ac:dyDescent="0.25">
      <c r="A38" s="88">
        <v>29312</v>
      </c>
      <c r="B38" s="130">
        <v>7.1300000000000002E-2</v>
      </c>
      <c r="C38" s="67">
        <v>70.73</v>
      </c>
      <c r="D38" t="s">
        <v>300</v>
      </c>
      <c r="J38" s="78"/>
      <c r="K38" s="13"/>
      <c r="L38" s="13"/>
      <c r="M38" s="13"/>
      <c r="N38" s="13"/>
    </row>
    <row r="39" spans="1:14" x14ac:dyDescent="0.25">
      <c r="A39" s="88">
        <v>29129</v>
      </c>
      <c r="B39" s="130">
        <v>6.2E-2</v>
      </c>
      <c r="C39" s="67">
        <v>65.55</v>
      </c>
      <c r="D39" t="s">
        <v>301</v>
      </c>
      <c r="J39" s="78"/>
      <c r="K39" s="13"/>
      <c r="L39" s="13"/>
      <c r="M39" s="13"/>
      <c r="N39" s="13"/>
    </row>
    <row r="40" spans="1:14" x14ac:dyDescent="0.25">
      <c r="A40" s="88">
        <v>29037</v>
      </c>
      <c r="B40" s="130" t="s">
        <v>242</v>
      </c>
      <c r="C40" s="67">
        <v>60.95</v>
      </c>
      <c r="D40" t="s">
        <v>302</v>
      </c>
      <c r="J40" s="78"/>
      <c r="K40" s="13"/>
      <c r="L40" s="13"/>
      <c r="M40" s="13"/>
      <c r="N40" s="13"/>
    </row>
    <row r="41" spans="1:14" x14ac:dyDescent="0.25">
      <c r="A41" s="88">
        <v>28947</v>
      </c>
      <c r="B41" s="130">
        <v>0.05</v>
      </c>
      <c r="C41" s="67">
        <v>57.5</v>
      </c>
      <c r="D41" t="s">
        <v>414</v>
      </c>
      <c r="I41" s="8"/>
      <c r="J41" s="78"/>
      <c r="K41" s="13"/>
      <c r="L41" s="13"/>
      <c r="M41" s="78"/>
      <c r="N41" s="13"/>
    </row>
    <row r="42" spans="1:14" x14ac:dyDescent="0.25">
      <c r="A42" s="88">
        <v>28765</v>
      </c>
      <c r="B42" s="130">
        <v>7.3999999999999996E-2</v>
      </c>
      <c r="C42" s="67">
        <v>55.67</v>
      </c>
      <c r="D42" t="s">
        <v>413</v>
      </c>
      <c r="I42" s="8"/>
      <c r="J42" s="78"/>
      <c r="K42" s="13"/>
      <c r="L42" s="13"/>
      <c r="M42" s="78"/>
      <c r="N42" s="13"/>
    </row>
    <row r="43" spans="1:14" x14ac:dyDescent="0.25">
      <c r="A43" s="88">
        <v>28583</v>
      </c>
      <c r="B43" s="130">
        <v>6.0999999999999999E-2</v>
      </c>
      <c r="C43" s="67">
        <v>52.96</v>
      </c>
      <c r="D43" t="s">
        <v>412</v>
      </c>
      <c r="I43" s="8"/>
      <c r="J43" s="78"/>
      <c r="K43" s="13"/>
      <c r="L43" s="13"/>
      <c r="M43" s="78"/>
      <c r="N43" s="13"/>
    </row>
    <row r="44" spans="1:14" x14ac:dyDescent="0.25">
      <c r="A44" s="88">
        <v>28541</v>
      </c>
      <c r="B44" s="130"/>
      <c r="C44" s="67">
        <v>50.72</v>
      </c>
      <c r="I44" s="8"/>
      <c r="J44" s="78"/>
      <c r="K44" s="13"/>
      <c r="L44" s="13"/>
      <c r="M44" s="78"/>
      <c r="N44" s="13"/>
    </row>
    <row r="45" spans="1:14" x14ac:dyDescent="0.25">
      <c r="A45" s="88">
        <v>28401</v>
      </c>
      <c r="B45" s="131">
        <v>5.6000000000000001E-2</v>
      </c>
      <c r="C45" s="67">
        <v>48.99</v>
      </c>
      <c r="D45" t="s">
        <v>400</v>
      </c>
      <c r="I45" s="8"/>
      <c r="J45" s="78"/>
      <c r="K45" s="13"/>
      <c r="L45" s="13"/>
      <c r="M45" s="78"/>
      <c r="N45" s="13"/>
    </row>
    <row r="46" spans="1:14" x14ac:dyDescent="0.25">
      <c r="A46" s="88">
        <v>28219</v>
      </c>
      <c r="B46" s="131">
        <v>6.4000000000000001E-2</v>
      </c>
      <c r="C46" s="67">
        <v>47.15</v>
      </c>
      <c r="D46" t="s">
        <v>411</v>
      </c>
      <c r="I46" s="8"/>
      <c r="J46" s="78"/>
      <c r="K46" s="13"/>
      <c r="L46" s="13"/>
      <c r="M46" s="78"/>
      <c r="N46" s="13"/>
    </row>
    <row r="47" spans="1:14" x14ac:dyDescent="0.25">
      <c r="A47" s="88">
        <v>28037</v>
      </c>
      <c r="B47" s="131">
        <v>7.0000000000000007E-2</v>
      </c>
      <c r="C47" s="67">
        <v>43.56</v>
      </c>
      <c r="D47" t="s">
        <v>410</v>
      </c>
      <c r="I47" s="8"/>
      <c r="J47" s="78"/>
      <c r="K47" s="13"/>
      <c r="L47" s="13"/>
      <c r="M47" s="78"/>
      <c r="N47" s="13"/>
    </row>
    <row r="48" spans="1:14" x14ac:dyDescent="0.25">
      <c r="A48" s="88">
        <v>27855</v>
      </c>
      <c r="B48" s="131">
        <v>0.06</v>
      </c>
      <c r="C48" s="67">
        <v>41.45</v>
      </c>
      <c r="D48" t="s">
        <v>409</v>
      </c>
      <c r="I48" s="8"/>
      <c r="J48" s="78"/>
      <c r="K48" s="13"/>
      <c r="L48" s="13"/>
      <c r="M48" s="78"/>
      <c r="N48" s="13"/>
    </row>
    <row r="49" spans="1:14" x14ac:dyDescent="0.25">
      <c r="A49" s="88">
        <v>27813</v>
      </c>
      <c r="B49" s="130"/>
      <c r="C49" s="67">
        <v>39.68</v>
      </c>
      <c r="I49" s="8"/>
      <c r="J49" s="78"/>
      <c r="K49" s="13"/>
      <c r="L49" s="13"/>
      <c r="M49" s="78"/>
      <c r="N49" s="13"/>
    </row>
    <row r="50" spans="1:14" x14ac:dyDescent="0.25">
      <c r="A50" s="88">
        <v>27673</v>
      </c>
      <c r="B50" s="131">
        <v>7.0000000000000007E-2</v>
      </c>
      <c r="C50" s="67">
        <v>37.950000000000003</v>
      </c>
      <c r="D50" t="s">
        <v>407</v>
      </c>
      <c r="I50" s="8"/>
      <c r="J50" s="78"/>
      <c r="K50" s="13"/>
      <c r="L50" s="13"/>
      <c r="M50" s="78"/>
      <c r="N50" s="13"/>
    </row>
    <row r="51" spans="1:14" x14ac:dyDescent="0.25">
      <c r="A51" s="88">
        <v>27547</v>
      </c>
      <c r="B51" s="131">
        <v>0.06</v>
      </c>
      <c r="C51" s="67">
        <v>36.799999999999997</v>
      </c>
      <c r="D51" t="s">
        <v>408</v>
      </c>
      <c r="I51" s="8"/>
      <c r="J51" s="78"/>
      <c r="K51" s="13"/>
      <c r="L51" s="13"/>
      <c r="M51" s="78"/>
      <c r="N51" s="13"/>
    </row>
    <row r="52" spans="1:14" x14ac:dyDescent="0.25">
      <c r="A52" s="88">
        <v>27407</v>
      </c>
      <c r="B52" s="130"/>
      <c r="C52" s="67">
        <v>33.93</v>
      </c>
      <c r="I52" s="8"/>
      <c r="J52" s="78"/>
      <c r="K52" s="13"/>
      <c r="L52" s="13"/>
      <c r="M52" s="78"/>
      <c r="N52" s="13"/>
    </row>
    <row r="53" spans="1:14" x14ac:dyDescent="0.25">
      <c r="A53" s="88">
        <v>27393</v>
      </c>
      <c r="B53" s="131">
        <v>7.0000000000000007E-2</v>
      </c>
      <c r="C53" s="67">
        <v>31.63</v>
      </c>
      <c r="D53" t="s">
        <v>405</v>
      </c>
      <c r="I53" s="8"/>
      <c r="J53" s="78"/>
      <c r="K53" s="13"/>
      <c r="L53" s="13"/>
      <c r="M53" s="78"/>
      <c r="N53" s="13"/>
    </row>
    <row r="54" spans="1:14" x14ac:dyDescent="0.25">
      <c r="A54" s="88">
        <v>27211</v>
      </c>
      <c r="B54" s="131">
        <v>0.1</v>
      </c>
      <c r="C54" s="67">
        <v>29.9</v>
      </c>
      <c r="D54" t="s">
        <v>406</v>
      </c>
      <c r="I54" s="8"/>
      <c r="J54" s="78"/>
      <c r="K54" s="13"/>
      <c r="L54" s="13"/>
      <c r="M54" s="78"/>
      <c r="N54" s="13"/>
    </row>
    <row r="55" spans="1:14" x14ac:dyDescent="0.25">
      <c r="A55" s="88">
        <v>27043</v>
      </c>
      <c r="B55" s="130"/>
      <c r="C55" s="67">
        <v>25.15</v>
      </c>
      <c r="I55" s="8"/>
      <c r="J55" s="78"/>
      <c r="K55" s="13"/>
      <c r="L55" s="13"/>
      <c r="M55" s="78"/>
      <c r="N55" s="13"/>
    </row>
    <row r="56" spans="1:14" x14ac:dyDescent="0.25">
      <c r="A56" s="88">
        <v>27029</v>
      </c>
      <c r="B56" s="131">
        <v>0.08</v>
      </c>
      <c r="C56" s="67">
        <v>23.89</v>
      </c>
      <c r="D56" t="s">
        <v>404</v>
      </c>
      <c r="I56" s="8"/>
      <c r="J56" s="78"/>
      <c r="K56" s="13"/>
      <c r="L56" s="13"/>
      <c r="M56" s="78"/>
      <c r="N56" s="13"/>
    </row>
    <row r="57" spans="1:14" x14ac:dyDescent="0.25">
      <c r="A57" s="88">
        <v>26847</v>
      </c>
      <c r="B57" s="131">
        <v>0.06</v>
      </c>
      <c r="C57" s="67">
        <v>23.89</v>
      </c>
      <c r="D57" t="s">
        <v>403</v>
      </c>
      <c r="J57" s="78"/>
      <c r="K57" s="13"/>
      <c r="L57" s="13"/>
      <c r="M57" s="13"/>
      <c r="N57" s="13"/>
    </row>
    <row r="58" spans="1:14" x14ac:dyDescent="0.25">
      <c r="A58" s="88">
        <v>26696</v>
      </c>
      <c r="B58" s="130"/>
      <c r="C58" s="67">
        <v>23.12</v>
      </c>
      <c r="J58" s="13"/>
      <c r="K58" s="13"/>
      <c r="L58" s="13"/>
      <c r="M58" s="13"/>
      <c r="N58" s="13"/>
    </row>
    <row r="59" spans="1:14" x14ac:dyDescent="0.25">
      <c r="A59" s="88">
        <v>26665</v>
      </c>
      <c r="B59" s="130">
        <v>0.06</v>
      </c>
      <c r="C59" s="67">
        <v>22.43</v>
      </c>
      <c r="D59" t="s">
        <v>402</v>
      </c>
    </row>
    <row r="60" spans="1:14" x14ac:dyDescent="0.25">
      <c r="A60" s="88">
        <v>26609</v>
      </c>
      <c r="B60" s="130"/>
      <c r="C60" s="67">
        <v>22.43</v>
      </c>
    </row>
    <row r="61" spans="1:14" x14ac:dyDescent="0.25">
      <c r="A61" s="88">
        <v>26483</v>
      </c>
      <c r="B61" s="130">
        <v>0.06</v>
      </c>
      <c r="C61" s="67">
        <v>21.05</v>
      </c>
      <c r="D61" t="s">
        <v>401</v>
      </c>
    </row>
    <row r="62" spans="1:14" x14ac:dyDescent="0.25">
      <c r="A62" s="88">
        <v>26329</v>
      </c>
      <c r="B62" s="130"/>
      <c r="C62" s="67">
        <v>21.05</v>
      </c>
      <c r="D62" t="s">
        <v>388</v>
      </c>
    </row>
    <row r="63" spans="1:14" x14ac:dyDescent="0.25">
      <c r="A63" s="53"/>
      <c r="B63" s="53"/>
    </row>
    <row r="64" spans="1:14" x14ac:dyDescent="0.25">
      <c r="A64" s="53"/>
      <c r="B64" s="137" t="s">
        <v>519</v>
      </c>
    </row>
    <row r="65" spans="1:3" x14ac:dyDescent="0.25">
      <c r="A65" s="53"/>
      <c r="B65" s="73" t="s">
        <v>520</v>
      </c>
    </row>
    <row r="66" spans="1:3" x14ac:dyDescent="0.25">
      <c r="A66" s="53"/>
      <c r="B66" s="73" t="s">
        <v>521</v>
      </c>
    </row>
    <row r="67" spans="1:3" x14ac:dyDescent="0.25">
      <c r="B67" s="74" t="s">
        <v>387</v>
      </c>
    </row>
    <row r="68" spans="1:3" x14ac:dyDescent="0.25">
      <c r="B68" t="s">
        <v>522</v>
      </c>
    </row>
    <row r="69" spans="1:3" x14ac:dyDescent="0.25">
      <c r="B69" t="s">
        <v>523</v>
      </c>
    </row>
    <row r="70" spans="1:3" x14ac:dyDescent="0.25">
      <c r="B70" t="s">
        <v>524</v>
      </c>
    </row>
    <row r="71" spans="1:3" x14ac:dyDescent="0.25">
      <c r="B71" t="s">
        <v>525</v>
      </c>
    </row>
    <row r="72" spans="1:3" x14ac:dyDescent="0.25">
      <c r="B72" s="74" t="s">
        <v>526</v>
      </c>
    </row>
    <row r="73" spans="1:3" x14ac:dyDescent="0.25">
      <c r="B73" t="s">
        <v>399</v>
      </c>
    </row>
    <row r="75" spans="1:3" x14ac:dyDescent="0.25">
      <c r="B75" s="7" t="s">
        <v>425</v>
      </c>
      <c r="C75" s="74"/>
    </row>
    <row r="76" spans="1:3" x14ac:dyDescent="0.25">
      <c r="B76" t="s">
        <v>527</v>
      </c>
    </row>
    <row r="77" spans="1:3" x14ac:dyDescent="0.25">
      <c r="B77" t="s">
        <v>501</v>
      </c>
      <c r="C77" s="74"/>
    </row>
    <row r="78" spans="1:3" x14ac:dyDescent="0.25">
      <c r="B78" t="s">
        <v>502</v>
      </c>
      <c r="C78" s="74"/>
    </row>
    <row r="79" spans="1:3" x14ac:dyDescent="0.25">
      <c r="C79" s="74"/>
    </row>
    <row r="80" spans="1:3" x14ac:dyDescent="0.25">
      <c r="C80" s="74"/>
    </row>
    <row r="81" spans="3:3" x14ac:dyDescent="0.25">
      <c r="C81" s="74"/>
    </row>
  </sheetData>
  <mergeCells count="6">
    <mergeCell ref="A2:A3"/>
    <mergeCell ref="D2:D3"/>
    <mergeCell ref="E2:E3"/>
    <mergeCell ref="F2:F3"/>
    <mergeCell ref="B2:B3"/>
    <mergeCell ref="C2:C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pane xSplit="1" ySplit="2" topLeftCell="B3" activePane="bottomRight" state="frozen"/>
      <selection pane="topRight" activeCell="B1" sqref="B1"/>
      <selection pane="bottomLeft" activeCell="A2" sqref="A2"/>
      <selection pane="bottomRight" sqref="A1:XFD1"/>
    </sheetView>
  </sheetViews>
  <sheetFormatPr baseColWidth="10" defaultColWidth="11.42578125" defaultRowHeight="15" x14ac:dyDescent="0.25"/>
  <cols>
    <col min="2" max="2" width="17" customWidth="1"/>
    <col min="3" max="3" width="54.5703125" customWidth="1"/>
  </cols>
  <sheetData>
    <row r="1" spans="1:6" hidden="1" x14ac:dyDescent="0.25">
      <c r="A1" t="s">
        <v>5</v>
      </c>
      <c r="B1" t="s">
        <v>590</v>
      </c>
    </row>
    <row r="2" spans="1:6" ht="24" customHeight="1" x14ac:dyDescent="0.25">
      <c r="A2" s="96" t="s">
        <v>4</v>
      </c>
      <c r="B2" s="96" t="s">
        <v>270</v>
      </c>
      <c r="C2" s="96" t="s">
        <v>3</v>
      </c>
      <c r="D2" s="5"/>
      <c r="E2" s="5"/>
      <c r="F2" s="5"/>
    </row>
    <row r="3" spans="1:6" s="22" customFormat="1" ht="16.5" customHeight="1" x14ac:dyDescent="0.25">
      <c r="A3" s="65">
        <v>40360</v>
      </c>
      <c r="B3" s="132">
        <v>1.2E-2</v>
      </c>
      <c r="C3" s="22" t="s">
        <v>382</v>
      </c>
    </row>
    <row r="4" spans="1:6" s="22" customFormat="1" ht="16.5" customHeight="1" x14ac:dyDescent="0.25">
      <c r="A4" s="65">
        <v>39995</v>
      </c>
      <c r="B4" s="132">
        <v>0.01</v>
      </c>
      <c r="C4" s="22" t="s">
        <v>385</v>
      </c>
    </row>
    <row r="5" spans="1:6" s="22" customFormat="1" ht="16.5" customHeight="1" x14ac:dyDescent="0.25">
      <c r="A5" s="65">
        <v>39630</v>
      </c>
      <c r="B5" s="132">
        <v>2.5000000000000001E-2</v>
      </c>
      <c r="C5" s="73" t="s">
        <v>381</v>
      </c>
    </row>
    <row r="6" spans="1:6" s="22" customFormat="1" ht="16.5" customHeight="1" x14ac:dyDescent="0.25">
      <c r="A6" s="65">
        <v>39264</v>
      </c>
      <c r="B6" s="132">
        <v>1.95E-2</v>
      </c>
      <c r="C6" s="22" t="s">
        <v>386</v>
      </c>
    </row>
    <row r="7" spans="1:6" x14ac:dyDescent="0.25">
      <c r="A7" s="88">
        <v>38718</v>
      </c>
      <c r="B7" s="131">
        <v>1.7999999999999999E-2</v>
      </c>
      <c r="C7" t="s">
        <v>303</v>
      </c>
    </row>
    <row r="8" spans="1:6" x14ac:dyDescent="0.25">
      <c r="A8" s="88">
        <v>38353</v>
      </c>
      <c r="B8" s="131">
        <v>0.02</v>
      </c>
      <c r="C8" t="s">
        <v>304</v>
      </c>
    </row>
    <row r="9" spans="1:6" x14ac:dyDescent="0.25">
      <c r="A9" s="88">
        <v>37987</v>
      </c>
      <c r="B9" s="131">
        <v>1.7000000000000001E-2</v>
      </c>
      <c r="C9" t="s">
        <v>305</v>
      </c>
    </row>
    <row r="10" spans="1:6" x14ac:dyDescent="0.25">
      <c r="A10" s="88">
        <v>37622</v>
      </c>
      <c r="B10" s="131">
        <v>1.4999999999999999E-2</v>
      </c>
      <c r="C10" t="s">
        <v>306</v>
      </c>
    </row>
    <row r="11" spans="1:6" x14ac:dyDescent="0.25">
      <c r="A11" s="88">
        <v>37257</v>
      </c>
      <c r="B11" s="131">
        <v>2.1999999999999999E-2</v>
      </c>
      <c r="C11" t="s">
        <v>307</v>
      </c>
    </row>
    <row r="12" spans="1:6" x14ac:dyDescent="0.25">
      <c r="A12" s="88">
        <v>36892</v>
      </c>
      <c r="B12" s="131">
        <v>2.1999999999999999E-2</v>
      </c>
      <c r="C12" t="s">
        <v>308</v>
      </c>
    </row>
    <row r="13" spans="1:6" x14ac:dyDescent="0.25">
      <c r="A13" s="88">
        <v>36526</v>
      </c>
      <c r="B13" s="131">
        <v>5.0000000000000001E-3</v>
      </c>
      <c r="C13" t="s">
        <v>309</v>
      </c>
    </row>
    <row r="14" spans="1:6" x14ac:dyDescent="0.25">
      <c r="A14" s="88">
        <v>36161</v>
      </c>
      <c r="B14" s="131">
        <v>1.2E-2</v>
      </c>
      <c r="C14" t="s">
        <v>310</v>
      </c>
    </row>
    <row r="15" spans="1:6" x14ac:dyDescent="0.25">
      <c r="A15" s="88">
        <v>35796</v>
      </c>
      <c r="B15" s="131">
        <v>1.0999999999999999E-2</v>
      </c>
      <c r="C15" t="s">
        <v>311</v>
      </c>
    </row>
    <row r="16" spans="1:6" x14ac:dyDescent="0.25">
      <c r="A16" s="88">
        <v>35431</v>
      </c>
      <c r="B16" s="131">
        <v>1.2E-2</v>
      </c>
      <c r="C16" t="s">
        <v>312</v>
      </c>
    </row>
    <row r="17" spans="1:3" x14ac:dyDescent="0.25">
      <c r="A17" s="88">
        <v>35065</v>
      </c>
      <c r="B17" s="131">
        <v>0.02</v>
      </c>
      <c r="C17" t="s">
        <v>313</v>
      </c>
    </row>
    <row r="18" spans="1:3" x14ac:dyDescent="0.25">
      <c r="A18" s="88">
        <v>34881</v>
      </c>
      <c r="B18" s="131">
        <v>5.0000000000000001E-3</v>
      </c>
      <c r="C18" t="s">
        <v>314</v>
      </c>
    </row>
    <row r="19" spans="1:3" x14ac:dyDescent="0.25">
      <c r="A19" s="88">
        <v>34700</v>
      </c>
      <c r="B19" s="131">
        <v>1.2E-2</v>
      </c>
      <c r="C19" t="s">
        <v>315</v>
      </c>
    </row>
    <row r="20" spans="1:3" x14ac:dyDescent="0.25">
      <c r="A20" s="88">
        <v>34335</v>
      </c>
      <c r="B20" s="131">
        <v>0.02</v>
      </c>
      <c r="C20" t="s">
        <v>316</v>
      </c>
    </row>
    <row r="21" spans="1:3" x14ac:dyDescent="0.25">
      <c r="A21" s="88">
        <v>33970</v>
      </c>
      <c r="B21" s="131">
        <v>1.2999999999999999E-2</v>
      </c>
      <c r="C21" t="s">
        <v>317</v>
      </c>
    </row>
    <row r="22" spans="1:3" x14ac:dyDescent="0.25">
      <c r="A22" s="88">
        <v>33786</v>
      </c>
      <c r="B22" s="131">
        <v>1.7999999999999999E-2</v>
      </c>
      <c r="C22" t="s">
        <v>318</v>
      </c>
    </row>
    <row r="23" spans="1:3" x14ac:dyDescent="0.25">
      <c r="A23" s="88">
        <v>33604</v>
      </c>
      <c r="B23" s="131">
        <v>0.01</v>
      </c>
      <c r="C23" t="s">
        <v>318</v>
      </c>
    </row>
    <row r="24" spans="1:3" x14ac:dyDescent="0.25">
      <c r="A24" s="88">
        <v>33420</v>
      </c>
      <c r="B24" s="131">
        <v>8.0000000000000002E-3</v>
      </c>
      <c r="C24" t="s">
        <v>319</v>
      </c>
    </row>
    <row r="25" spans="1:3" x14ac:dyDescent="0.25">
      <c r="A25" s="88">
        <v>33239</v>
      </c>
      <c r="B25" s="131">
        <v>1.7000000000000001E-2</v>
      </c>
      <c r="C25" t="s">
        <v>320</v>
      </c>
    </row>
    <row r="26" spans="1:3" x14ac:dyDescent="0.25">
      <c r="A26" s="88">
        <v>33055</v>
      </c>
      <c r="B26" s="131">
        <v>1.2999999999999999E-2</v>
      </c>
      <c r="C26" t="s">
        <v>332</v>
      </c>
    </row>
    <row r="27" spans="1:3" x14ac:dyDescent="0.25">
      <c r="A27" s="88">
        <v>32874</v>
      </c>
      <c r="B27" s="131">
        <v>2.1499999999999998E-2</v>
      </c>
      <c r="C27" t="s">
        <v>332</v>
      </c>
    </row>
    <row r="28" spans="1:3" x14ac:dyDescent="0.25">
      <c r="A28" s="88">
        <v>32690</v>
      </c>
      <c r="B28" s="131">
        <v>1.2E-2</v>
      </c>
      <c r="C28" t="s">
        <v>333</v>
      </c>
    </row>
    <row r="29" spans="1:3" x14ac:dyDescent="0.25">
      <c r="A29" s="88">
        <v>32509</v>
      </c>
      <c r="B29" s="131">
        <v>1.2999999999999999E-2</v>
      </c>
      <c r="C29" t="s">
        <v>333</v>
      </c>
    </row>
    <row r="30" spans="1:3" x14ac:dyDescent="0.25">
      <c r="A30" s="88">
        <v>32325</v>
      </c>
      <c r="B30" s="131">
        <v>1.2999999999999999E-2</v>
      </c>
      <c r="C30" t="s">
        <v>334</v>
      </c>
    </row>
    <row r="31" spans="1:3" x14ac:dyDescent="0.25">
      <c r="A31" s="88">
        <v>32143</v>
      </c>
      <c r="B31" s="131">
        <v>2.5999999999999999E-2</v>
      </c>
      <c r="C31" t="s">
        <v>334</v>
      </c>
    </row>
    <row r="32" spans="1:3" x14ac:dyDescent="0.25">
      <c r="A32" s="88">
        <v>31959</v>
      </c>
      <c r="B32" s="131">
        <v>0.01</v>
      </c>
      <c r="C32" t="s">
        <v>335</v>
      </c>
    </row>
    <row r="33" spans="1:3" x14ac:dyDescent="0.25">
      <c r="A33" s="88">
        <v>31778</v>
      </c>
      <c r="B33" s="131">
        <v>1.7999999999999999E-2</v>
      </c>
      <c r="C33" t="s">
        <v>335</v>
      </c>
    </row>
    <row r="34" spans="1:3" x14ac:dyDescent="0.25">
      <c r="A34" s="88">
        <v>31686</v>
      </c>
      <c r="B34" s="131">
        <v>5.0000000000000001E-3</v>
      </c>
      <c r="C34" t="s">
        <v>322</v>
      </c>
    </row>
    <row r="35" spans="1:3" x14ac:dyDescent="0.25">
      <c r="A35" s="88">
        <v>31594</v>
      </c>
      <c r="B35" s="131">
        <v>0</v>
      </c>
      <c r="C35" t="s">
        <v>323</v>
      </c>
    </row>
    <row r="36" spans="1:3" x14ac:dyDescent="0.25">
      <c r="A36" s="88">
        <v>31413</v>
      </c>
      <c r="B36" s="131">
        <v>1.2999999999999999E-2</v>
      </c>
      <c r="C36" t="s">
        <v>324</v>
      </c>
    </row>
    <row r="37" spans="1:3" x14ac:dyDescent="0.25">
      <c r="A37" s="88">
        <v>31229</v>
      </c>
      <c r="B37" s="131">
        <v>2.8000000000000001E-2</v>
      </c>
      <c r="C37" t="s">
        <v>325</v>
      </c>
    </row>
    <row r="38" spans="1:3" x14ac:dyDescent="0.25">
      <c r="A38" s="88">
        <v>31048</v>
      </c>
      <c r="B38" s="131">
        <v>2.8000000000000001E-2</v>
      </c>
      <c r="C38" t="s">
        <v>325</v>
      </c>
    </row>
    <row r="39" spans="1:3" x14ac:dyDescent="0.25">
      <c r="A39" s="88">
        <v>30956</v>
      </c>
      <c r="B39" s="131">
        <v>2.1999999999999999E-2</v>
      </c>
      <c r="C39" t="s">
        <v>326</v>
      </c>
    </row>
    <row r="40" spans="1:3" x14ac:dyDescent="0.25">
      <c r="A40" s="88">
        <v>30773</v>
      </c>
      <c r="B40" s="131">
        <v>1.7999999999999999E-2</v>
      </c>
      <c r="C40" t="s">
        <v>327</v>
      </c>
    </row>
    <row r="41" spans="1:3" x14ac:dyDescent="0.25">
      <c r="A41" s="88">
        <v>30590</v>
      </c>
      <c r="B41" s="131">
        <v>0.04</v>
      </c>
      <c r="C41" t="s">
        <v>328</v>
      </c>
    </row>
    <row r="42" spans="1:3" x14ac:dyDescent="0.25">
      <c r="A42" s="88">
        <v>30407</v>
      </c>
      <c r="B42" s="131">
        <v>0.04</v>
      </c>
      <c r="C42" t="s">
        <v>329</v>
      </c>
    </row>
    <row r="43" spans="1:3" x14ac:dyDescent="0.25">
      <c r="A43" s="88">
        <v>30042</v>
      </c>
      <c r="B43" s="131">
        <v>8.3099999999999993E-2</v>
      </c>
      <c r="C43" t="s">
        <v>330</v>
      </c>
    </row>
    <row r="44" spans="1:3" x14ac:dyDescent="0.25">
      <c r="A44" s="88">
        <v>29860</v>
      </c>
      <c r="B44" s="131">
        <v>7.4300000000000005E-2</v>
      </c>
      <c r="C44" t="s">
        <v>331</v>
      </c>
    </row>
    <row r="45" spans="1:3" x14ac:dyDescent="0.25">
      <c r="A45" s="13"/>
      <c r="B45" s="21"/>
    </row>
    <row r="46" spans="1:3" x14ac:dyDescent="0.25">
      <c r="B46" s="7" t="s">
        <v>144</v>
      </c>
    </row>
    <row r="47" spans="1:3" x14ac:dyDescent="0.25">
      <c r="B47" t="s">
        <v>534</v>
      </c>
    </row>
    <row r="48" spans="1:3" x14ac:dyDescent="0.25">
      <c r="B48" t="s">
        <v>532</v>
      </c>
    </row>
    <row r="49" spans="2:2" x14ac:dyDescent="0.25">
      <c r="B49" t="s">
        <v>533</v>
      </c>
    </row>
    <row r="51" spans="2:2" x14ac:dyDescent="0.25">
      <c r="B51" s="7" t="s">
        <v>425</v>
      </c>
    </row>
    <row r="52" spans="2:2" x14ac:dyDescent="0.25">
      <c r="B52" t="s">
        <v>527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xSplit="1" ySplit="3" topLeftCell="B4" activePane="bottomRight" state="frozen"/>
      <selection pane="topRight" activeCell="B1" sqref="B1"/>
      <selection pane="bottomLeft" activeCell="A2" sqref="A2"/>
      <selection pane="bottomRight" sqref="A1:XFD1"/>
    </sheetView>
  </sheetViews>
  <sheetFormatPr baseColWidth="10" defaultColWidth="11.42578125" defaultRowHeight="15" x14ac:dyDescent="0.25"/>
  <cols>
    <col min="2" max="2" width="21.140625" customWidth="1"/>
    <col min="3" max="3" width="19.85546875" customWidth="1"/>
    <col min="4" max="4" width="54.42578125" customWidth="1"/>
    <col min="5" max="5" width="18.7109375" customWidth="1"/>
    <col min="6" max="6" width="14.42578125" customWidth="1"/>
  </cols>
  <sheetData>
    <row r="1" spans="1:6" hidden="1" x14ac:dyDescent="0.25">
      <c r="A1" t="s">
        <v>5</v>
      </c>
      <c r="B1" t="s">
        <v>591</v>
      </c>
      <c r="C1" t="s">
        <v>592</v>
      </c>
    </row>
    <row r="2" spans="1:6" s="66" customFormat="1" x14ac:dyDescent="0.25">
      <c r="A2" s="153" t="s">
        <v>4</v>
      </c>
      <c r="B2" s="160" t="s">
        <v>13</v>
      </c>
      <c r="C2" s="161"/>
      <c r="D2" s="151" t="s">
        <v>3</v>
      </c>
      <c r="E2" s="151" t="s">
        <v>17</v>
      </c>
      <c r="F2" s="151" t="s">
        <v>2</v>
      </c>
    </row>
    <row r="3" spans="1:6" s="66" customFormat="1" x14ac:dyDescent="0.25">
      <c r="A3" s="153"/>
      <c r="B3" s="79" t="s">
        <v>244</v>
      </c>
      <c r="C3" s="80" t="s">
        <v>243</v>
      </c>
      <c r="D3" s="152"/>
      <c r="E3" s="152"/>
      <c r="F3" s="152"/>
    </row>
    <row r="4" spans="1:6" x14ac:dyDescent="0.25">
      <c r="A4" s="65">
        <v>40634</v>
      </c>
      <c r="B4" s="138">
        <v>30.65</v>
      </c>
      <c r="C4" s="138">
        <v>15.32</v>
      </c>
      <c r="D4" s="20" t="s">
        <v>466</v>
      </c>
      <c r="E4" s="71"/>
      <c r="F4" s="20" t="s">
        <v>465</v>
      </c>
    </row>
    <row r="5" spans="1:6" x14ac:dyDescent="0.25">
      <c r="A5" s="65">
        <v>40269</v>
      </c>
      <c r="B5" s="138">
        <v>30.02</v>
      </c>
      <c r="C5" s="138">
        <v>15.02</v>
      </c>
      <c r="D5" s="70"/>
      <c r="E5" s="71"/>
      <c r="F5" s="22"/>
    </row>
    <row r="6" spans="1:6" x14ac:dyDescent="0.25">
      <c r="A6" s="65">
        <v>39904</v>
      </c>
      <c r="B6" s="138">
        <v>29.75</v>
      </c>
      <c r="C6" s="138">
        <v>14.87</v>
      </c>
      <c r="D6" s="90" t="s">
        <v>453</v>
      </c>
      <c r="E6" s="71"/>
      <c r="F6" s="22"/>
    </row>
    <row r="7" spans="1:6" x14ac:dyDescent="0.25">
      <c r="A7" s="65">
        <v>39448</v>
      </c>
      <c r="B7" s="138">
        <v>29.23</v>
      </c>
      <c r="C7" s="138">
        <v>14.61</v>
      </c>
      <c r="D7" s="73" t="s">
        <v>381</v>
      </c>
      <c r="E7" s="71"/>
      <c r="F7" s="22"/>
    </row>
    <row r="8" spans="1:6" x14ac:dyDescent="0.25">
      <c r="A8" s="65">
        <v>39083</v>
      </c>
      <c r="B8" s="138">
        <v>28.91</v>
      </c>
      <c r="C8" s="138">
        <v>14.45</v>
      </c>
      <c r="D8" s="22" t="s">
        <v>386</v>
      </c>
      <c r="E8" s="71"/>
      <c r="F8" s="22"/>
    </row>
    <row r="9" spans="1:6" x14ac:dyDescent="0.25">
      <c r="A9" s="135">
        <v>38718</v>
      </c>
      <c r="B9" s="138">
        <v>28.4</v>
      </c>
      <c r="C9" s="138">
        <v>14.2</v>
      </c>
      <c r="D9" t="s">
        <v>454</v>
      </c>
    </row>
    <row r="10" spans="1:6" x14ac:dyDescent="0.25">
      <c r="A10" s="88">
        <v>38353</v>
      </c>
      <c r="B10" s="138">
        <v>27.9</v>
      </c>
      <c r="C10" s="138">
        <v>13.95</v>
      </c>
      <c r="D10" t="s">
        <v>455</v>
      </c>
      <c r="F10" t="s">
        <v>464</v>
      </c>
    </row>
    <row r="11" spans="1:6" x14ac:dyDescent="0.25">
      <c r="A11" s="88">
        <v>37987</v>
      </c>
      <c r="B11" s="138">
        <v>27.35</v>
      </c>
      <c r="C11" s="138">
        <v>13.67</v>
      </c>
      <c r="D11" t="s">
        <v>246</v>
      </c>
    </row>
    <row r="12" spans="1:6" x14ac:dyDescent="0.25">
      <c r="A12" s="88">
        <v>37622</v>
      </c>
      <c r="B12" s="138">
        <v>26.89</v>
      </c>
      <c r="C12" s="138">
        <v>13.44</v>
      </c>
      <c r="D12" t="s">
        <v>247</v>
      </c>
    </row>
    <row r="13" spans="1:6" x14ac:dyDescent="0.25">
      <c r="A13" s="88">
        <v>37257</v>
      </c>
      <c r="B13" s="138">
        <v>26.49</v>
      </c>
      <c r="C13" s="138">
        <v>13.24</v>
      </c>
      <c r="D13" t="s">
        <v>248</v>
      </c>
    </row>
    <row r="14" spans="1:6" x14ac:dyDescent="0.25">
      <c r="A14" s="88">
        <v>36892</v>
      </c>
      <c r="B14" s="138">
        <v>25.92</v>
      </c>
      <c r="C14" s="138">
        <v>12.96</v>
      </c>
      <c r="D14" t="s">
        <v>249</v>
      </c>
    </row>
    <row r="15" spans="1:6" x14ac:dyDescent="0.25">
      <c r="A15" s="88">
        <v>36526</v>
      </c>
      <c r="B15" s="67">
        <v>166.34</v>
      </c>
      <c r="C15" s="67">
        <v>83.17</v>
      </c>
      <c r="D15" t="s">
        <v>443</v>
      </c>
    </row>
    <row r="16" spans="1:6" x14ac:dyDescent="0.25">
      <c r="A16" s="88">
        <v>36161</v>
      </c>
      <c r="B16" s="67">
        <v>165.51</v>
      </c>
      <c r="C16" s="67">
        <v>82.76</v>
      </c>
      <c r="D16" t="s">
        <v>444</v>
      </c>
    </row>
    <row r="17" spans="1:4" x14ac:dyDescent="0.25">
      <c r="A17" s="88">
        <v>35796</v>
      </c>
      <c r="B17" s="67">
        <v>163.55000000000001</v>
      </c>
      <c r="C17" s="67">
        <v>81.78</v>
      </c>
      <c r="D17" t="s">
        <v>445</v>
      </c>
    </row>
    <row r="18" spans="1:4" x14ac:dyDescent="0.25">
      <c r="A18" s="88">
        <v>35431</v>
      </c>
      <c r="B18" s="67">
        <v>161.77000000000001</v>
      </c>
      <c r="C18" s="67">
        <v>80.89</v>
      </c>
      <c r="D18" t="s">
        <v>446</v>
      </c>
    </row>
    <row r="19" spans="1:4" x14ac:dyDescent="0.25">
      <c r="A19" s="88">
        <v>35065</v>
      </c>
      <c r="B19" s="67">
        <v>159.85</v>
      </c>
      <c r="C19" s="67">
        <v>79.930000000000007</v>
      </c>
      <c r="D19" t="s">
        <v>447</v>
      </c>
    </row>
    <row r="20" spans="1:4" x14ac:dyDescent="0.25">
      <c r="A20" s="88">
        <v>34881</v>
      </c>
      <c r="B20" s="67">
        <v>156.72</v>
      </c>
      <c r="C20" s="67">
        <v>78.36</v>
      </c>
      <c r="D20" t="s">
        <v>448</v>
      </c>
    </row>
    <row r="21" spans="1:4" x14ac:dyDescent="0.25">
      <c r="A21" s="88">
        <v>34700</v>
      </c>
      <c r="B21" s="67">
        <v>155.94</v>
      </c>
      <c r="C21" s="67">
        <v>77.97</v>
      </c>
      <c r="D21" t="s">
        <v>449</v>
      </c>
    </row>
    <row r="22" spans="1:4" x14ac:dyDescent="0.25">
      <c r="A22" s="88">
        <v>34335</v>
      </c>
      <c r="B22" s="67">
        <v>154.09</v>
      </c>
      <c r="C22" s="67">
        <v>77.05</v>
      </c>
      <c r="D22" t="s">
        <v>450</v>
      </c>
    </row>
    <row r="23" spans="1:4" x14ac:dyDescent="0.25">
      <c r="A23" s="88">
        <v>33970</v>
      </c>
      <c r="B23" s="67">
        <v>151.07</v>
      </c>
      <c r="C23" s="67">
        <v>75.540000000000006</v>
      </c>
      <c r="D23" t="s">
        <v>451</v>
      </c>
    </row>
    <row r="24" spans="1:4" x14ac:dyDescent="0.25">
      <c r="A24" s="88">
        <v>33786</v>
      </c>
      <c r="B24" s="67">
        <v>149.13</v>
      </c>
      <c r="C24" s="67">
        <v>74.569999999999993</v>
      </c>
      <c r="D24" t="s">
        <v>452</v>
      </c>
    </row>
    <row r="25" spans="1:4" x14ac:dyDescent="0.25">
      <c r="A25" s="88">
        <v>33604</v>
      </c>
      <c r="B25" s="67">
        <v>146.49</v>
      </c>
      <c r="C25" s="67">
        <v>73.25</v>
      </c>
      <c r="D25" t="s">
        <v>452</v>
      </c>
    </row>
    <row r="26" spans="1:4" x14ac:dyDescent="0.25">
      <c r="A26" s="88">
        <v>33420</v>
      </c>
      <c r="B26" s="67">
        <v>145.04</v>
      </c>
      <c r="C26" s="67">
        <v>72.52</v>
      </c>
      <c r="D26" t="s">
        <v>452</v>
      </c>
    </row>
    <row r="27" spans="1:4" x14ac:dyDescent="0.25">
      <c r="A27" s="88">
        <v>33239</v>
      </c>
      <c r="B27" s="67">
        <v>143.88999999999999</v>
      </c>
      <c r="C27" s="67">
        <v>71.94</v>
      </c>
      <c r="D27" t="s">
        <v>456</v>
      </c>
    </row>
    <row r="28" spans="1:4" x14ac:dyDescent="0.25">
      <c r="A28" s="88">
        <v>33055</v>
      </c>
      <c r="B28" s="67">
        <v>141.47999999999999</v>
      </c>
      <c r="C28" s="67">
        <v>70.739999999999995</v>
      </c>
      <c r="D28" t="s">
        <v>457</v>
      </c>
    </row>
    <row r="29" spans="1:4" x14ac:dyDescent="0.25">
      <c r="A29" s="88">
        <v>32874</v>
      </c>
      <c r="B29" s="67">
        <v>139.66</v>
      </c>
      <c r="C29" s="67">
        <v>69.83</v>
      </c>
      <c r="D29" t="s">
        <v>457</v>
      </c>
    </row>
    <row r="30" spans="1:4" x14ac:dyDescent="0.25">
      <c r="A30" s="88">
        <v>32690</v>
      </c>
      <c r="B30" s="67">
        <v>136.72</v>
      </c>
      <c r="C30" s="67">
        <v>68.36</v>
      </c>
      <c r="D30" t="s">
        <v>458</v>
      </c>
    </row>
    <row r="31" spans="1:4" x14ac:dyDescent="0.25">
      <c r="A31" s="88">
        <v>32509</v>
      </c>
      <c r="B31" s="67">
        <v>135.1</v>
      </c>
      <c r="C31" s="67">
        <v>67.55</v>
      </c>
      <c r="D31" t="s">
        <v>458</v>
      </c>
    </row>
    <row r="32" spans="1:4" x14ac:dyDescent="0.25">
      <c r="A32" s="88">
        <v>32325</v>
      </c>
      <c r="B32" s="67">
        <v>133.37</v>
      </c>
      <c r="C32" s="67">
        <v>66.69</v>
      </c>
      <c r="D32" t="s">
        <v>459</v>
      </c>
    </row>
    <row r="33" spans="1:4" x14ac:dyDescent="0.25">
      <c r="A33" s="88">
        <v>32143</v>
      </c>
      <c r="B33" s="67">
        <v>131.66</v>
      </c>
      <c r="C33" s="67">
        <v>65.83</v>
      </c>
      <c r="D33" t="s">
        <v>459</v>
      </c>
    </row>
    <row r="34" spans="1:4" x14ac:dyDescent="0.25">
      <c r="A34" s="88">
        <v>31959</v>
      </c>
      <c r="B34" s="67">
        <v>128.32</v>
      </c>
      <c r="C34" s="67">
        <v>64.16</v>
      </c>
      <c r="D34" t="s">
        <v>460</v>
      </c>
    </row>
    <row r="35" spans="1:4" x14ac:dyDescent="0.25">
      <c r="A35" s="88">
        <v>31778</v>
      </c>
      <c r="B35" s="67">
        <v>127.05</v>
      </c>
      <c r="C35" s="67">
        <v>63.52</v>
      </c>
      <c r="D35" t="s">
        <v>242</v>
      </c>
    </row>
    <row r="36" spans="1:4" x14ac:dyDescent="0.25">
      <c r="A36" s="88">
        <v>31686</v>
      </c>
      <c r="B36" s="67">
        <v>124.8</v>
      </c>
      <c r="C36" s="67">
        <v>62.4</v>
      </c>
      <c r="D36" t="s">
        <v>242</v>
      </c>
    </row>
    <row r="37" spans="1:4" x14ac:dyDescent="0.25">
      <c r="A37" s="88">
        <v>31413</v>
      </c>
      <c r="B37" s="67">
        <v>124.18</v>
      </c>
      <c r="C37" s="67">
        <v>62.09</v>
      </c>
      <c r="D37" t="s">
        <v>242</v>
      </c>
    </row>
    <row r="38" spans="1:4" x14ac:dyDescent="0.25">
      <c r="A38" s="88">
        <v>31229</v>
      </c>
      <c r="B38" s="67">
        <v>122.59</v>
      </c>
      <c r="C38" s="67">
        <v>61.29</v>
      </c>
      <c r="D38" t="s">
        <v>461</v>
      </c>
    </row>
    <row r="39" spans="1:4" x14ac:dyDescent="0.25">
      <c r="A39" s="88">
        <v>31048</v>
      </c>
      <c r="B39" s="67">
        <v>119.25</v>
      </c>
      <c r="C39" s="67">
        <v>59.62</v>
      </c>
      <c r="D39" t="s">
        <v>462</v>
      </c>
    </row>
    <row r="40" spans="1:4" x14ac:dyDescent="0.25">
      <c r="A40" s="135">
        <v>30773</v>
      </c>
      <c r="B40" s="67">
        <v>116</v>
      </c>
      <c r="C40" s="67">
        <v>58</v>
      </c>
      <c r="D40" t="s">
        <v>463</v>
      </c>
    </row>
    <row r="41" spans="1:4" x14ac:dyDescent="0.25">
      <c r="A41" s="13"/>
      <c r="B41" s="78"/>
    </row>
    <row r="42" spans="1:4" x14ac:dyDescent="0.25">
      <c r="B42" s="8" t="s">
        <v>470</v>
      </c>
    </row>
    <row r="43" spans="1:4" x14ac:dyDescent="0.25">
      <c r="B43" s="8" t="s">
        <v>472</v>
      </c>
    </row>
    <row r="44" spans="1:4" x14ac:dyDescent="0.25">
      <c r="B44" t="s">
        <v>471</v>
      </c>
    </row>
    <row r="46" spans="1:4" x14ac:dyDescent="0.25">
      <c r="B46" s="7" t="s">
        <v>425</v>
      </c>
    </row>
    <row r="47" spans="1:4" x14ac:dyDescent="0.25">
      <c r="B47" t="s">
        <v>467</v>
      </c>
    </row>
    <row r="48" spans="1:4" x14ac:dyDescent="0.25">
      <c r="B48" s="91" t="s">
        <v>468</v>
      </c>
    </row>
    <row r="49" spans="2:2" x14ac:dyDescent="0.25">
      <c r="B49" t="s">
        <v>426</v>
      </c>
    </row>
  </sheetData>
  <mergeCells count="5">
    <mergeCell ref="A2:A3"/>
    <mergeCell ref="B2:C2"/>
    <mergeCell ref="D2:D3"/>
    <mergeCell ref="E2:E3"/>
    <mergeCell ref="F2:F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31"/>
  <sheetViews>
    <sheetView showGridLines="0" workbookViewId="0">
      <selection activeCell="C51" sqref="C51:C61"/>
    </sheetView>
  </sheetViews>
  <sheetFormatPr baseColWidth="10" defaultColWidth="11.42578125" defaultRowHeight="15" x14ac:dyDescent="0.25"/>
  <cols>
    <col min="1" max="1" width="7.85546875" customWidth="1"/>
    <col min="2" max="2" width="2.85546875" customWidth="1"/>
  </cols>
  <sheetData>
    <row r="3" spans="2:15" ht="18.75" x14ac:dyDescent="0.3">
      <c r="B3" s="54" t="s">
        <v>548</v>
      </c>
    </row>
    <row r="5" spans="2:15" ht="15" customHeight="1" x14ac:dyDescent="0.25">
      <c r="B5" s="142" t="s">
        <v>567</v>
      </c>
      <c r="C5" s="143"/>
      <c r="D5" s="143"/>
      <c r="E5" s="143"/>
      <c r="F5" s="143"/>
      <c r="G5" s="143"/>
      <c r="H5" s="143"/>
      <c r="I5" s="143"/>
      <c r="J5" s="144"/>
    </row>
    <row r="6" spans="2:15" x14ac:dyDescent="0.25">
      <c r="B6" s="145"/>
      <c r="C6" s="146"/>
      <c r="D6" s="146"/>
      <c r="E6" s="146"/>
      <c r="F6" s="146"/>
      <c r="G6" s="146"/>
      <c r="H6" s="146"/>
      <c r="I6" s="146"/>
      <c r="J6" s="147"/>
    </row>
    <row r="7" spans="2:15" x14ac:dyDescent="0.25">
      <c r="B7" s="145"/>
      <c r="C7" s="146"/>
      <c r="D7" s="146"/>
      <c r="E7" s="146"/>
      <c r="F7" s="146"/>
      <c r="G7" s="146"/>
      <c r="H7" s="146"/>
      <c r="I7" s="146"/>
      <c r="J7" s="147"/>
    </row>
    <row r="8" spans="2:15" x14ac:dyDescent="0.25">
      <c r="B8" s="145"/>
      <c r="C8" s="146"/>
      <c r="D8" s="146"/>
      <c r="E8" s="146"/>
      <c r="F8" s="146"/>
      <c r="G8" s="146"/>
      <c r="H8" s="146"/>
      <c r="I8" s="146"/>
      <c r="J8" s="147"/>
    </row>
    <row r="9" spans="2:15" ht="45" customHeight="1" x14ac:dyDescent="0.25">
      <c r="B9" s="148"/>
      <c r="C9" s="149"/>
      <c r="D9" s="149"/>
      <c r="E9" s="149"/>
      <c r="F9" s="149"/>
      <c r="G9" s="149"/>
      <c r="H9" s="149"/>
      <c r="I9" s="149"/>
      <c r="J9" s="150"/>
    </row>
    <row r="11" spans="2:15" x14ac:dyDescent="0.25">
      <c r="B11" s="4" t="s">
        <v>553</v>
      </c>
      <c r="C11" s="1"/>
      <c r="J11" s="55" t="s">
        <v>568</v>
      </c>
      <c r="K11" s="56"/>
      <c r="L11" s="56"/>
      <c r="M11" s="56"/>
      <c r="N11" s="56"/>
      <c r="O11" s="57"/>
    </row>
    <row r="12" spans="2:15" x14ac:dyDescent="0.25">
      <c r="B12">
        <v>1</v>
      </c>
      <c r="C12" s="1" t="s">
        <v>556</v>
      </c>
      <c r="D12" s="7"/>
      <c r="J12" s="58" t="s">
        <v>549</v>
      </c>
      <c r="K12" s="2"/>
      <c r="L12" s="2"/>
      <c r="M12" s="2"/>
      <c r="N12" s="2"/>
      <c r="O12" s="59"/>
    </row>
    <row r="13" spans="2:15" x14ac:dyDescent="0.25">
      <c r="B13">
        <v>2</v>
      </c>
      <c r="C13" s="1" t="s">
        <v>557</v>
      </c>
      <c r="J13" s="58"/>
      <c r="K13" s="2"/>
      <c r="L13" s="2"/>
      <c r="M13" s="2"/>
      <c r="N13" s="2"/>
      <c r="O13" s="59"/>
    </row>
    <row r="14" spans="2:15" x14ac:dyDescent="0.25">
      <c r="B14">
        <v>3</v>
      </c>
      <c r="C14" s="1" t="s">
        <v>558</v>
      </c>
      <c r="J14" s="60" t="s">
        <v>569</v>
      </c>
      <c r="K14" s="2"/>
      <c r="L14" s="2"/>
      <c r="M14" s="2"/>
      <c r="N14" s="2"/>
      <c r="O14" s="59"/>
    </row>
    <row r="15" spans="2:15" x14ac:dyDescent="0.25">
      <c r="B15">
        <v>4</v>
      </c>
      <c r="C15" s="1" t="s">
        <v>559</v>
      </c>
      <c r="D15" s="7"/>
      <c r="J15" s="58" t="s">
        <v>550</v>
      </c>
      <c r="K15" s="2"/>
      <c r="L15" s="2"/>
      <c r="M15" s="2"/>
      <c r="N15" s="2"/>
      <c r="O15" s="59"/>
    </row>
    <row r="16" spans="2:15" x14ac:dyDescent="0.25">
      <c r="B16">
        <v>5</v>
      </c>
      <c r="C16" s="1" t="s">
        <v>560</v>
      </c>
      <c r="D16" s="7"/>
      <c r="J16" s="58"/>
      <c r="K16" s="2"/>
      <c r="L16" s="2"/>
      <c r="M16" s="2"/>
      <c r="N16" s="2"/>
      <c r="O16" s="59"/>
    </row>
    <row r="17" spans="2:16" x14ac:dyDescent="0.25">
      <c r="B17">
        <v>6</v>
      </c>
      <c r="C17" s="1" t="s">
        <v>561</v>
      </c>
      <c r="D17" s="7"/>
      <c r="J17" s="60" t="s">
        <v>1</v>
      </c>
      <c r="K17" s="2"/>
      <c r="L17" s="2"/>
      <c r="M17" s="2"/>
      <c r="N17" s="2"/>
      <c r="O17" s="59"/>
    </row>
    <row r="18" spans="2:16" x14ac:dyDescent="0.25">
      <c r="B18">
        <v>7</v>
      </c>
      <c r="C18" s="1" t="s">
        <v>562</v>
      </c>
      <c r="J18" s="140" t="s">
        <v>551</v>
      </c>
      <c r="K18" s="2"/>
      <c r="L18" s="2"/>
      <c r="M18" s="2"/>
      <c r="N18" s="2"/>
      <c r="O18" s="59"/>
    </row>
    <row r="19" spans="2:16" x14ac:dyDescent="0.25">
      <c r="B19">
        <v>8</v>
      </c>
      <c r="C19" s="1" t="s">
        <v>563</v>
      </c>
      <c r="J19" s="141" t="s">
        <v>552</v>
      </c>
      <c r="K19" s="62"/>
      <c r="L19" s="62"/>
      <c r="M19" s="62"/>
      <c r="N19" s="62"/>
      <c r="O19" s="63"/>
    </row>
    <row r="20" spans="2:16" x14ac:dyDescent="0.25">
      <c r="P20" s="13"/>
    </row>
    <row r="21" spans="2:16" x14ac:dyDescent="0.25">
      <c r="B21" s="4" t="s">
        <v>554</v>
      </c>
      <c r="C21" s="1"/>
    </row>
    <row r="22" spans="2:16" x14ac:dyDescent="0.25">
      <c r="B22">
        <v>9</v>
      </c>
      <c r="C22" s="1" t="s">
        <v>564</v>
      </c>
      <c r="J22" s="13"/>
      <c r="K22" s="13"/>
      <c r="L22" s="13"/>
      <c r="M22" s="13"/>
      <c r="N22" s="13"/>
      <c r="O22" s="13"/>
    </row>
    <row r="23" spans="2:16" x14ac:dyDescent="0.25">
      <c r="B23">
        <v>10</v>
      </c>
      <c r="C23" s="1" t="s">
        <v>537</v>
      </c>
    </row>
    <row r="24" spans="2:16" x14ac:dyDescent="0.25">
      <c r="B24">
        <v>11</v>
      </c>
      <c r="C24" s="1" t="s">
        <v>536</v>
      </c>
    </row>
    <row r="26" spans="2:16" x14ac:dyDescent="0.25">
      <c r="B26" s="4" t="s">
        <v>555</v>
      </c>
    </row>
    <row r="27" spans="2:16" x14ac:dyDescent="0.25">
      <c r="B27">
        <v>12</v>
      </c>
      <c r="C27" s="1" t="s">
        <v>530</v>
      </c>
    </row>
    <row r="28" spans="2:16" x14ac:dyDescent="0.25">
      <c r="B28">
        <v>13</v>
      </c>
      <c r="C28" s="1" t="s">
        <v>531</v>
      </c>
    </row>
    <row r="29" spans="2:16" x14ac:dyDescent="0.25">
      <c r="B29">
        <v>14</v>
      </c>
      <c r="C29" s="1" t="s">
        <v>528</v>
      </c>
    </row>
    <row r="30" spans="2:16" x14ac:dyDescent="0.25">
      <c r="B30">
        <v>15</v>
      </c>
      <c r="C30" s="1" t="s">
        <v>565</v>
      </c>
    </row>
    <row r="31" spans="2:16" x14ac:dyDescent="0.25">
      <c r="B31">
        <v>16</v>
      </c>
      <c r="C31" s="1" t="s">
        <v>566</v>
      </c>
    </row>
  </sheetData>
  <mergeCells count="1">
    <mergeCell ref="B5:J9"/>
  </mergeCells>
  <hyperlinks>
    <hyperlink ref="C12" location="Alloc_Base!L1C1" display="Allocation de base d'assurance chômage"/>
    <hyperlink ref="C19" location="ASS!L1C1" display="Allocation de solidarité spécifique"/>
    <hyperlink ref="C17" location="AFD!L1C1" display="Allocation de fin de droits"/>
    <hyperlink ref="C18" location="Alloc_journalière!L1C1" display="Allocation journalière spéciale"/>
    <hyperlink ref="C22" location="AIDE_PU!L1C1" display="Allocation d'aide publique"/>
    <hyperlink ref="C23" location="AI!L1C1" display="Allocation d'insertion"/>
    <hyperlink ref="C24" location="ATA!L1C1" display="Allocation temporaire d'attente"/>
    <hyperlink ref="C27" location="ATS!L1C1" display="Allocation transitoire de solidarité (ATS)"/>
    <hyperlink ref="C29" location="GR!L1C1" display="Garanties de ressources"/>
    <hyperlink ref="C16" location="'SR 61'!L1C1" display="Revalorisation du salaire de références des chômeurs de plus de 61 ans"/>
    <hyperlink ref="C15" location="'SR alloc'!L1C1" display="Revalorisation du salaire de référence des allocations chômage"/>
    <hyperlink ref="C30" location="'SR FNE'!L1C1" display="Revalorisation du salaire de référence pour le calcul FNE"/>
    <hyperlink ref="C31" location="'FNE-ARPE'!L1C1" display="Montant minimum des préretraites FNE-ARPE"/>
    <hyperlink ref="C13" location="Alloc_base_taux!L1C1" display="Allocation de base d'assurance chômage (Taux et maximum)"/>
    <hyperlink ref="C14" location="Alloc_base_1967!L1C1" display="Allocation de base d'assurance chômage avant 1967"/>
    <hyperlink ref="C28" location="AER!L1C1" display="Allocation équivalent retraite (AER)"/>
    <hyperlink ref="J18" r:id="rId1"/>
    <hyperlink ref="J19" r:id="rId2"/>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abSelected="1" topLeftCell="A2" workbookViewId="0">
      <pane xSplit="1" ySplit="2" topLeftCell="B46" activePane="bottomRight" state="frozen"/>
      <selection activeCell="A2" sqref="A2"/>
      <selection pane="topRight" activeCell="B2" sqref="B2"/>
      <selection pane="bottomLeft" activeCell="A4" sqref="A4"/>
      <selection pane="bottomRight" activeCell="B63" sqref="B63"/>
    </sheetView>
  </sheetViews>
  <sheetFormatPr baseColWidth="10" defaultColWidth="9.140625" defaultRowHeight="15" x14ac:dyDescent="0.25"/>
  <cols>
    <col min="1" max="1" width="13" style="173" customWidth="1"/>
    <col min="2" max="2" width="25.7109375" customWidth="1"/>
    <col min="3" max="3" width="18.42578125" customWidth="1"/>
    <col min="4" max="4" width="14.7109375" customWidth="1"/>
    <col min="5" max="5" width="10" customWidth="1"/>
    <col min="6" max="6" width="16.140625" customWidth="1"/>
    <col min="7" max="7" width="26.7109375" customWidth="1"/>
    <col min="8" max="8" width="17.85546875" customWidth="1"/>
    <col min="9" max="9" width="42" style="3" customWidth="1"/>
    <col min="10" max="10" width="16.85546875" style="12" customWidth="1"/>
    <col min="11" max="14" width="26.7109375" customWidth="1"/>
  </cols>
  <sheetData>
    <row r="1" spans="1:11" s="13" customFormat="1" ht="21.75" hidden="1" customHeight="1" x14ac:dyDescent="0.25">
      <c r="A1" s="48" t="s">
        <v>5</v>
      </c>
      <c r="B1" s="13" t="s">
        <v>109</v>
      </c>
      <c r="C1" s="13" t="s">
        <v>110</v>
      </c>
      <c r="D1" s="13" t="s">
        <v>111</v>
      </c>
      <c r="E1" s="13" t="s">
        <v>112</v>
      </c>
      <c r="I1" s="22"/>
      <c r="J1" s="23"/>
    </row>
    <row r="2" spans="1:11" s="5" customFormat="1" ht="15" customHeight="1" x14ac:dyDescent="0.25">
      <c r="A2" s="172" t="s">
        <v>4</v>
      </c>
      <c r="B2" s="158" t="s">
        <v>11</v>
      </c>
      <c r="C2" s="159"/>
      <c r="D2" s="160" t="s">
        <v>13</v>
      </c>
      <c r="E2" s="161"/>
      <c r="F2" s="160" t="s">
        <v>14</v>
      </c>
      <c r="G2" s="161"/>
      <c r="H2" s="151" t="s">
        <v>15</v>
      </c>
      <c r="I2" s="154" t="s">
        <v>16</v>
      </c>
      <c r="J2" s="156" t="s">
        <v>17</v>
      </c>
      <c r="K2" s="151" t="s">
        <v>2</v>
      </c>
    </row>
    <row r="3" spans="1:11" s="5" customFormat="1" x14ac:dyDescent="0.25">
      <c r="A3" s="172"/>
      <c r="B3" s="84" t="s">
        <v>18</v>
      </c>
      <c r="C3" s="85" t="s">
        <v>19</v>
      </c>
      <c r="D3" s="87" t="s">
        <v>20</v>
      </c>
      <c r="E3" s="85" t="s">
        <v>21</v>
      </c>
      <c r="F3" s="86" t="s">
        <v>22</v>
      </c>
      <c r="G3" s="85" t="s">
        <v>23</v>
      </c>
      <c r="H3" s="152"/>
      <c r="I3" s="155"/>
      <c r="J3" s="157"/>
      <c r="K3" s="152"/>
    </row>
    <row r="4" spans="1:11" x14ac:dyDescent="0.25">
      <c r="A4" s="45">
        <v>41456</v>
      </c>
      <c r="B4" s="37">
        <v>11.64</v>
      </c>
      <c r="C4" s="37">
        <v>11.64</v>
      </c>
      <c r="D4" s="37">
        <v>28.38</v>
      </c>
      <c r="E4" s="37">
        <v>28.38</v>
      </c>
      <c r="F4" s="106"/>
      <c r="G4" s="106"/>
      <c r="H4" s="31">
        <v>20.34</v>
      </c>
      <c r="I4" s="3" t="s">
        <v>24</v>
      </c>
      <c r="J4" s="21"/>
    </row>
    <row r="5" spans="1:11" x14ac:dyDescent="0.25">
      <c r="A5" s="45">
        <v>41091</v>
      </c>
      <c r="B5" s="37">
        <v>11.57</v>
      </c>
      <c r="C5" s="37">
        <v>11.57</v>
      </c>
      <c r="D5" s="107">
        <v>28.21</v>
      </c>
      <c r="E5" s="37">
        <v>28.21</v>
      </c>
      <c r="F5" s="106"/>
      <c r="G5" s="106"/>
      <c r="H5" s="37">
        <v>20.22</v>
      </c>
      <c r="I5" s="16" t="s">
        <v>25</v>
      </c>
      <c r="J5" s="21"/>
    </row>
    <row r="6" spans="1:11" x14ac:dyDescent="0.25">
      <c r="A6" s="45">
        <v>40725</v>
      </c>
      <c r="B6" s="37">
        <v>11.34</v>
      </c>
      <c r="C6" s="37">
        <v>11.34</v>
      </c>
      <c r="D6" s="37">
        <v>27.66</v>
      </c>
      <c r="E6" s="37">
        <v>27.66</v>
      </c>
      <c r="F6" s="106"/>
      <c r="G6" s="106"/>
      <c r="H6" s="31">
        <v>19.82</v>
      </c>
      <c r="I6" s="16" t="s">
        <v>26</v>
      </c>
      <c r="J6" s="21"/>
    </row>
    <row r="7" spans="1:11" x14ac:dyDescent="0.25">
      <c r="A7" s="45">
        <v>40360</v>
      </c>
      <c r="B7" s="37">
        <v>11.17</v>
      </c>
      <c r="C7" s="37">
        <v>11.17</v>
      </c>
      <c r="D7" s="37">
        <v>27.25</v>
      </c>
      <c r="E7" s="37">
        <v>27.25</v>
      </c>
      <c r="F7" s="106"/>
      <c r="G7" s="106"/>
      <c r="H7" s="37">
        <v>19.53</v>
      </c>
      <c r="I7" s="3" t="s">
        <v>27</v>
      </c>
      <c r="J7" s="21"/>
    </row>
    <row r="8" spans="1:11" x14ac:dyDescent="0.25">
      <c r="A8" s="45">
        <v>39995</v>
      </c>
      <c r="B8" s="37">
        <v>11.04</v>
      </c>
      <c r="C8" s="37">
        <v>11.04</v>
      </c>
      <c r="D8" s="37">
        <v>26.93</v>
      </c>
      <c r="E8" s="37">
        <v>26.93</v>
      </c>
      <c r="F8" s="106"/>
      <c r="G8" s="106"/>
      <c r="H8" s="37">
        <v>19.3</v>
      </c>
      <c r="I8" s="3" t="s">
        <v>28</v>
      </c>
      <c r="J8" s="21"/>
    </row>
    <row r="9" spans="1:11" x14ac:dyDescent="0.25">
      <c r="A9" s="45">
        <v>39630</v>
      </c>
      <c r="B9" s="37">
        <v>10.93</v>
      </c>
      <c r="C9" s="37">
        <v>10.93</v>
      </c>
      <c r="D9" s="37">
        <v>26.66</v>
      </c>
      <c r="E9" s="37">
        <v>26.66</v>
      </c>
      <c r="F9" s="106"/>
      <c r="G9" s="106"/>
      <c r="H9" s="31">
        <v>19.11</v>
      </c>
      <c r="I9" s="3" t="s">
        <v>29</v>
      </c>
      <c r="J9" s="21"/>
    </row>
    <row r="10" spans="1:11" x14ac:dyDescent="0.25">
      <c r="A10" s="45">
        <v>39264</v>
      </c>
      <c r="B10" s="37">
        <v>10.66</v>
      </c>
      <c r="C10" s="37">
        <v>10.66</v>
      </c>
      <c r="D10" s="37">
        <v>26.01</v>
      </c>
      <c r="E10" s="37">
        <v>26.01</v>
      </c>
      <c r="F10" s="106"/>
      <c r="G10" s="106"/>
      <c r="H10" s="31">
        <v>18.64</v>
      </c>
      <c r="I10" s="3" t="s">
        <v>30</v>
      </c>
      <c r="J10" s="21"/>
    </row>
    <row r="11" spans="1:11" x14ac:dyDescent="0.25">
      <c r="A11" s="45">
        <v>38899</v>
      </c>
      <c r="B11" s="37">
        <v>10.46</v>
      </c>
      <c r="C11" s="37">
        <v>10.46</v>
      </c>
      <c r="D11" s="37">
        <v>25.51</v>
      </c>
      <c r="E11" s="37">
        <v>25.51</v>
      </c>
      <c r="F11" s="106"/>
      <c r="G11" s="106"/>
      <c r="H11" s="31">
        <v>18.28</v>
      </c>
      <c r="I11" s="101" t="s">
        <v>383</v>
      </c>
      <c r="J11" s="21"/>
    </row>
    <row r="12" spans="1:11" x14ac:dyDescent="0.25">
      <c r="A12" s="45">
        <v>38534</v>
      </c>
      <c r="B12" s="31">
        <v>10.25</v>
      </c>
      <c r="C12" s="31">
        <v>10.25</v>
      </c>
      <c r="D12" s="31">
        <v>25.01</v>
      </c>
      <c r="E12" s="31">
        <v>25.01</v>
      </c>
      <c r="F12" s="106"/>
      <c r="G12" s="106"/>
      <c r="H12" s="31">
        <v>17.920000000000002</v>
      </c>
      <c r="I12" s="102" t="s">
        <v>145</v>
      </c>
      <c r="J12" s="104">
        <v>38778</v>
      </c>
    </row>
    <row r="13" spans="1:11" x14ac:dyDescent="0.25">
      <c r="A13" s="45">
        <v>38169</v>
      </c>
      <c r="B13" s="31">
        <v>10.25</v>
      </c>
      <c r="C13" s="31">
        <v>10.25</v>
      </c>
      <c r="D13" s="37">
        <v>25.01</v>
      </c>
      <c r="E13" s="37">
        <v>25.01</v>
      </c>
      <c r="F13" s="106"/>
      <c r="G13" s="106"/>
      <c r="H13" s="108"/>
      <c r="I13" s="103" t="s">
        <v>196</v>
      </c>
      <c r="J13" s="104">
        <v>38136</v>
      </c>
    </row>
    <row r="14" spans="1:11" x14ac:dyDescent="0.25">
      <c r="A14" s="45">
        <v>37803</v>
      </c>
      <c r="B14" s="37">
        <v>10.15</v>
      </c>
      <c r="C14" s="37">
        <v>10.15</v>
      </c>
      <c r="D14" s="37">
        <v>24.76</v>
      </c>
      <c r="E14" s="37">
        <v>24.76</v>
      </c>
      <c r="F14" s="106"/>
      <c r="G14" s="106"/>
      <c r="H14" s="31">
        <v>17.739999999999998</v>
      </c>
      <c r="I14" s="103" t="s">
        <v>195</v>
      </c>
      <c r="J14" s="10">
        <v>37982</v>
      </c>
    </row>
    <row r="15" spans="1:11" x14ac:dyDescent="0.25">
      <c r="A15" s="45">
        <v>37438</v>
      </c>
      <c r="B15" s="31">
        <v>9.94</v>
      </c>
      <c r="C15" s="31">
        <v>9.94</v>
      </c>
      <c r="D15" s="31">
        <v>24.24</v>
      </c>
      <c r="E15" s="31">
        <v>24.24</v>
      </c>
      <c r="F15" s="106"/>
      <c r="G15" s="106"/>
      <c r="H15" s="31">
        <v>17.73</v>
      </c>
      <c r="I15" s="103" t="s">
        <v>194</v>
      </c>
      <c r="J15" s="21"/>
    </row>
    <row r="16" spans="1:11" x14ac:dyDescent="0.25">
      <c r="A16" s="45">
        <v>37073</v>
      </c>
      <c r="B16" s="109">
        <v>64.239999999999995</v>
      </c>
      <c r="C16" s="109">
        <v>64.239999999999995</v>
      </c>
      <c r="D16" s="109">
        <v>156.61000000000001</v>
      </c>
      <c r="E16" s="109">
        <v>156.61000000000001</v>
      </c>
      <c r="F16" s="110"/>
      <c r="G16" s="110"/>
      <c r="H16" s="111"/>
      <c r="I16" s="103" t="s">
        <v>193</v>
      </c>
      <c r="J16" s="10">
        <v>36866</v>
      </c>
      <c r="K16" t="s">
        <v>31</v>
      </c>
    </row>
    <row r="17" spans="1:11" x14ac:dyDescent="0.25">
      <c r="A17" s="45">
        <v>36708</v>
      </c>
      <c r="B17" s="112">
        <v>62.73</v>
      </c>
      <c r="C17" s="112">
        <v>62.73</v>
      </c>
      <c r="D17" s="112">
        <v>152.94</v>
      </c>
      <c r="E17" s="112">
        <v>152.94</v>
      </c>
      <c r="F17" s="110"/>
      <c r="G17" s="110"/>
      <c r="H17" s="111"/>
      <c r="I17" s="103" t="s">
        <v>197</v>
      </c>
      <c r="J17" s="10">
        <v>36866</v>
      </c>
    </row>
    <row r="18" spans="1:11" x14ac:dyDescent="0.25">
      <c r="A18" s="45">
        <v>36342</v>
      </c>
      <c r="B18" s="109">
        <v>61.5</v>
      </c>
      <c r="C18" s="109">
        <v>61.5</v>
      </c>
      <c r="D18" s="109">
        <v>149.94</v>
      </c>
      <c r="E18" s="109">
        <v>149.94</v>
      </c>
      <c r="F18" s="109">
        <v>107.43</v>
      </c>
      <c r="G18" s="109">
        <v>134.72999999999999</v>
      </c>
      <c r="H18" s="111"/>
      <c r="I18" s="103" t="s">
        <v>198</v>
      </c>
      <c r="J18" s="10">
        <v>35509</v>
      </c>
    </row>
    <row r="19" spans="1:11" x14ac:dyDescent="0.25">
      <c r="A19" s="45">
        <v>35977</v>
      </c>
      <c r="B19" s="109">
        <v>60.76</v>
      </c>
      <c r="C19" s="109">
        <v>60.76</v>
      </c>
      <c r="D19" s="109">
        <v>148.13</v>
      </c>
      <c r="E19" s="109">
        <v>148.13</v>
      </c>
      <c r="F19" s="109">
        <v>106.14</v>
      </c>
      <c r="G19" s="109">
        <v>133.11000000000001</v>
      </c>
      <c r="H19" s="111"/>
      <c r="I19" s="103" t="s">
        <v>192</v>
      </c>
      <c r="J19" s="21"/>
      <c r="K19" s="18"/>
    </row>
    <row r="20" spans="1:11" x14ac:dyDescent="0.25">
      <c r="A20" s="45">
        <v>35612</v>
      </c>
      <c r="B20" s="112">
        <v>59.63</v>
      </c>
      <c r="C20" s="112">
        <v>59.63</v>
      </c>
      <c r="D20" s="112">
        <v>145.37</v>
      </c>
      <c r="E20" s="112">
        <v>145.37</v>
      </c>
      <c r="F20" s="112">
        <v>104.16</v>
      </c>
      <c r="G20" s="112">
        <v>130.63</v>
      </c>
      <c r="H20" s="111"/>
      <c r="I20" s="103" t="s">
        <v>191</v>
      </c>
      <c r="J20" s="21"/>
    </row>
    <row r="21" spans="1:11" x14ac:dyDescent="0.25">
      <c r="A21" s="45">
        <v>35247</v>
      </c>
      <c r="B21" s="109">
        <v>58.35</v>
      </c>
      <c r="C21" s="109">
        <v>58.35</v>
      </c>
      <c r="D21" s="109">
        <v>142.24</v>
      </c>
      <c r="E21" s="109">
        <v>142.24</v>
      </c>
      <c r="F21" s="109">
        <v>101.92</v>
      </c>
      <c r="G21" s="109">
        <v>127.82</v>
      </c>
      <c r="H21" s="111"/>
      <c r="I21" s="103" t="s">
        <v>208</v>
      </c>
      <c r="J21" s="10">
        <v>35509</v>
      </c>
    </row>
    <row r="22" spans="1:11" x14ac:dyDescent="0.25">
      <c r="A22" s="45">
        <v>34881</v>
      </c>
      <c r="B22" s="109">
        <v>56.95</v>
      </c>
      <c r="C22" s="109">
        <v>56.95</v>
      </c>
      <c r="D22" s="109">
        <v>138.84</v>
      </c>
      <c r="E22" s="109">
        <v>138.84</v>
      </c>
      <c r="F22" s="109">
        <v>88.66</v>
      </c>
      <c r="G22" s="109">
        <v>122.9</v>
      </c>
      <c r="H22" s="111"/>
      <c r="I22" s="103" t="s">
        <v>199</v>
      </c>
      <c r="J22" s="10">
        <v>34342</v>
      </c>
    </row>
    <row r="23" spans="1:11" x14ac:dyDescent="0.25">
      <c r="A23" s="45">
        <v>34516</v>
      </c>
      <c r="B23" s="109">
        <v>55.29</v>
      </c>
      <c r="C23" s="109">
        <v>55.29</v>
      </c>
      <c r="D23" s="109">
        <v>133.76</v>
      </c>
      <c r="E23" s="109">
        <v>133.76</v>
      </c>
      <c r="F23" s="109">
        <v>85.25</v>
      </c>
      <c r="G23" s="109">
        <v>118.17</v>
      </c>
      <c r="H23" s="111"/>
      <c r="I23" s="103" t="s">
        <v>200</v>
      </c>
      <c r="J23" s="10">
        <v>34342</v>
      </c>
    </row>
    <row r="24" spans="1:11" x14ac:dyDescent="0.25">
      <c r="A24" s="45">
        <v>33786</v>
      </c>
      <c r="B24" s="109">
        <v>54.15</v>
      </c>
      <c r="C24" s="109">
        <v>54.15</v>
      </c>
      <c r="D24" s="109">
        <v>131.01</v>
      </c>
      <c r="E24" s="109">
        <v>131.01</v>
      </c>
      <c r="F24" s="109">
        <v>83.5</v>
      </c>
      <c r="G24" s="109">
        <v>115.74</v>
      </c>
      <c r="H24" s="111"/>
      <c r="I24" s="103" t="s">
        <v>201</v>
      </c>
      <c r="J24" s="10">
        <v>34342</v>
      </c>
      <c r="K24" t="s">
        <v>495</v>
      </c>
    </row>
    <row r="25" spans="1:11" x14ac:dyDescent="0.25">
      <c r="A25" s="45">
        <v>33420</v>
      </c>
      <c r="B25" s="112">
        <v>39.549999999999997</v>
      </c>
      <c r="C25" s="109">
        <v>52.73</v>
      </c>
      <c r="D25" s="109">
        <v>127.57</v>
      </c>
      <c r="E25" s="109">
        <v>127.57</v>
      </c>
      <c r="F25" s="109">
        <v>81.3</v>
      </c>
      <c r="G25" s="109">
        <v>112.7</v>
      </c>
      <c r="H25" s="111"/>
      <c r="I25" s="103" t="s">
        <v>202</v>
      </c>
      <c r="J25" s="10" t="s">
        <v>32</v>
      </c>
    </row>
    <row r="26" spans="1:11" x14ac:dyDescent="0.25">
      <c r="A26" s="45">
        <v>33147</v>
      </c>
      <c r="B26" s="112">
        <v>38.74</v>
      </c>
      <c r="C26" s="112">
        <v>51.65</v>
      </c>
      <c r="D26" s="112">
        <v>124.77</v>
      </c>
      <c r="E26" s="112">
        <v>124.77</v>
      </c>
      <c r="F26" s="110"/>
      <c r="G26" s="110"/>
      <c r="H26" s="111"/>
      <c r="I26" s="103" t="s">
        <v>203</v>
      </c>
      <c r="J26" s="10">
        <v>33323</v>
      </c>
    </row>
    <row r="27" spans="1:11" x14ac:dyDescent="0.25">
      <c r="A27" s="45">
        <v>32782</v>
      </c>
      <c r="B27" s="109">
        <v>37.14</v>
      </c>
      <c r="C27" s="109">
        <v>49.52</v>
      </c>
      <c r="D27" s="109">
        <v>119.8</v>
      </c>
      <c r="E27" s="109">
        <v>119.8</v>
      </c>
      <c r="F27" s="110"/>
      <c r="G27" s="111"/>
      <c r="H27" s="113"/>
      <c r="I27" s="103" t="s">
        <v>204</v>
      </c>
      <c r="J27" s="21" t="s">
        <v>33</v>
      </c>
    </row>
    <row r="28" spans="1:11" x14ac:dyDescent="0.25">
      <c r="A28" s="45">
        <v>32417</v>
      </c>
      <c r="B28" s="112">
        <v>35.78</v>
      </c>
      <c r="C28" s="112">
        <v>47.71</v>
      </c>
      <c r="D28" s="112">
        <v>115.19</v>
      </c>
      <c r="E28" s="112">
        <v>115.19</v>
      </c>
      <c r="F28" s="110"/>
      <c r="G28" s="111"/>
      <c r="H28" s="113"/>
      <c r="I28" s="103" t="s">
        <v>205</v>
      </c>
      <c r="J28" s="21" t="s">
        <v>34</v>
      </c>
    </row>
    <row r="29" spans="1:11" x14ac:dyDescent="0.25">
      <c r="A29" s="45">
        <v>32051</v>
      </c>
      <c r="B29" s="109">
        <v>34.74</v>
      </c>
      <c r="C29" s="109">
        <v>46.32</v>
      </c>
      <c r="D29" s="109">
        <v>111.51</v>
      </c>
      <c r="E29" s="109">
        <v>111.51</v>
      </c>
      <c r="F29" s="110"/>
      <c r="G29" s="111"/>
      <c r="H29" s="113"/>
      <c r="I29" s="103" t="s">
        <v>206</v>
      </c>
      <c r="J29" s="21" t="s">
        <v>35</v>
      </c>
    </row>
    <row r="30" spans="1:11" x14ac:dyDescent="0.25">
      <c r="A30" s="45">
        <v>31868</v>
      </c>
      <c r="B30" s="109">
        <v>34.159999999999997</v>
      </c>
      <c r="C30" s="109">
        <v>45.55</v>
      </c>
      <c r="D30" s="109">
        <v>109.65</v>
      </c>
      <c r="E30" s="109">
        <v>109.65</v>
      </c>
      <c r="F30" s="110"/>
      <c r="G30" s="111"/>
      <c r="H30" s="113"/>
      <c r="I30" s="103" t="s">
        <v>211</v>
      </c>
      <c r="J30" s="21"/>
    </row>
    <row r="31" spans="1:11" x14ac:dyDescent="0.25">
      <c r="A31" s="45">
        <v>31686</v>
      </c>
      <c r="B31" s="109">
        <v>33.5</v>
      </c>
      <c r="C31" s="109">
        <v>44.66</v>
      </c>
      <c r="D31" s="109">
        <v>107.61</v>
      </c>
      <c r="E31" s="109">
        <v>107.61</v>
      </c>
      <c r="F31" s="110"/>
      <c r="G31" s="111"/>
      <c r="H31" s="113"/>
      <c r="I31" s="103" t="s">
        <v>212</v>
      </c>
      <c r="J31" s="21"/>
    </row>
    <row r="32" spans="1:11" x14ac:dyDescent="0.25">
      <c r="A32" s="45">
        <v>31503</v>
      </c>
      <c r="B32" s="112">
        <v>32.9</v>
      </c>
      <c r="C32" s="112">
        <v>43.87</v>
      </c>
      <c r="D32" s="112">
        <v>105.5</v>
      </c>
      <c r="E32" s="112">
        <v>105.5</v>
      </c>
      <c r="F32" s="114"/>
      <c r="G32" s="111"/>
      <c r="H32" s="113"/>
      <c r="I32" s="103" t="s">
        <v>207</v>
      </c>
      <c r="J32" s="10">
        <v>31436</v>
      </c>
    </row>
    <row r="33" spans="1:11" x14ac:dyDescent="0.25">
      <c r="A33" s="45">
        <v>31321</v>
      </c>
      <c r="B33" s="112">
        <v>32.9</v>
      </c>
      <c r="C33" s="109">
        <v>43.87</v>
      </c>
      <c r="D33" s="109">
        <v>104.55</v>
      </c>
      <c r="E33" s="109">
        <v>104.55</v>
      </c>
      <c r="F33" s="113"/>
      <c r="G33" s="111"/>
      <c r="H33" s="113"/>
      <c r="I33" s="103" t="s">
        <v>210</v>
      </c>
      <c r="J33" s="21"/>
    </row>
    <row r="34" spans="1:11" x14ac:dyDescent="0.25">
      <c r="A34" s="45">
        <v>31138</v>
      </c>
      <c r="B34" s="112">
        <v>32.1</v>
      </c>
      <c r="C34" s="109">
        <v>42.8</v>
      </c>
      <c r="D34" s="109">
        <v>102</v>
      </c>
      <c r="E34" s="109">
        <v>102</v>
      </c>
      <c r="F34" s="113"/>
      <c r="G34" s="111"/>
      <c r="H34" s="113"/>
      <c r="I34" s="103" t="s">
        <v>209</v>
      </c>
      <c r="J34" s="21"/>
    </row>
    <row r="35" spans="1:11" x14ac:dyDescent="0.25">
      <c r="A35" s="45">
        <v>30956</v>
      </c>
      <c r="B35" s="112">
        <v>31.05</v>
      </c>
      <c r="C35" s="109">
        <v>41.4</v>
      </c>
      <c r="D35" s="109">
        <v>102</v>
      </c>
      <c r="E35" s="109">
        <v>102</v>
      </c>
      <c r="F35" s="113"/>
      <c r="G35" s="111"/>
      <c r="H35" s="113"/>
      <c r="I35" s="103" t="s">
        <v>214</v>
      </c>
      <c r="J35" s="21"/>
    </row>
    <row r="36" spans="1:11" x14ac:dyDescent="0.25">
      <c r="A36" s="45">
        <v>30773</v>
      </c>
      <c r="B36" s="109">
        <v>30</v>
      </c>
      <c r="C36" s="109">
        <v>40</v>
      </c>
      <c r="D36" s="109">
        <v>100.1</v>
      </c>
      <c r="E36" s="109">
        <v>100.1</v>
      </c>
      <c r="F36" s="110"/>
      <c r="G36" s="111"/>
      <c r="H36" s="113"/>
      <c r="I36" s="103" t="s">
        <v>241</v>
      </c>
      <c r="J36" s="10">
        <v>30776</v>
      </c>
      <c r="K36" t="s">
        <v>496</v>
      </c>
    </row>
    <row r="37" spans="1:11" x14ac:dyDescent="0.25">
      <c r="A37" s="65">
        <v>30590</v>
      </c>
      <c r="B37" s="109">
        <v>37.799999999999997</v>
      </c>
      <c r="C37" s="109">
        <v>37.799999999999997</v>
      </c>
      <c r="D37" s="109">
        <v>100.1</v>
      </c>
      <c r="E37" s="109">
        <v>100.1</v>
      </c>
      <c r="F37" s="110"/>
      <c r="G37" s="111"/>
      <c r="H37" s="113"/>
      <c r="I37" s="103" t="s">
        <v>213</v>
      </c>
      <c r="J37" s="105"/>
    </row>
    <row r="38" spans="1:11" x14ac:dyDescent="0.25">
      <c r="A38" s="65">
        <v>30407</v>
      </c>
      <c r="B38" s="109">
        <v>36</v>
      </c>
      <c r="C38" s="109">
        <v>36</v>
      </c>
      <c r="D38" s="109">
        <v>95.34</v>
      </c>
      <c r="E38" s="109">
        <v>95.34</v>
      </c>
      <c r="F38" s="110"/>
      <c r="G38" s="111"/>
      <c r="H38" s="113"/>
      <c r="I38" s="103" t="s">
        <v>215</v>
      </c>
      <c r="J38" s="105"/>
    </row>
    <row r="39" spans="1:11" x14ac:dyDescent="0.25">
      <c r="A39" s="65">
        <v>30256</v>
      </c>
      <c r="B39" s="109">
        <v>34.049999999999997</v>
      </c>
      <c r="C39" s="109">
        <v>34.049999999999997</v>
      </c>
      <c r="D39" s="109">
        <v>90.2</v>
      </c>
      <c r="E39" s="109">
        <v>90.2</v>
      </c>
      <c r="F39" s="110"/>
      <c r="G39" s="111"/>
      <c r="H39" s="113"/>
      <c r="I39" s="103" t="s">
        <v>216</v>
      </c>
      <c r="J39" s="105"/>
    </row>
    <row r="40" spans="1:11" x14ac:dyDescent="0.25">
      <c r="A40" s="65">
        <v>30042</v>
      </c>
      <c r="B40" s="109">
        <v>32.46</v>
      </c>
      <c r="C40" s="109">
        <v>32.46</v>
      </c>
      <c r="D40" s="109">
        <v>85.99</v>
      </c>
      <c r="E40" s="109">
        <v>85.99</v>
      </c>
      <c r="F40" s="110"/>
      <c r="G40" s="111"/>
      <c r="H40" s="113"/>
      <c r="I40" s="103" t="s">
        <v>217</v>
      </c>
      <c r="J40" s="105"/>
    </row>
    <row r="41" spans="1:11" x14ac:dyDescent="0.25">
      <c r="A41" s="65">
        <v>29860</v>
      </c>
      <c r="B41" s="109">
        <v>30.23</v>
      </c>
      <c r="C41" s="109">
        <v>30.23</v>
      </c>
      <c r="D41" s="109">
        <v>80.08</v>
      </c>
      <c r="E41" s="109">
        <v>80.08</v>
      </c>
      <c r="F41" s="110"/>
      <c r="G41" s="111"/>
      <c r="H41" s="113"/>
      <c r="I41" s="103" t="s">
        <v>220</v>
      </c>
      <c r="J41" s="23"/>
    </row>
    <row r="42" spans="1:11" x14ac:dyDescent="0.25">
      <c r="A42" s="65">
        <v>29768</v>
      </c>
      <c r="B42" s="109">
        <v>26.5</v>
      </c>
      <c r="C42" s="109">
        <v>26.5</v>
      </c>
      <c r="D42" s="109">
        <v>75</v>
      </c>
      <c r="E42" s="109">
        <v>75</v>
      </c>
      <c r="F42" s="110"/>
      <c r="G42" s="111"/>
      <c r="H42" s="113"/>
      <c r="I42" s="103" t="s">
        <v>223</v>
      </c>
      <c r="J42" s="23"/>
    </row>
    <row r="43" spans="1:11" x14ac:dyDescent="0.25">
      <c r="A43" s="65">
        <v>29677</v>
      </c>
      <c r="B43" s="109">
        <v>26.5</v>
      </c>
      <c r="C43" s="109">
        <v>26.5</v>
      </c>
      <c r="D43" s="109">
        <v>70.2</v>
      </c>
      <c r="E43" s="109">
        <v>70.2</v>
      </c>
      <c r="F43" s="110"/>
      <c r="G43" s="111"/>
      <c r="H43" s="113"/>
      <c r="I43" s="103" t="s">
        <v>222</v>
      </c>
      <c r="J43" s="23"/>
    </row>
    <row r="44" spans="1:11" x14ac:dyDescent="0.25">
      <c r="A44" s="65">
        <v>29495</v>
      </c>
      <c r="B44" s="109">
        <v>25</v>
      </c>
      <c r="C44" s="109">
        <v>25</v>
      </c>
      <c r="D44" s="109">
        <v>66</v>
      </c>
      <c r="E44" s="109">
        <v>66</v>
      </c>
      <c r="F44" s="110"/>
      <c r="G44" s="111"/>
      <c r="H44" s="113"/>
      <c r="I44" s="103" t="s">
        <v>221</v>
      </c>
      <c r="J44" s="23"/>
    </row>
    <row r="45" spans="1:11" x14ac:dyDescent="0.25">
      <c r="A45" s="65">
        <v>29312</v>
      </c>
      <c r="B45" s="109">
        <v>23.5</v>
      </c>
      <c r="C45" s="109">
        <v>23.5</v>
      </c>
      <c r="D45" s="109">
        <v>61.5</v>
      </c>
      <c r="E45" s="109">
        <v>61.5</v>
      </c>
      <c r="F45" s="110"/>
      <c r="G45" s="111"/>
      <c r="H45" s="113"/>
      <c r="I45" s="103" t="s">
        <v>218</v>
      </c>
      <c r="J45" s="23"/>
    </row>
    <row r="46" spans="1:11" x14ac:dyDescent="0.25">
      <c r="A46" s="65">
        <v>29129</v>
      </c>
      <c r="B46" s="109">
        <v>22</v>
      </c>
      <c r="C46" s="109">
        <v>22</v>
      </c>
      <c r="D46" s="109">
        <v>57</v>
      </c>
      <c r="E46" s="109">
        <v>57</v>
      </c>
      <c r="F46" s="110"/>
      <c r="G46" s="111"/>
      <c r="H46" s="113"/>
      <c r="I46" s="103" t="s">
        <v>219</v>
      </c>
      <c r="J46" s="23"/>
    </row>
    <row r="47" spans="1:11" x14ac:dyDescent="0.25">
      <c r="A47" s="65">
        <v>29037</v>
      </c>
      <c r="B47" s="109">
        <v>20</v>
      </c>
      <c r="C47" s="109">
        <v>20</v>
      </c>
      <c r="D47" s="109">
        <v>53</v>
      </c>
      <c r="E47" s="109">
        <v>53</v>
      </c>
      <c r="F47" s="110"/>
      <c r="G47" s="111"/>
      <c r="H47" s="113"/>
      <c r="I47" s="103" t="s">
        <v>490</v>
      </c>
      <c r="J47" s="9" t="s">
        <v>491</v>
      </c>
      <c r="K47" t="s">
        <v>497</v>
      </c>
    </row>
    <row r="48" spans="1:11" x14ac:dyDescent="0.25">
      <c r="A48" s="65">
        <v>28947</v>
      </c>
      <c r="B48" s="109"/>
      <c r="C48" s="109"/>
      <c r="D48" s="109">
        <v>33.5</v>
      </c>
      <c r="E48" s="109">
        <v>29.13</v>
      </c>
      <c r="F48" s="110"/>
      <c r="G48" s="111"/>
      <c r="H48" s="113"/>
      <c r="I48" s="103" t="s">
        <v>224</v>
      </c>
      <c r="J48" s="9"/>
    </row>
    <row r="49" spans="1:10" x14ac:dyDescent="0.25">
      <c r="A49" s="65">
        <v>28765</v>
      </c>
      <c r="B49" s="109"/>
      <c r="C49" s="109"/>
      <c r="D49" s="109">
        <v>31.91</v>
      </c>
      <c r="E49" s="109">
        <v>27.75</v>
      </c>
      <c r="F49" s="110"/>
      <c r="G49" s="111"/>
      <c r="H49" s="113"/>
      <c r="I49" s="103" t="s">
        <v>225</v>
      </c>
      <c r="J49" s="9"/>
    </row>
    <row r="50" spans="1:10" x14ac:dyDescent="0.25">
      <c r="A50" s="65">
        <v>28583</v>
      </c>
      <c r="B50" s="109"/>
      <c r="C50" s="109"/>
      <c r="D50" s="109">
        <v>29.55</v>
      </c>
      <c r="E50" s="109">
        <v>25.7</v>
      </c>
      <c r="F50" s="110"/>
      <c r="G50" s="111"/>
      <c r="H50" s="113"/>
      <c r="I50" s="103" t="s">
        <v>226</v>
      </c>
      <c r="J50" s="9"/>
    </row>
    <row r="51" spans="1:10" x14ac:dyDescent="0.25">
      <c r="A51" s="65">
        <v>28491</v>
      </c>
      <c r="B51" s="113"/>
      <c r="C51" s="113"/>
      <c r="D51" s="109">
        <v>27.6</v>
      </c>
      <c r="E51" s="109">
        <v>24</v>
      </c>
      <c r="F51" s="113"/>
      <c r="G51" s="111"/>
      <c r="H51" s="113"/>
      <c r="I51" s="103"/>
    </row>
    <row r="52" spans="1:10" x14ac:dyDescent="0.25">
      <c r="A52" s="65">
        <v>28401</v>
      </c>
      <c r="B52" s="113"/>
      <c r="C52" s="113"/>
      <c r="D52" s="109">
        <v>27.6</v>
      </c>
      <c r="E52" s="109">
        <v>24</v>
      </c>
      <c r="F52" s="113"/>
      <c r="G52" s="111"/>
      <c r="H52" s="113"/>
      <c r="I52" s="103" t="s">
        <v>227</v>
      </c>
    </row>
    <row r="53" spans="1:10" x14ac:dyDescent="0.25">
      <c r="A53" s="65">
        <v>28219</v>
      </c>
      <c r="B53" s="113"/>
      <c r="C53" s="113"/>
      <c r="D53" s="109">
        <v>26</v>
      </c>
      <c r="E53" s="109">
        <v>22.61</v>
      </c>
      <c r="F53" s="113"/>
      <c r="G53" s="111"/>
      <c r="H53" s="113"/>
      <c r="I53" s="103" t="s">
        <v>228</v>
      </c>
    </row>
    <row r="54" spans="1:10" x14ac:dyDescent="0.25">
      <c r="A54" s="65">
        <v>28037</v>
      </c>
      <c r="B54" s="113"/>
      <c r="C54" s="113"/>
      <c r="D54" s="109">
        <v>24.38</v>
      </c>
      <c r="E54" s="109">
        <v>21.2</v>
      </c>
      <c r="F54" s="113"/>
      <c r="G54" s="111"/>
      <c r="H54" s="113"/>
      <c r="I54" s="103" t="s">
        <v>229</v>
      </c>
    </row>
    <row r="55" spans="1:10" x14ac:dyDescent="0.25">
      <c r="A55" s="65">
        <v>27855</v>
      </c>
      <c r="B55" s="110"/>
      <c r="C55" s="113"/>
      <c r="D55" s="109">
        <v>22.54</v>
      </c>
      <c r="E55" s="109">
        <v>19.600000000000001</v>
      </c>
      <c r="F55" s="113"/>
      <c r="G55" s="111"/>
      <c r="H55" s="113"/>
      <c r="I55" s="103" t="s">
        <v>230</v>
      </c>
    </row>
    <row r="56" spans="1:10" x14ac:dyDescent="0.25">
      <c r="A56" s="65">
        <v>27760</v>
      </c>
      <c r="B56" s="110"/>
      <c r="C56" s="113"/>
      <c r="D56" s="109">
        <v>21</v>
      </c>
      <c r="E56" s="109">
        <v>18.260000000000002</v>
      </c>
      <c r="F56" s="113"/>
      <c r="G56" s="111"/>
      <c r="H56" s="113"/>
      <c r="I56" s="103"/>
    </row>
    <row r="57" spans="1:10" x14ac:dyDescent="0.25">
      <c r="A57" s="65">
        <v>27673</v>
      </c>
      <c r="B57" s="113"/>
      <c r="C57" s="113"/>
      <c r="D57" s="109">
        <v>21</v>
      </c>
      <c r="E57" s="109">
        <v>18.260000000000002</v>
      </c>
      <c r="F57" s="113"/>
      <c r="G57" s="111"/>
      <c r="H57" s="113"/>
      <c r="I57" s="103" t="s">
        <v>231</v>
      </c>
    </row>
    <row r="58" spans="1:10" x14ac:dyDescent="0.25">
      <c r="A58" s="65">
        <v>27547</v>
      </c>
      <c r="B58" s="113"/>
      <c r="C58" s="113"/>
      <c r="D58" s="109">
        <v>20</v>
      </c>
      <c r="E58" s="109">
        <v>17.39</v>
      </c>
      <c r="F58" s="113"/>
      <c r="G58" s="113"/>
      <c r="H58" s="113"/>
      <c r="I58" s="103" t="s">
        <v>232</v>
      </c>
    </row>
    <row r="59" spans="1:10" x14ac:dyDescent="0.25">
      <c r="A59" s="65" t="s">
        <v>188</v>
      </c>
      <c r="B59" s="113"/>
      <c r="C59" s="113"/>
      <c r="D59" s="109">
        <v>17.5</v>
      </c>
      <c r="E59" s="109">
        <v>15.22</v>
      </c>
      <c r="F59" s="113"/>
      <c r="G59" s="113"/>
      <c r="H59" s="113"/>
      <c r="I59" s="103" t="s">
        <v>233</v>
      </c>
    </row>
    <row r="60" spans="1:10" x14ac:dyDescent="0.25">
      <c r="A60" s="65">
        <v>27211</v>
      </c>
      <c r="B60" s="113"/>
      <c r="C60" s="113"/>
      <c r="D60" s="109">
        <v>16</v>
      </c>
      <c r="E60" s="109">
        <v>13.92</v>
      </c>
      <c r="F60" s="113"/>
      <c r="G60" s="113"/>
      <c r="H60" s="113"/>
      <c r="I60" s="103" t="s">
        <v>234</v>
      </c>
    </row>
    <row r="61" spans="1:10" x14ac:dyDescent="0.25">
      <c r="A61" s="65">
        <v>26847</v>
      </c>
      <c r="B61" s="113"/>
      <c r="C61" s="113"/>
      <c r="D61" s="109">
        <v>11.87</v>
      </c>
      <c r="E61" s="109">
        <v>10.32</v>
      </c>
      <c r="F61" s="113"/>
      <c r="G61" s="113"/>
      <c r="H61" s="113"/>
      <c r="I61" s="103" t="s">
        <v>235</v>
      </c>
    </row>
    <row r="62" spans="1:10" x14ac:dyDescent="0.25">
      <c r="A62" s="65">
        <v>26609</v>
      </c>
      <c r="B62" s="113"/>
      <c r="C62" s="113"/>
      <c r="D62" s="109">
        <v>11.2</v>
      </c>
      <c r="E62" s="109">
        <v>9.74</v>
      </c>
      <c r="F62" s="113"/>
      <c r="G62" s="113"/>
      <c r="H62" s="113"/>
      <c r="I62" s="103" t="s">
        <v>236</v>
      </c>
    </row>
    <row r="63" spans="1:10" x14ac:dyDescent="0.25">
      <c r="A63" s="65">
        <v>26217</v>
      </c>
      <c r="B63" s="113"/>
      <c r="C63" s="113"/>
      <c r="D63" s="109">
        <v>10</v>
      </c>
      <c r="E63" s="109">
        <v>8.69</v>
      </c>
      <c r="F63" s="113"/>
      <c r="G63" s="113"/>
      <c r="H63" s="113"/>
      <c r="I63" s="103" t="s">
        <v>237</v>
      </c>
    </row>
    <row r="64" spans="1:10" x14ac:dyDescent="0.25">
      <c r="A64" s="45" t="s">
        <v>189</v>
      </c>
      <c r="B64" s="113"/>
      <c r="C64" s="113"/>
      <c r="D64" s="109">
        <v>9.43</v>
      </c>
      <c r="E64" s="109">
        <v>8.1999999999999993</v>
      </c>
      <c r="F64" s="113"/>
      <c r="G64" s="113"/>
      <c r="H64" s="113"/>
      <c r="I64" s="103" t="s">
        <v>238</v>
      </c>
    </row>
    <row r="65" spans="1:10" x14ac:dyDescent="0.25">
      <c r="A65" s="65">
        <v>25573</v>
      </c>
      <c r="B65" s="113"/>
      <c r="C65" s="113"/>
      <c r="D65" s="109">
        <v>8.86</v>
      </c>
      <c r="E65" s="109">
        <v>7.7</v>
      </c>
      <c r="F65" s="113"/>
      <c r="G65" s="113"/>
      <c r="H65" s="113"/>
      <c r="I65" s="103" t="s">
        <v>239</v>
      </c>
    </row>
    <row r="66" spans="1:10" x14ac:dyDescent="0.25">
      <c r="A66" s="65">
        <v>25041</v>
      </c>
      <c r="B66" s="12"/>
      <c r="C66" s="12"/>
      <c r="D66" s="67">
        <v>8.1</v>
      </c>
      <c r="E66" s="67">
        <v>7.1</v>
      </c>
      <c r="F66" s="12"/>
      <c r="G66" s="9"/>
      <c r="H66" s="12"/>
      <c r="I66" s="103" t="s">
        <v>240</v>
      </c>
    </row>
    <row r="67" spans="1:10" x14ac:dyDescent="0.25">
      <c r="A67" s="41"/>
      <c r="J67" s="9"/>
    </row>
    <row r="68" spans="1:10" x14ac:dyDescent="0.25">
      <c r="A68" s="41"/>
      <c r="B68" t="s">
        <v>493</v>
      </c>
      <c r="I68" s="22"/>
    </row>
    <row r="69" spans="1:10" x14ac:dyDescent="0.25">
      <c r="A69" s="41"/>
      <c r="B69" t="s">
        <v>38</v>
      </c>
    </row>
    <row r="70" spans="1:10" x14ac:dyDescent="0.25">
      <c r="A70" s="41"/>
    </row>
    <row r="71" spans="1:10" x14ac:dyDescent="0.25">
      <c r="A71" s="41"/>
      <c r="B71" t="s">
        <v>394</v>
      </c>
    </row>
    <row r="72" spans="1:10" x14ac:dyDescent="0.25">
      <c r="A72" s="41"/>
      <c r="B72" t="s">
        <v>435</v>
      </c>
    </row>
    <row r="73" spans="1:10" x14ac:dyDescent="0.25">
      <c r="A73" s="41"/>
      <c r="B73" t="s">
        <v>436</v>
      </c>
    </row>
    <row r="74" spans="1:10" x14ac:dyDescent="0.25">
      <c r="A74" s="41"/>
      <c r="B74" t="s">
        <v>437</v>
      </c>
    </row>
    <row r="75" spans="1:10" x14ac:dyDescent="0.25">
      <c r="A75" s="41"/>
      <c r="B75" t="s">
        <v>438</v>
      </c>
    </row>
    <row r="76" spans="1:10" x14ac:dyDescent="0.25">
      <c r="A76" s="41"/>
    </row>
    <row r="77" spans="1:10" x14ac:dyDescent="0.25">
      <c r="A77" s="41"/>
      <c r="B77" t="s">
        <v>39</v>
      </c>
    </row>
    <row r="78" spans="1:10" x14ac:dyDescent="0.25">
      <c r="A78" s="41"/>
    </row>
    <row r="79" spans="1:10" x14ac:dyDescent="0.25">
      <c r="A79" s="41"/>
      <c r="B79" t="s">
        <v>439</v>
      </c>
    </row>
    <row r="80" spans="1:10" x14ac:dyDescent="0.25">
      <c r="A80" s="41"/>
    </row>
    <row r="81" spans="1:2" x14ac:dyDescent="0.25">
      <c r="A81" s="41"/>
      <c r="B81" t="s">
        <v>336</v>
      </c>
    </row>
    <row r="82" spans="1:2" x14ac:dyDescent="0.25">
      <c r="A82" s="41"/>
    </row>
    <row r="83" spans="1:2" x14ac:dyDescent="0.25">
      <c r="A83" s="41"/>
    </row>
    <row r="84" spans="1:2" x14ac:dyDescent="0.25">
      <c r="A84" s="41"/>
    </row>
    <row r="85" spans="1:2" x14ac:dyDescent="0.25">
      <c r="A85" s="41"/>
    </row>
    <row r="86" spans="1:2" x14ac:dyDescent="0.25">
      <c r="A86" s="41"/>
    </row>
    <row r="87" spans="1:2" x14ac:dyDescent="0.25">
      <c r="A87" s="41"/>
    </row>
    <row r="88" spans="1:2" x14ac:dyDescent="0.25">
      <c r="A88" s="41"/>
    </row>
    <row r="89" spans="1:2" x14ac:dyDescent="0.25">
      <c r="A89" s="41"/>
    </row>
    <row r="90" spans="1:2" x14ac:dyDescent="0.25">
      <c r="A90" s="41"/>
    </row>
    <row r="91" spans="1:2" x14ac:dyDescent="0.25">
      <c r="A91" s="41"/>
    </row>
    <row r="92" spans="1:2" x14ac:dyDescent="0.25">
      <c r="A92" s="41"/>
    </row>
    <row r="93" spans="1:2" x14ac:dyDescent="0.25">
      <c r="A93" s="41"/>
    </row>
  </sheetData>
  <mergeCells count="8">
    <mergeCell ref="K2:K3"/>
    <mergeCell ref="A2:A3"/>
    <mergeCell ref="H2:H3"/>
    <mergeCell ref="I2:I3"/>
    <mergeCell ref="J2:J3"/>
    <mergeCell ref="B2:C2"/>
    <mergeCell ref="F2:G2"/>
    <mergeCell ref="D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pane xSplit="1" ySplit="3" topLeftCell="B4" activePane="bottomRight" state="frozen"/>
      <selection pane="topRight" activeCell="B1" sqref="B1"/>
      <selection pane="bottomLeft" activeCell="A3" sqref="A3"/>
      <selection pane="bottomRight" activeCell="H10" sqref="H10"/>
    </sheetView>
  </sheetViews>
  <sheetFormatPr baseColWidth="10" defaultRowHeight="15" x14ac:dyDescent="0.25"/>
  <cols>
    <col min="2" max="2" width="24.7109375" customWidth="1"/>
    <col min="3" max="3" width="23.140625" customWidth="1"/>
    <col min="4" max="5" width="16.28515625" customWidth="1"/>
    <col min="6" max="6" width="63.85546875" customWidth="1"/>
    <col min="7" max="7" width="21.28515625" customWidth="1"/>
  </cols>
  <sheetData>
    <row r="1" spans="1:7" hidden="1" x14ac:dyDescent="0.25">
      <c r="A1" t="s">
        <v>5</v>
      </c>
      <c r="B1" t="s">
        <v>571</v>
      </c>
      <c r="C1" t="s">
        <v>572</v>
      </c>
      <c r="D1" t="s">
        <v>573</v>
      </c>
      <c r="E1" t="s">
        <v>574</v>
      </c>
    </row>
    <row r="2" spans="1:7" ht="15" customHeight="1" x14ac:dyDescent="0.25">
      <c r="A2" s="153" t="s">
        <v>4</v>
      </c>
      <c r="B2" s="158" t="s">
        <v>10</v>
      </c>
      <c r="C2" s="159"/>
      <c r="D2" s="162" t="s">
        <v>12</v>
      </c>
      <c r="E2" s="151" t="s">
        <v>494</v>
      </c>
      <c r="F2" s="162" t="s">
        <v>3</v>
      </c>
      <c r="G2" s="162" t="s">
        <v>17</v>
      </c>
    </row>
    <row r="3" spans="1:7" x14ac:dyDescent="0.25">
      <c r="A3" s="153"/>
      <c r="B3" s="84" t="s">
        <v>18</v>
      </c>
      <c r="C3" s="85" t="s">
        <v>19</v>
      </c>
      <c r="D3" s="163"/>
      <c r="E3" s="152"/>
      <c r="F3" s="163"/>
      <c r="G3" s="163"/>
    </row>
    <row r="4" spans="1:7" x14ac:dyDescent="0.25">
      <c r="A4" s="45">
        <v>33786</v>
      </c>
      <c r="B4" s="115">
        <v>0.40400000000000003</v>
      </c>
      <c r="C4" s="115">
        <v>0.40400000000000003</v>
      </c>
      <c r="D4" s="115">
        <v>0.57399999999999995</v>
      </c>
      <c r="E4" s="115">
        <v>0.75</v>
      </c>
      <c r="F4" t="s">
        <v>486</v>
      </c>
      <c r="G4" s="10">
        <v>34342</v>
      </c>
    </row>
    <row r="5" spans="1:7" x14ac:dyDescent="0.25">
      <c r="A5" s="45">
        <v>32782</v>
      </c>
      <c r="B5" s="115">
        <v>0.30299999999999999</v>
      </c>
      <c r="C5" s="115">
        <v>0.40400000000000003</v>
      </c>
      <c r="D5" s="115">
        <v>0.57399999999999995</v>
      </c>
      <c r="E5" s="115">
        <v>0.75</v>
      </c>
      <c r="F5" t="s">
        <v>487</v>
      </c>
      <c r="G5" s="10">
        <v>33008</v>
      </c>
    </row>
    <row r="6" spans="1:7" x14ac:dyDescent="0.25">
      <c r="A6" s="45">
        <v>31503</v>
      </c>
      <c r="B6" s="116">
        <v>0.3</v>
      </c>
      <c r="C6" s="116">
        <v>0.4</v>
      </c>
      <c r="D6" s="116">
        <v>0.56999999999999995</v>
      </c>
      <c r="E6" s="116">
        <v>0.75</v>
      </c>
      <c r="F6" t="s">
        <v>488</v>
      </c>
      <c r="G6" s="10">
        <v>31436</v>
      </c>
    </row>
    <row r="7" spans="1:7" x14ac:dyDescent="0.25">
      <c r="A7" s="45">
        <v>31321</v>
      </c>
      <c r="B7" s="116">
        <v>0.3</v>
      </c>
      <c r="C7" s="116">
        <v>0.42</v>
      </c>
      <c r="D7" s="116">
        <v>0.56999999999999995</v>
      </c>
      <c r="E7" s="116">
        <v>0.75</v>
      </c>
      <c r="G7" s="21"/>
    </row>
    <row r="8" spans="1:7" x14ac:dyDescent="0.25">
      <c r="A8" s="45">
        <v>30773</v>
      </c>
      <c r="B8" s="115">
        <v>0.3</v>
      </c>
      <c r="C8" s="115">
        <v>0.42</v>
      </c>
      <c r="D8" s="115">
        <v>0.6</v>
      </c>
      <c r="E8" s="115">
        <v>0.75</v>
      </c>
      <c r="F8" t="s">
        <v>489</v>
      </c>
      <c r="G8" s="10">
        <v>30776</v>
      </c>
    </row>
    <row r="9" spans="1:7" x14ac:dyDescent="0.25">
      <c r="A9" s="45">
        <v>30590</v>
      </c>
      <c r="B9" s="115">
        <v>0.42</v>
      </c>
      <c r="C9" s="115">
        <v>0.42</v>
      </c>
      <c r="D9" s="115"/>
      <c r="E9" s="115">
        <v>0.8</v>
      </c>
      <c r="G9" s="10"/>
    </row>
    <row r="10" spans="1:7" x14ac:dyDescent="0.25">
      <c r="A10" s="65">
        <v>29037</v>
      </c>
      <c r="B10" s="115">
        <v>0.42</v>
      </c>
      <c r="C10" s="115">
        <v>0.42</v>
      </c>
      <c r="D10" s="12"/>
      <c r="E10" s="106">
        <v>0.9</v>
      </c>
      <c r="F10" t="s">
        <v>490</v>
      </c>
      <c r="G10" s="21" t="s">
        <v>491</v>
      </c>
    </row>
    <row r="11" spans="1:7" x14ac:dyDescent="0.25">
      <c r="A11" s="65" t="s">
        <v>190</v>
      </c>
      <c r="B11" s="115">
        <v>0.35</v>
      </c>
      <c r="C11" s="115">
        <v>0.35</v>
      </c>
      <c r="D11" s="12"/>
      <c r="E11" s="12"/>
      <c r="F11" t="s">
        <v>492</v>
      </c>
      <c r="G11" s="10">
        <v>24672</v>
      </c>
    </row>
    <row r="12" spans="1:7" x14ac:dyDescent="0.25">
      <c r="A12" s="88">
        <v>24481</v>
      </c>
      <c r="B12" s="12"/>
      <c r="C12" s="12"/>
      <c r="D12" s="12"/>
      <c r="E12" s="12"/>
      <c r="G12" s="21"/>
    </row>
    <row r="14" spans="1:7" x14ac:dyDescent="0.25">
      <c r="B14" t="s">
        <v>493</v>
      </c>
    </row>
    <row r="15" spans="1:7" x14ac:dyDescent="0.25">
      <c r="B15" t="s">
        <v>38</v>
      </c>
    </row>
    <row r="17" spans="2:2" x14ac:dyDescent="0.25">
      <c r="B17" t="s">
        <v>394</v>
      </c>
    </row>
    <row r="18" spans="2:2" x14ac:dyDescent="0.25">
      <c r="B18" t="s">
        <v>435</v>
      </c>
    </row>
    <row r="19" spans="2:2" x14ac:dyDescent="0.25">
      <c r="B19" t="s">
        <v>436</v>
      </c>
    </row>
    <row r="20" spans="2:2" x14ac:dyDescent="0.25">
      <c r="B20" t="s">
        <v>437</v>
      </c>
    </row>
    <row r="23" spans="2:2" x14ac:dyDescent="0.25">
      <c r="B23" t="s">
        <v>39</v>
      </c>
    </row>
    <row r="25" spans="2:2" x14ac:dyDescent="0.25">
      <c r="B25" t="s">
        <v>439</v>
      </c>
    </row>
    <row r="27" spans="2:2" x14ac:dyDescent="0.25">
      <c r="B27" t="s">
        <v>336</v>
      </c>
    </row>
    <row r="29" spans="2:2" x14ac:dyDescent="0.25">
      <c r="B29" s="7" t="s">
        <v>425</v>
      </c>
    </row>
    <row r="30" spans="2:2" x14ac:dyDescent="0.25">
      <c r="B30" t="s">
        <v>428</v>
      </c>
    </row>
    <row r="31" spans="2:2" x14ac:dyDescent="0.25">
      <c r="B31" t="s">
        <v>429</v>
      </c>
    </row>
    <row r="32" spans="2:2" x14ac:dyDescent="0.25">
      <c r="B32" t="s">
        <v>427</v>
      </c>
    </row>
    <row r="33" spans="2:2" x14ac:dyDescent="0.25">
      <c r="B33" t="s">
        <v>430</v>
      </c>
    </row>
  </sheetData>
  <mergeCells count="6">
    <mergeCell ref="A2:A3"/>
    <mergeCell ref="B2:C2"/>
    <mergeCell ref="D2:D3"/>
    <mergeCell ref="F2:F3"/>
    <mergeCell ref="G2:G3"/>
    <mergeCell ref="E2: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xSplit="1" ySplit="3" topLeftCell="B4" activePane="bottomRight" state="frozen"/>
      <selection pane="topRight" activeCell="B1" sqref="B1"/>
      <selection pane="bottomLeft" activeCell="A3" sqref="A3"/>
      <selection pane="bottomRight" sqref="A1:XFD1"/>
    </sheetView>
  </sheetViews>
  <sheetFormatPr baseColWidth="10" defaultRowHeight="15" x14ac:dyDescent="0.25"/>
  <cols>
    <col min="3" max="3" width="14.28515625" customWidth="1"/>
    <col min="4" max="4" width="15.28515625" customWidth="1"/>
    <col min="5" max="5" width="52.28515625" customWidth="1"/>
    <col min="6" max="6" width="18.7109375" customWidth="1"/>
  </cols>
  <sheetData>
    <row r="1" spans="1:10" hidden="1" x14ac:dyDescent="0.25">
      <c r="A1" t="s">
        <v>5</v>
      </c>
      <c r="B1" t="s">
        <v>575</v>
      </c>
      <c r="C1" t="s">
        <v>576</v>
      </c>
      <c r="D1" t="s">
        <v>577</v>
      </c>
    </row>
    <row r="2" spans="1:10" s="66" customFormat="1" x14ac:dyDescent="0.25">
      <c r="A2" s="156" t="s">
        <v>4</v>
      </c>
      <c r="B2" s="158" t="s">
        <v>13</v>
      </c>
      <c r="C2" s="164"/>
      <c r="D2" s="159"/>
      <c r="E2" s="151" t="s">
        <v>518</v>
      </c>
      <c r="F2" s="151" t="s">
        <v>17</v>
      </c>
    </row>
    <row r="3" spans="1:10" s="5" customFormat="1" ht="28.5" customHeight="1" x14ac:dyDescent="0.25">
      <c r="A3" s="157"/>
      <c r="B3" s="92" t="s">
        <v>431</v>
      </c>
      <c r="C3" s="76" t="s">
        <v>432</v>
      </c>
      <c r="D3" s="77" t="s">
        <v>433</v>
      </c>
      <c r="E3" s="152"/>
      <c r="F3" s="152"/>
    </row>
    <row r="4" spans="1:10" x14ac:dyDescent="0.25">
      <c r="A4" s="88">
        <v>24481</v>
      </c>
      <c r="B4" s="67">
        <v>6.6</v>
      </c>
      <c r="C4" s="67">
        <v>6.4</v>
      </c>
      <c r="D4" s="67">
        <v>6.4</v>
      </c>
      <c r="E4" s="103" t="s">
        <v>492</v>
      </c>
      <c r="F4" s="10">
        <v>24672</v>
      </c>
      <c r="J4" s="8"/>
    </row>
    <row r="5" spans="1:10" x14ac:dyDescent="0.25">
      <c r="A5" s="88">
        <v>24103</v>
      </c>
      <c r="B5" s="67">
        <v>6.2</v>
      </c>
      <c r="C5" s="67">
        <v>6</v>
      </c>
      <c r="D5" s="67">
        <v>6</v>
      </c>
      <c r="E5" s="103" t="s">
        <v>511</v>
      </c>
      <c r="J5" s="8"/>
    </row>
    <row r="6" spans="1:10" x14ac:dyDescent="0.25">
      <c r="A6" s="88">
        <v>23683</v>
      </c>
      <c r="B6" s="67">
        <v>5.8</v>
      </c>
      <c r="C6" s="67">
        <v>5.6</v>
      </c>
      <c r="D6" s="67">
        <v>5.6</v>
      </c>
      <c r="E6" s="103" t="s">
        <v>512</v>
      </c>
    </row>
    <row r="7" spans="1:10" x14ac:dyDescent="0.25">
      <c r="A7" s="88">
        <v>23277</v>
      </c>
      <c r="B7" s="67">
        <v>5.4</v>
      </c>
      <c r="C7" s="67">
        <v>5.3</v>
      </c>
      <c r="D7" s="67">
        <v>5</v>
      </c>
      <c r="E7" s="103" t="s">
        <v>513</v>
      </c>
      <c r="J7" s="8"/>
    </row>
    <row r="8" spans="1:10" x14ac:dyDescent="0.25">
      <c r="A8" s="88">
        <v>22815</v>
      </c>
      <c r="B8" s="67">
        <v>4.8</v>
      </c>
      <c r="C8" s="67">
        <v>4.7</v>
      </c>
      <c r="D8" s="67">
        <v>4.4000000000000004</v>
      </c>
      <c r="E8" s="103" t="s">
        <v>514</v>
      </c>
    </row>
    <row r="9" spans="1:10" x14ac:dyDescent="0.25">
      <c r="A9" s="88">
        <v>22185</v>
      </c>
      <c r="B9" s="67">
        <v>4.2</v>
      </c>
      <c r="C9" s="67">
        <v>4.0999999999999996</v>
      </c>
      <c r="D9" s="67">
        <v>3.85</v>
      </c>
      <c r="E9" s="103" t="s">
        <v>515</v>
      </c>
    </row>
    <row r="10" spans="1:10" x14ac:dyDescent="0.25">
      <c r="A10" s="88">
        <v>21976</v>
      </c>
      <c r="B10" s="67">
        <v>4.0999999999999996</v>
      </c>
      <c r="C10" s="67">
        <v>4</v>
      </c>
      <c r="D10" s="67">
        <v>3.8</v>
      </c>
      <c r="E10" s="103" t="s">
        <v>516</v>
      </c>
    </row>
    <row r="11" spans="1:10" x14ac:dyDescent="0.25">
      <c r="A11" s="88">
        <v>21550</v>
      </c>
      <c r="B11" s="134">
        <v>380</v>
      </c>
      <c r="C11" s="134">
        <v>370</v>
      </c>
      <c r="D11" s="134">
        <v>350</v>
      </c>
      <c r="E11" s="103" t="s">
        <v>517</v>
      </c>
    </row>
    <row r="12" spans="1:10" x14ac:dyDescent="0.25">
      <c r="A12" s="64"/>
      <c r="E12" s="103" t="s">
        <v>434</v>
      </c>
    </row>
    <row r="14" spans="1:10" x14ac:dyDescent="0.25">
      <c r="B14" s="7" t="s">
        <v>415</v>
      </c>
    </row>
    <row r="15" spans="1:10" x14ac:dyDescent="0.25">
      <c r="B15" t="s">
        <v>509</v>
      </c>
    </row>
    <row r="17" spans="2:2" x14ac:dyDescent="0.25">
      <c r="B17" s="7" t="s">
        <v>510</v>
      </c>
    </row>
    <row r="18" spans="2:2" x14ac:dyDescent="0.25">
      <c r="B18" t="s">
        <v>427</v>
      </c>
    </row>
  </sheetData>
  <mergeCells count="4">
    <mergeCell ref="A2:A3"/>
    <mergeCell ref="B2:D2"/>
    <mergeCell ref="E2:E3"/>
    <mergeCell ref="F2:F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pane xSplit="1" ySplit="2" topLeftCell="B3" activePane="bottomRight" state="frozen"/>
      <selection pane="topRight" activeCell="B1" sqref="B1"/>
      <selection pane="bottomLeft" activeCell="A2" sqref="A2"/>
      <selection pane="bottomRight" activeCell="A53" sqref="A53"/>
    </sheetView>
  </sheetViews>
  <sheetFormatPr baseColWidth="10" defaultColWidth="9.140625" defaultRowHeight="15" x14ac:dyDescent="0.25"/>
  <cols>
    <col min="1" max="1" width="11.42578125" style="97" customWidth="1"/>
    <col min="2" max="2" width="13.5703125" style="12" customWidth="1"/>
    <col min="3" max="3" width="37.42578125" customWidth="1"/>
  </cols>
  <sheetData>
    <row r="1" spans="1:6" hidden="1" x14ac:dyDescent="0.25">
      <c r="A1" s="23" t="s">
        <v>5</v>
      </c>
      <c r="B1" s="12" t="s">
        <v>578</v>
      </c>
    </row>
    <row r="2" spans="1:6" ht="27.75" customHeight="1" x14ac:dyDescent="0.25">
      <c r="A2" s="89" t="s">
        <v>4</v>
      </c>
      <c r="B2" s="83" t="s">
        <v>270</v>
      </c>
      <c r="C2" s="83" t="s">
        <v>3</v>
      </c>
      <c r="D2" s="5"/>
      <c r="E2" s="5"/>
      <c r="F2" s="5"/>
    </row>
    <row r="3" spans="1:6" ht="18" customHeight="1" x14ac:dyDescent="0.25">
      <c r="A3" s="72">
        <v>41456</v>
      </c>
      <c r="B3" s="117">
        <v>6.0000000000000001E-3</v>
      </c>
      <c r="C3" s="95" t="s">
        <v>24</v>
      </c>
      <c r="D3" s="22"/>
      <c r="E3" s="22"/>
      <c r="F3" s="69"/>
    </row>
    <row r="4" spans="1:6" ht="17.25" customHeight="1" x14ac:dyDescent="0.25">
      <c r="A4" s="72">
        <v>41091</v>
      </c>
      <c r="B4" s="117">
        <v>0.02</v>
      </c>
      <c r="C4" s="93" t="s">
        <v>25</v>
      </c>
      <c r="D4" s="22"/>
      <c r="E4" s="22"/>
      <c r="F4" s="69"/>
    </row>
    <row r="5" spans="1:6" ht="18.75" customHeight="1" x14ac:dyDescent="0.25">
      <c r="A5" s="72">
        <v>40725</v>
      </c>
      <c r="B5" s="115">
        <v>1.4999999999999999E-2</v>
      </c>
      <c r="C5" s="94" t="s">
        <v>26</v>
      </c>
      <c r="D5" s="22"/>
      <c r="E5" s="22"/>
      <c r="F5" s="69"/>
    </row>
    <row r="6" spans="1:6" ht="17.25" customHeight="1" x14ac:dyDescent="0.25">
      <c r="A6" s="72">
        <v>40360</v>
      </c>
      <c r="B6" s="117">
        <v>1.2E-2</v>
      </c>
      <c r="C6" s="90" t="s">
        <v>382</v>
      </c>
      <c r="D6" s="22"/>
      <c r="E6" s="22"/>
      <c r="F6" s="69"/>
    </row>
    <row r="7" spans="1:6" ht="16.5" customHeight="1" x14ac:dyDescent="0.25">
      <c r="A7" s="72">
        <v>39995</v>
      </c>
      <c r="B7" s="117">
        <v>0.01</v>
      </c>
      <c r="C7" s="73" t="s">
        <v>453</v>
      </c>
      <c r="D7" s="22"/>
      <c r="E7" s="22"/>
      <c r="F7" s="69"/>
    </row>
    <row r="8" spans="1:6" ht="16.5" customHeight="1" x14ac:dyDescent="0.25">
      <c r="A8" s="72">
        <v>39630</v>
      </c>
      <c r="B8" s="117">
        <v>2.5000000000000001E-2</v>
      </c>
      <c r="C8" s="73" t="s">
        <v>381</v>
      </c>
      <c r="D8" s="22"/>
      <c r="E8" s="22"/>
      <c r="F8" s="69"/>
    </row>
    <row r="9" spans="1:6" ht="18.75" customHeight="1" x14ac:dyDescent="0.25">
      <c r="A9" s="72">
        <v>39264</v>
      </c>
      <c r="B9" s="117">
        <v>1.95E-2</v>
      </c>
      <c r="C9" s="90" t="s">
        <v>386</v>
      </c>
      <c r="D9" s="22"/>
      <c r="E9" s="22"/>
      <c r="F9" s="69"/>
    </row>
    <row r="10" spans="1:6" ht="18.75" customHeight="1" x14ac:dyDescent="0.25">
      <c r="A10" s="72">
        <v>38899</v>
      </c>
      <c r="B10" s="117">
        <v>0.02</v>
      </c>
      <c r="C10" s="73" t="s">
        <v>473</v>
      </c>
      <c r="D10" s="22"/>
      <c r="E10" s="22"/>
      <c r="F10" s="69"/>
    </row>
    <row r="11" spans="1:6" x14ac:dyDescent="0.25">
      <c r="A11" s="88">
        <v>38169</v>
      </c>
      <c r="B11" s="118">
        <v>0.01</v>
      </c>
      <c r="C11" t="s">
        <v>337</v>
      </c>
    </row>
    <row r="12" spans="1:6" x14ac:dyDescent="0.25">
      <c r="A12" s="88">
        <v>37803</v>
      </c>
      <c r="B12" s="118">
        <v>2.1499999999999998E-2</v>
      </c>
      <c r="C12" t="s">
        <v>338</v>
      </c>
    </row>
    <row r="13" spans="1:6" x14ac:dyDescent="0.25">
      <c r="A13" s="88">
        <v>37438</v>
      </c>
      <c r="B13" s="118">
        <v>1.4999999999999999E-2</v>
      </c>
      <c r="C13" t="s">
        <v>339</v>
      </c>
    </row>
    <row r="14" spans="1:6" x14ac:dyDescent="0.25">
      <c r="A14" s="88">
        <v>37073</v>
      </c>
      <c r="B14" s="118">
        <v>2.4E-2</v>
      </c>
      <c r="C14" t="s">
        <v>340</v>
      </c>
    </row>
    <row r="15" spans="1:6" x14ac:dyDescent="0.25">
      <c r="A15" s="88">
        <v>36708</v>
      </c>
      <c r="B15" s="118">
        <v>0.02</v>
      </c>
      <c r="C15" t="s">
        <v>341</v>
      </c>
    </row>
    <row r="16" spans="1:6" x14ac:dyDescent="0.25">
      <c r="A16" s="88">
        <v>36342</v>
      </c>
      <c r="B16" s="118">
        <v>1.2200000000000001E-2</v>
      </c>
      <c r="C16" t="s">
        <v>342</v>
      </c>
    </row>
    <row r="17" spans="1:3" x14ac:dyDescent="0.25">
      <c r="A17" s="88">
        <v>35977</v>
      </c>
      <c r="B17" s="118">
        <v>1.9E-2</v>
      </c>
      <c r="C17" t="s">
        <v>343</v>
      </c>
    </row>
    <row r="18" spans="1:3" x14ac:dyDescent="0.25">
      <c r="A18" s="88">
        <v>35612</v>
      </c>
      <c r="B18" s="118">
        <v>2.1999999999999999E-2</v>
      </c>
      <c r="C18" t="s">
        <v>344</v>
      </c>
    </row>
    <row r="19" spans="1:3" x14ac:dyDescent="0.25">
      <c r="A19" s="88">
        <v>35247</v>
      </c>
      <c r="B19" s="118">
        <v>2.4500000000000001E-2</v>
      </c>
      <c r="C19" t="s">
        <v>345</v>
      </c>
    </row>
    <row r="20" spans="1:3" x14ac:dyDescent="0.25">
      <c r="A20" s="88">
        <v>34881</v>
      </c>
      <c r="B20" s="118">
        <v>2.1999999999999999E-2</v>
      </c>
      <c r="C20" t="s">
        <v>346</v>
      </c>
    </row>
    <row r="21" spans="1:3" x14ac:dyDescent="0.25">
      <c r="A21" s="88">
        <v>34516</v>
      </c>
      <c r="B21" s="118">
        <v>2.1000000000000001E-2</v>
      </c>
      <c r="C21" t="s">
        <v>347</v>
      </c>
    </row>
    <row r="22" spans="1:3" x14ac:dyDescent="0.25">
      <c r="A22" s="88">
        <v>33786</v>
      </c>
      <c r="B22" s="118">
        <v>2.7E-2</v>
      </c>
      <c r="C22" t="s">
        <v>348</v>
      </c>
    </row>
    <row r="23" spans="1:3" x14ac:dyDescent="0.25">
      <c r="A23" s="88">
        <v>33420</v>
      </c>
      <c r="B23" s="118">
        <v>2.1000000000000001E-2</v>
      </c>
      <c r="C23" t="s">
        <v>349</v>
      </c>
    </row>
    <row r="24" spans="1:3" x14ac:dyDescent="0.25">
      <c r="A24" s="88">
        <v>33147</v>
      </c>
      <c r="B24" s="118">
        <v>3.9E-2</v>
      </c>
      <c r="C24" t="s">
        <v>350</v>
      </c>
    </row>
    <row r="25" spans="1:3" x14ac:dyDescent="0.25">
      <c r="A25" s="88">
        <v>32782</v>
      </c>
      <c r="B25" s="118">
        <v>3.5999999999999997E-2</v>
      </c>
      <c r="C25" t="s">
        <v>351</v>
      </c>
    </row>
    <row r="26" spans="1:3" x14ac:dyDescent="0.25">
      <c r="A26" s="88">
        <v>32417</v>
      </c>
      <c r="B26" s="118">
        <v>0.03</v>
      </c>
      <c r="C26" t="s">
        <v>352</v>
      </c>
    </row>
    <row r="27" spans="1:3" x14ac:dyDescent="0.25">
      <c r="A27" s="88">
        <v>32051</v>
      </c>
      <c r="B27" s="118">
        <v>1.7000000000000001E-2</v>
      </c>
      <c r="C27" t="s">
        <v>353</v>
      </c>
    </row>
    <row r="28" spans="1:3" x14ac:dyDescent="0.25">
      <c r="A28" s="88">
        <v>31868</v>
      </c>
      <c r="B28" s="118">
        <v>1.4999999999999999E-2</v>
      </c>
      <c r="C28" t="s">
        <v>354</v>
      </c>
    </row>
    <row r="29" spans="1:3" x14ac:dyDescent="0.25">
      <c r="A29" s="88">
        <v>31686</v>
      </c>
      <c r="B29" s="118">
        <v>1.7999999999999999E-2</v>
      </c>
      <c r="C29" t="s">
        <v>355</v>
      </c>
    </row>
    <row r="30" spans="1:3" x14ac:dyDescent="0.25">
      <c r="A30" s="88">
        <v>31503</v>
      </c>
      <c r="B30" s="118">
        <v>0</v>
      </c>
      <c r="C30" t="s">
        <v>356</v>
      </c>
    </row>
    <row r="31" spans="1:3" x14ac:dyDescent="0.25">
      <c r="A31" s="88">
        <v>31321</v>
      </c>
      <c r="B31" s="118">
        <v>2.5000000000000001E-2</v>
      </c>
      <c r="C31" t="s">
        <v>357</v>
      </c>
    </row>
    <row r="32" spans="1:3" x14ac:dyDescent="0.25">
      <c r="A32" s="88">
        <v>31138</v>
      </c>
      <c r="B32" s="118">
        <v>2.4500000000000001E-2</v>
      </c>
      <c r="C32" t="s">
        <v>358</v>
      </c>
    </row>
    <row r="33" spans="1:3" x14ac:dyDescent="0.25">
      <c r="A33" s="88">
        <v>30956</v>
      </c>
      <c r="B33" s="118">
        <v>2.8000000000000001E-2</v>
      </c>
      <c r="C33" t="s">
        <v>359</v>
      </c>
    </row>
    <row r="34" spans="1:3" x14ac:dyDescent="0.25">
      <c r="A34" s="88">
        <v>30773</v>
      </c>
      <c r="B34" s="118">
        <v>3.5000000000000003E-2</v>
      </c>
      <c r="C34" t="s">
        <v>360</v>
      </c>
    </row>
    <row r="35" spans="1:3" x14ac:dyDescent="0.25">
      <c r="A35" s="88">
        <v>30590</v>
      </c>
      <c r="B35" s="118">
        <v>0.04</v>
      </c>
      <c r="C35" t="s">
        <v>361</v>
      </c>
    </row>
    <row r="36" spans="1:3" x14ac:dyDescent="0.25">
      <c r="A36" s="88">
        <v>30407</v>
      </c>
      <c r="B36" s="118">
        <v>0.04</v>
      </c>
      <c r="C36" t="s">
        <v>362</v>
      </c>
    </row>
    <row r="37" spans="1:3" x14ac:dyDescent="0.25">
      <c r="A37" s="88">
        <v>30256</v>
      </c>
      <c r="B37" s="118">
        <v>1.6E-2</v>
      </c>
      <c r="C37" t="s">
        <v>363</v>
      </c>
    </row>
    <row r="38" spans="1:3" x14ac:dyDescent="0.25">
      <c r="A38" s="88">
        <v>30042</v>
      </c>
      <c r="B38" s="118">
        <v>8.3099999999999993E-2</v>
      </c>
      <c r="C38" t="s">
        <v>364</v>
      </c>
    </row>
    <row r="39" spans="1:3" x14ac:dyDescent="0.25">
      <c r="A39" s="88">
        <v>29860</v>
      </c>
      <c r="B39" s="118">
        <v>7.4300000000000005E-2</v>
      </c>
      <c r="C39" t="s">
        <v>365</v>
      </c>
    </row>
    <row r="40" spans="1:3" x14ac:dyDescent="0.25">
      <c r="A40" s="88">
        <v>29677</v>
      </c>
      <c r="B40" s="118">
        <v>6.6400000000000001E-2</v>
      </c>
      <c r="C40" t="s">
        <v>366</v>
      </c>
    </row>
    <row r="41" spans="1:3" x14ac:dyDescent="0.25">
      <c r="A41" s="88">
        <v>29495</v>
      </c>
      <c r="B41" s="118">
        <v>8.2400000000000001E-2</v>
      </c>
      <c r="C41" t="s">
        <v>367</v>
      </c>
    </row>
    <row r="42" spans="1:3" x14ac:dyDescent="0.25">
      <c r="A42" s="88">
        <v>29312</v>
      </c>
      <c r="B42" s="118">
        <v>7.1300000000000002E-2</v>
      </c>
      <c r="C42" t="s">
        <v>368</v>
      </c>
    </row>
    <row r="43" spans="1:3" x14ac:dyDescent="0.25">
      <c r="A43" s="88">
        <v>29129</v>
      </c>
      <c r="B43" s="118">
        <v>6.2E-2</v>
      </c>
      <c r="C43" t="s">
        <v>369</v>
      </c>
    </row>
    <row r="44" spans="1:3" x14ac:dyDescent="0.25">
      <c r="A44" s="88">
        <v>28947</v>
      </c>
      <c r="B44" s="118">
        <v>0.05</v>
      </c>
      <c r="C44" t="s">
        <v>370</v>
      </c>
    </row>
    <row r="45" spans="1:3" x14ac:dyDescent="0.25">
      <c r="A45" s="88">
        <v>28765</v>
      </c>
      <c r="B45" s="118">
        <v>7.3999999999999996E-2</v>
      </c>
      <c r="C45" t="s">
        <v>371</v>
      </c>
    </row>
    <row r="46" spans="1:3" x14ac:dyDescent="0.25">
      <c r="A46" s="88">
        <v>28583</v>
      </c>
      <c r="B46" s="118">
        <v>6.0999999999999999E-2</v>
      </c>
      <c r="C46" t="s">
        <v>372</v>
      </c>
    </row>
    <row r="47" spans="1:3" x14ac:dyDescent="0.25">
      <c r="A47" s="88">
        <v>28401</v>
      </c>
      <c r="B47" s="118">
        <v>5.6000000000000001E-2</v>
      </c>
      <c r="C47" t="s">
        <v>373</v>
      </c>
    </row>
    <row r="48" spans="1:3" x14ac:dyDescent="0.25">
      <c r="A48" s="88">
        <v>28219</v>
      </c>
      <c r="B48" s="118">
        <v>6.4000000000000001E-2</v>
      </c>
      <c r="C48" t="s">
        <v>374</v>
      </c>
    </row>
    <row r="49" spans="1:3" x14ac:dyDescent="0.25">
      <c r="A49" s="88">
        <v>28037</v>
      </c>
      <c r="B49" s="118">
        <v>7.0000000000000007E-2</v>
      </c>
      <c r="C49" t="s">
        <v>375</v>
      </c>
    </row>
    <row r="50" spans="1:3" x14ac:dyDescent="0.25">
      <c r="A50" s="88">
        <v>27855</v>
      </c>
      <c r="B50" s="118">
        <v>0.06</v>
      </c>
      <c r="C50" t="s">
        <v>376</v>
      </c>
    </row>
    <row r="51" spans="1:3" x14ac:dyDescent="0.25">
      <c r="A51" s="88">
        <v>27673</v>
      </c>
      <c r="B51" s="118">
        <v>7.0000000000000007E-2</v>
      </c>
      <c r="C51" t="s">
        <v>377</v>
      </c>
    </row>
    <row r="52" spans="1:3" x14ac:dyDescent="0.25">
      <c r="A52" s="88">
        <v>27547</v>
      </c>
      <c r="B52" s="118">
        <v>0.06</v>
      </c>
      <c r="C52" t="s">
        <v>378</v>
      </c>
    </row>
    <row r="53" spans="1:3" x14ac:dyDescent="0.25">
      <c r="A53" s="88" t="s">
        <v>188</v>
      </c>
      <c r="B53" s="118">
        <v>7.0000000000000007E-2</v>
      </c>
      <c r="C53" t="s">
        <v>474</v>
      </c>
    </row>
    <row r="54" spans="1:3" x14ac:dyDescent="0.25">
      <c r="A54" s="88">
        <v>27211</v>
      </c>
      <c r="B54" s="118">
        <v>0.1</v>
      </c>
      <c r="C54" t="s">
        <v>379</v>
      </c>
    </row>
    <row r="55" spans="1:3" x14ac:dyDescent="0.25">
      <c r="A55" s="88">
        <v>25027</v>
      </c>
      <c r="B55" s="118">
        <v>7.0000000000000007E-2</v>
      </c>
      <c r="C55" t="s">
        <v>269</v>
      </c>
    </row>
    <row r="56" spans="1:3" x14ac:dyDescent="0.25">
      <c r="B56" s="118"/>
    </row>
    <row r="58" spans="1:3" x14ac:dyDescent="0.25">
      <c r="B58" s="119" t="s">
        <v>425</v>
      </c>
    </row>
    <row r="59" spans="1:3" x14ac:dyDescent="0.25">
      <c r="B59" s="38" t="s">
        <v>428</v>
      </c>
    </row>
    <row r="60" spans="1:3" x14ac:dyDescent="0.25">
      <c r="B60" s="38" t="s">
        <v>475</v>
      </c>
    </row>
    <row r="61" spans="1:3" x14ac:dyDescent="0.25">
      <c r="B61" s="38" t="s">
        <v>427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pane xSplit="1" ySplit="2" topLeftCell="B3" activePane="bottomRight" state="frozen"/>
      <selection pane="topRight" activeCell="B1" sqref="B1"/>
      <selection pane="bottomLeft" activeCell="A2" sqref="A2"/>
      <selection pane="bottomRight" sqref="A1:XFD1"/>
    </sheetView>
  </sheetViews>
  <sheetFormatPr baseColWidth="10" defaultColWidth="11.42578125" defaultRowHeight="15" x14ac:dyDescent="0.25"/>
  <cols>
    <col min="3" max="3" width="37.85546875" customWidth="1"/>
  </cols>
  <sheetData>
    <row r="1" spans="1:6" hidden="1" x14ac:dyDescent="0.25">
      <c r="A1" t="s">
        <v>5</v>
      </c>
      <c r="B1" t="s">
        <v>579</v>
      </c>
    </row>
    <row r="2" spans="1:6" x14ac:dyDescent="0.25">
      <c r="A2" s="96" t="s">
        <v>250</v>
      </c>
      <c r="B2" s="96" t="s">
        <v>251</v>
      </c>
      <c r="C2" s="96" t="s">
        <v>3</v>
      </c>
      <c r="D2" s="5"/>
      <c r="E2" s="66"/>
      <c r="F2" s="66"/>
    </row>
    <row r="3" spans="1:6" x14ac:dyDescent="0.25">
      <c r="A3" s="136">
        <v>27029</v>
      </c>
      <c r="B3" s="131">
        <v>0.08</v>
      </c>
      <c r="C3" t="s">
        <v>252</v>
      </c>
    </row>
    <row r="4" spans="1:6" x14ac:dyDescent="0.25">
      <c r="A4" s="136">
        <v>26847</v>
      </c>
      <c r="B4" s="131">
        <v>0.06</v>
      </c>
      <c r="C4" t="s">
        <v>253</v>
      </c>
    </row>
    <row r="5" spans="1:6" x14ac:dyDescent="0.25">
      <c r="A5" s="136">
        <v>26665</v>
      </c>
      <c r="B5" s="131">
        <v>0.06</v>
      </c>
      <c r="C5" t="s">
        <v>254</v>
      </c>
    </row>
    <row r="6" spans="1:6" x14ac:dyDescent="0.25">
      <c r="A6" s="136">
        <v>26483</v>
      </c>
      <c r="B6" s="131">
        <v>0.06</v>
      </c>
      <c r="C6" t="s">
        <v>255</v>
      </c>
    </row>
    <row r="7" spans="1:6" x14ac:dyDescent="0.25">
      <c r="A7" s="136">
        <v>26301</v>
      </c>
      <c r="B7" s="131">
        <v>0.03</v>
      </c>
      <c r="C7" t="s">
        <v>256</v>
      </c>
    </row>
    <row r="8" spans="1:6" x14ac:dyDescent="0.25">
      <c r="A8" s="136">
        <v>26147</v>
      </c>
      <c r="B8" s="131">
        <v>0.06</v>
      </c>
      <c r="C8" t="s">
        <v>268</v>
      </c>
    </row>
    <row r="9" spans="1:6" x14ac:dyDescent="0.25">
      <c r="A9" s="136">
        <v>25937</v>
      </c>
      <c r="B9" s="131">
        <v>0.05</v>
      </c>
      <c r="C9" t="s">
        <v>257</v>
      </c>
    </row>
    <row r="10" spans="1:6" x14ac:dyDescent="0.25">
      <c r="A10" s="136">
        <v>25755</v>
      </c>
      <c r="B10" s="131">
        <v>0.04</v>
      </c>
      <c r="C10" t="s">
        <v>258</v>
      </c>
    </row>
    <row r="11" spans="1:6" x14ac:dyDescent="0.25">
      <c r="A11" s="136">
        <v>25573</v>
      </c>
      <c r="B11" s="131">
        <v>0.08</v>
      </c>
      <c r="C11" t="s">
        <v>259</v>
      </c>
    </row>
    <row r="12" spans="1:6" x14ac:dyDescent="0.25">
      <c r="A12" s="136">
        <v>25209</v>
      </c>
      <c r="B12" s="131">
        <v>7.0000000000000007E-2</v>
      </c>
      <c r="C12" t="s">
        <v>260</v>
      </c>
    </row>
    <row r="13" spans="1:6" x14ac:dyDescent="0.25">
      <c r="A13" s="88">
        <v>25392</v>
      </c>
      <c r="B13" s="131">
        <v>7.0000000000000007E-2</v>
      </c>
      <c r="C13" t="s">
        <v>269</v>
      </c>
    </row>
    <row r="14" spans="1:6" x14ac:dyDescent="0.25">
      <c r="A14" s="88">
        <v>24876</v>
      </c>
      <c r="B14" s="131">
        <v>4.4999999999999998E-2</v>
      </c>
      <c r="C14" t="s">
        <v>261</v>
      </c>
    </row>
    <row r="15" spans="1:6" x14ac:dyDescent="0.25">
      <c r="A15" s="88">
        <v>24663</v>
      </c>
      <c r="B15" s="131">
        <v>2.5000000000000001E-2</v>
      </c>
      <c r="C15" t="s">
        <v>262</v>
      </c>
    </row>
    <row r="16" spans="1:6" x14ac:dyDescent="0.25">
      <c r="A16" s="88">
        <v>24481</v>
      </c>
      <c r="B16" s="131">
        <v>0.04</v>
      </c>
      <c r="C16" t="s">
        <v>263</v>
      </c>
    </row>
    <row r="17" spans="1:3" x14ac:dyDescent="0.25">
      <c r="A17" s="88">
        <v>24173</v>
      </c>
      <c r="B17" s="131">
        <v>0.02</v>
      </c>
      <c r="C17" t="s">
        <v>264</v>
      </c>
    </row>
    <row r="18" spans="1:3" x14ac:dyDescent="0.25">
      <c r="A18" s="88">
        <v>24117</v>
      </c>
      <c r="B18" s="131">
        <v>0.02</v>
      </c>
      <c r="C18" t="s">
        <v>265</v>
      </c>
    </row>
    <row r="19" spans="1:3" x14ac:dyDescent="0.25">
      <c r="A19" s="88">
        <v>23991</v>
      </c>
      <c r="B19" s="131">
        <v>0.02</v>
      </c>
      <c r="C19" t="s">
        <v>265</v>
      </c>
    </row>
    <row r="20" spans="1:3" x14ac:dyDescent="0.25">
      <c r="A20" s="88">
        <v>23809</v>
      </c>
      <c r="B20" s="131">
        <v>0.02</v>
      </c>
      <c r="C20" t="s">
        <v>266</v>
      </c>
    </row>
    <row r="21" spans="1:3" x14ac:dyDescent="0.25">
      <c r="A21" s="88">
        <v>23753</v>
      </c>
      <c r="B21" s="131">
        <v>7.4999999999999997E-2</v>
      </c>
      <c r="C21" t="s">
        <v>267</v>
      </c>
    </row>
    <row r="23" spans="1:3" x14ac:dyDescent="0.25">
      <c r="B23" s="7" t="s">
        <v>144</v>
      </c>
    </row>
    <row r="24" spans="1:3" x14ac:dyDescent="0.25">
      <c r="B24" s="74" t="s">
        <v>416</v>
      </c>
    </row>
    <row r="25" spans="1:3" x14ac:dyDescent="0.25">
      <c r="B25" t="s">
        <v>417</v>
      </c>
    </row>
    <row r="27" spans="1:3" x14ac:dyDescent="0.25">
      <c r="B27" s="7" t="s">
        <v>510</v>
      </c>
    </row>
    <row r="28" spans="1:3" x14ac:dyDescent="0.25">
      <c r="B28" t="s">
        <v>527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ColWidth="11.42578125" defaultRowHeight="15" x14ac:dyDescent="0.25"/>
  <cols>
    <col min="1" max="1" width="13.42578125" style="8" customWidth="1"/>
    <col min="3" max="3" width="14.140625" customWidth="1"/>
    <col min="4" max="4" width="14" customWidth="1"/>
    <col min="5" max="5" width="11.7109375" bestFit="1" customWidth="1"/>
    <col min="6" max="6" width="29.140625" customWidth="1"/>
    <col min="7" max="7" width="14.85546875" bestFit="1" customWidth="1"/>
    <col min="8" max="8" width="13.7109375" customWidth="1"/>
  </cols>
  <sheetData>
    <row r="1" spans="1:14" ht="13.5" hidden="1" customHeight="1" x14ac:dyDescent="0.25">
      <c r="A1" s="14" t="s">
        <v>5</v>
      </c>
      <c r="B1" s="14" t="s">
        <v>113</v>
      </c>
      <c r="C1" s="14" t="s">
        <v>593</v>
      </c>
      <c r="D1" s="14" t="s">
        <v>114</v>
      </c>
      <c r="E1" s="14" t="s">
        <v>115</v>
      </c>
      <c r="F1" s="14"/>
      <c r="G1" s="14"/>
      <c r="H1" s="14"/>
    </row>
    <row r="2" spans="1:14" ht="30" customHeight="1" x14ac:dyDescent="0.25">
      <c r="A2" s="165" t="s">
        <v>4</v>
      </c>
      <c r="B2" s="151" t="s">
        <v>40</v>
      </c>
      <c r="C2" s="151" t="s">
        <v>441</v>
      </c>
      <c r="D2" s="162" t="s">
        <v>41</v>
      </c>
      <c r="E2" s="166"/>
      <c r="F2" s="151" t="s">
        <v>3</v>
      </c>
      <c r="G2" s="151" t="s">
        <v>17</v>
      </c>
      <c r="H2" s="151" t="s">
        <v>2</v>
      </c>
    </row>
    <row r="3" spans="1:14" ht="16.5" customHeight="1" x14ac:dyDescent="0.25">
      <c r="A3" s="165"/>
      <c r="B3" s="152"/>
      <c r="C3" s="152"/>
      <c r="D3" s="86" t="s">
        <v>43</v>
      </c>
      <c r="E3" s="85" t="s">
        <v>44</v>
      </c>
      <c r="F3" s="152"/>
      <c r="G3" s="152"/>
      <c r="H3" s="152"/>
    </row>
    <row r="4" spans="1:14" s="13" customFormat="1" ht="16.5" customHeight="1" x14ac:dyDescent="0.25">
      <c r="A4" s="45">
        <v>41640</v>
      </c>
      <c r="B4" s="120">
        <v>16.11</v>
      </c>
      <c r="C4" s="120">
        <v>23.12</v>
      </c>
      <c r="D4" s="121">
        <v>1127.7</v>
      </c>
      <c r="E4" s="121">
        <v>1772.1</v>
      </c>
      <c r="F4" t="s">
        <v>476</v>
      </c>
      <c r="G4" s="99">
        <v>41637</v>
      </c>
      <c r="H4" s="98"/>
    </row>
    <row r="5" spans="1:14" x14ac:dyDescent="0.25">
      <c r="A5" s="45">
        <v>41275</v>
      </c>
      <c r="B5" s="122">
        <v>15.9</v>
      </c>
      <c r="C5" s="122">
        <v>22.82</v>
      </c>
      <c r="D5" s="123">
        <v>1113</v>
      </c>
      <c r="E5" s="123">
        <v>1749</v>
      </c>
      <c r="F5" s="20" t="s">
        <v>45</v>
      </c>
      <c r="G5" s="24">
        <v>41272</v>
      </c>
      <c r="H5" s="3"/>
      <c r="I5" s="13"/>
      <c r="L5" s="13"/>
      <c r="M5" s="13"/>
      <c r="N5" s="13"/>
    </row>
    <row r="6" spans="1:14" x14ac:dyDescent="0.25">
      <c r="A6" s="45">
        <v>40909</v>
      </c>
      <c r="B6" s="122">
        <v>15.63</v>
      </c>
      <c r="C6" s="122">
        <v>22.44</v>
      </c>
      <c r="D6" s="123">
        <f>70*B6</f>
        <v>1094.1000000000001</v>
      </c>
      <c r="E6" s="123">
        <f>110*B6</f>
        <v>1719.3000000000002</v>
      </c>
      <c r="F6" s="20" t="s">
        <v>46</v>
      </c>
      <c r="G6" s="47">
        <v>40949</v>
      </c>
      <c r="H6" s="3"/>
      <c r="I6" s="51"/>
      <c r="L6" s="13"/>
      <c r="M6" s="13"/>
      <c r="N6" s="13"/>
    </row>
    <row r="7" spans="1:14" x14ac:dyDescent="0.25">
      <c r="A7" s="45">
        <v>40544</v>
      </c>
      <c r="B7" s="122">
        <v>15.37</v>
      </c>
      <c r="C7" s="122">
        <v>22.07</v>
      </c>
      <c r="D7" s="123">
        <v>1075.9000000000001</v>
      </c>
      <c r="E7" s="123">
        <v>2289.42</v>
      </c>
      <c r="F7" s="20" t="s">
        <v>47</v>
      </c>
      <c r="G7" s="24" t="s">
        <v>48</v>
      </c>
      <c r="H7" s="3"/>
      <c r="I7" s="51"/>
      <c r="L7" s="13"/>
      <c r="M7" s="13"/>
      <c r="N7" s="13"/>
    </row>
    <row r="8" spans="1:14" x14ac:dyDescent="0.25">
      <c r="A8" s="45">
        <v>40179</v>
      </c>
      <c r="B8" s="122">
        <v>15.14</v>
      </c>
      <c r="C8" s="122">
        <v>21.74</v>
      </c>
      <c r="D8" s="123">
        <v>1059.1199999999999</v>
      </c>
      <c r="E8" s="123">
        <v>1665.4</v>
      </c>
      <c r="F8" s="20" t="s">
        <v>49</v>
      </c>
      <c r="G8" s="24">
        <v>40178</v>
      </c>
      <c r="H8" s="3"/>
      <c r="I8" s="51"/>
      <c r="L8" s="13"/>
      <c r="M8" s="13"/>
      <c r="N8" s="13"/>
    </row>
    <row r="9" spans="1:14" x14ac:dyDescent="0.25">
      <c r="A9" s="45">
        <v>39814</v>
      </c>
      <c r="B9" s="122">
        <v>14.96</v>
      </c>
      <c r="C9" s="122">
        <v>21.48</v>
      </c>
      <c r="D9" s="123">
        <f>70*B9</f>
        <v>1047.2</v>
      </c>
      <c r="E9" s="123">
        <f>110*B9</f>
        <v>1645.6000000000001</v>
      </c>
      <c r="F9" s="20" t="s">
        <v>50</v>
      </c>
      <c r="G9" s="24">
        <v>39849</v>
      </c>
      <c r="H9" s="3"/>
      <c r="I9" s="51"/>
      <c r="L9" s="13"/>
      <c r="M9" s="13"/>
      <c r="N9" s="13"/>
    </row>
    <row r="10" spans="1:14" x14ac:dyDescent="0.25">
      <c r="A10" s="45">
        <v>39448</v>
      </c>
      <c r="B10" s="122">
        <v>14.74</v>
      </c>
      <c r="C10" s="122">
        <v>21.16</v>
      </c>
      <c r="D10" s="123">
        <f>70*B10</f>
        <v>1031.8</v>
      </c>
      <c r="E10" s="123">
        <f>110*B10</f>
        <v>1621.4</v>
      </c>
      <c r="F10" s="3" t="s">
        <v>51</v>
      </c>
      <c r="G10" s="24">
        <v>39464</v>
      </c>
      <c r="H10" s="3"/>
      <c r="I10" s="51"/>
      <c r="L10" s="13"/>
      <c r="M10" s="13"/>
      <c r="N10" s="13"/>
    </row>
    <row r="11" spans="1:14" x14ac:dyDescent="0.25">
      <c r="A11" s="45">
        <v>39083</v>
      </c>
      <c r="B11" s="122">
        <v>14.51</v>
      </c>
      <c r="C11" s="122">
        <v>20.83</v>
      </c>
      <c r="D11" s="123">
        <v>1015.7</v>
      </c>
      <c r="E11" s="123">
        <v>1596.1</v>
      </c>
      <c r="F11" s="3" t="s">
        <v>52</v>
      </c>
      <c r="G11" s="24">
        <v>39091</v>
      </c>
      <c r="H11" s="3"/>
      <c r="I11" s="51"/>
      <c r="L11" s="13"/>
      <c r="M11" s="13"/>
      <c r="N11" s="13"/>
    </row>
    <row r="12" spans="1:14" x14ac:dyDescent="0.25">
      <c r="A12" s="135">
        <v>38718</v>
      </c>
      <c r="B12" s="122">
        <v>14.25</v>
      </c>
      <c r="C12" s="122">
        <v>20.350000000000001</v>
      </c>
      <c r="D12" s="123">
        <v>997.5</v>
      </c>
      <c r="E12" s="123">
        <v>1567.5</v>
      </c>
      <c r="F12" s="19" t="s">
        <v>53</v>
      </c>
      <c r="G12" s="24">
        <v>38716</v>
      </c>
      <c r="H12" s="3"/>
      <c r="J12" s="13"/>
      <c r="L12" s="13"/>
      <c r="M12" s="13"/>
      <c r="N12" s="13"/>
    </row>
    <row r="13" spans="1:14" x14ac:dyDescent="0.25">
      <c r="A13" s="135">
        <v>38353</v>
      </c>
      <c r="B13" s="122">
        <v>14</v>
      </c>
      <c r="C13" s="122">
        <v>20.100000000000001</v>
      </c>
      <c r="D13" s="123">
        <f t="shared" ref="D13:D33" si="0">70*B13</f>
        <v>980</v>
      </c>
      <c r="E13" s="123">
        <f t="shared" ref="E13:E33" si="1">110*B13</f>
        <v>1540</v>
      </c>
      <c r="F13" s="20" t="s">
        <v>54</v>
      </c>
      <c r="G13" s="24">
        <v>38353</v>
      </c>
      <c r="H13" s="3"/>
      <c r="J13" s="13"/>
    </row>
    <row r="14" spans="1:14" x14ac:dyDescent="0.25">
      <c r="A14" s="135">
        <v>37987</v>
      </c>
      <c r="B14" s="122">
        <v>13.76</v>
      </c>
      <c r="C14" s="122">
        <v>19.760000000000002</v>
      </c>
      <c r="D14" s="123">
        <f t="shared" si="0"/>
        <v>963.19999999999993</v>
      </c>
      <c r="E14" s="123">
        <f t="shared" si="1"/>
        <v>1513.6</v>
      </c>
      <c r="F14" s="20" t="s">
        <v>245</v>
      </c>
      <c r="G14" s="25" t="s">
        <v>55</v>
      </c>
      <c r="H14" s="3" t="s">
        <v>440</v>
      </c>
      <c r="J14" s="44"/>
    </row>
    <row r="15" spans="1:14" x14ac:dyDescent="0.25">
      <c r="A15" s="135">
        <v>37622</v>
      </c>
      <c r="B15" s="122">
        <v>13.56</v>
      </c>
      <c r="C15" s="122">
        <v>19.47</v>
      </c>
      <c r="D15" s="123">
        <f t="shared" si="0"/>
        <v>949.2</v>
      </c>
      <c r="E15" s="123">
        <f t="shared" si="1"/>
        <v>1491.6000000000001</v>
      </c>
      <c r="F15" s="20" t="s">
        <v>56</v>
      </c>
      <c r="G15" s="25">
        <v>37622</v>
      </c>
      <c r="H15" s="3"/>
      <c r="J15" s="13"/>
    </row>
    <row r="16" spans="1:14" x14ac:dyDescent="0.25">
      <c r="A16" s="135">
        <v>37257</v>
      </c>
      <c r="B16" s="122">
        <v>13.36</v>
      </c>
      <c r="C16" s="122">
        <v>19.190000000000001</v>
      </c>
      <c r="D16" s="123">
        <f t="shared" si="0"/>
        <v>935.19999999999993</v>
      </c>
      <c r="E16" s="123">
        <f t="shared" si="1"/>
        <v>1469.6</v>
      </c>
      <c r="F16" s="20" t="s">
        <v>57</v>
      </c>
      <c r="G16" s="24">
        <v>37255</v>
      </c>
      <c r="H16" s="3"/>
      <c r="J16" s="44"/>
    </row>
    <row r="17" spans="1:10" x14ac:dyDescent="0.25">
      <c r="A17" s="135">
        <v>36892</v>
      </c>
      <c r="B17" s="124">
        <v>13.1</v>
      </c>
      <c r="C17" s="124">
        <v>18.809999999999999</v>
      </c>
      <c r="D17" s="124">
        <f t="shared" si="0"/>
        <v>917</v>
      </c>
      <c r="E17" s="124">
        <f t="shared" si="1"/>
        <v>1441</v>
      </c>
      <c r="F17" s="20" t="s">
        <v>58</v>
      </c>
      <c r="G17" s="24">
        <v>36887</v>
      </c>
      <c r="H17" s="3"/>
      <c r="J17" s="13"/>
    </row>
    <row r="18" spans="1:10" x14ac:dyDescent="0.25">
      <c r="A18" s="135">
        <v>36526</v>
      </c>
      <c r="B18" s="124">
        <v>84.07</v>
      </c>
      <c r="C18" s="124">
        <v>120.76</v>
      </c>
      <c r="D18" s="124">
        <f t="shared" si="0"/>
        <v>5884.9</v>
      </c>
      <c r="E18" s="124">
        <f t="shared" si="1"/>
        <v>9247.6999999999989</v>
      </c>
      <c r="F18" s="20" t="s">
        <v>59</v>
      </c>
      <c r="G18" s="24">
        <v>36509</v>
      </c>
      <c r="H18" s="3"/>
      <c r="J18" s="13"/>
    </row>
    <row r="19" spans="1:10" x14ac:dyDescent="0.25">
      <c r="A19" s="135">
        <v>36161</v>
      </c>
      <c r="B19" s="124">
        <v>82.42</v>
      </c>
      <c r="C19" s="124">
        <v>118.39</v>
      </c>
      <c r="D19" s="124">
        <f t="shared" si="0"/>
        <v>5769.4000000000005</v>
      </c>
      <c r="E19" s="124">
        <f t="shared" si="1"/>
        <v>9066.2000000000007</v>
      </c>
      <c r="F19" s="20" t="s">
        <v>60</v>
      </c>
      <c r="G19" s="24">
        <v>36153</v>
      </c>
      <c r="H19" s="3"/>
      <c r="J19" s="13"/>
    </row>
    <row r="20" spans="1:10" x14ac:dyDescent="0.25">
      <c r="A20" s="135">
        <v>35796</v>
      </c>
      <c r="B20" s="124">
        <v>80.02</v>
      </c>
      <c r="C20" s="124">
        <v>114.94</v>
      </c>
      <c r="D20" s="124">
        <f t="shared" si="0"/>
        <v>5601.4</v>
      </c>
      <c r="E20" s="124">
        <f t="shared" si="1"/>
        <v>8802.1999999999989</v>
      </c>
      <c r="F20" s="20" t="s">
        <v>61</v>
      </c>
      <c r="G20" s="24">
        <v>35865</v>
      </c>
      <c r="H20" s="3"/>
    </row>
    <row r="21" spans="1:10" x14ac:dyDescent="0.25">
      <c r="A21" s="135">
        <v>35612</v>
      </c>
      <c r="B21" s="124">
        <v>75.489999999999995</v>
      </c>
      <c r="C21" s="124">
        <v>108.43</v>
      </c>
      <c r="D21" s="124">
        <f t="shared" si="0"/>
        <v>5284.2999999999993</v>
      </c>
      <c r="E21" s="124">
        <f t="shared" si="1"/>
        <v>8303.9</v>
      </c>
      <c r="F21" s="20" t="s">
        <v>62</v>
      </c>
      <c r="G21" s="24">
        <v>35792</v>
      </c>
      <c r="H21" s="26"/>
    </row>
    <row r="22" spans="1:10" x14ac:dyDescent="0.25">
      <c r="A22" s="135">
        <v>34516</v>
      </c>
      <c r="B22" s="124">
        <v>74.010000000000005</v>
      </c>
      <c r="C22" s="124">
        <v>106.3</v>
      </c>
      <c r="D22" s="124">
        <f t="shared" si="0"/>
        <v>5180.7000000000007</v>
      </c>
      <c r="E22" s="124">
        <f t="shared" si="1"/>
        <v>8141.1</v>
      </c>
      <c r="F22" s="27" t="s">
        <v>63</v>
      </c>
      <c r="G22" s="24">
        <v>34539</v>
      </c>
      <c r="H22" s="3"/>
    </row>
    <row r="23" spans="1:10" x14ac:dyDescent="0.25">
      <c r="A23" s="135">
        <v>33970</v>
      </c>
      <c r="B23" s="124">
        <v>72.92</v>
      </c>
      <c r="C23" s="124">
        <v>104.73</v>
      </c>
      <c r="D23" s="124">
        <f t="shared" si="0"/>
        <v>5104.4000000000005</v>
      </c>
      <c r="E23" s="124">
        <f t="shared" si="1"/>
        <v>8021.2</v>
      </c>
      <c r="F23" s="27" t="s">
        <v>64</v>
      </c>
      <c r="G23" s="24">
        <v>33998</v>
      </c>
      <c r="H23" s="3"/>
    </row>
    <row r="24" spans="1:10" x14ac:dyDescent="0.25">
      <c r="A24" s="135">
        <v>33786</v>
      </c>
      <c r="B24" s="124">
        <v>71.98</v>
      </c>
      <c r="C24" s="124">
        <v>103.38</v>
      </c>
      <c r="D24" s="124">
        <f t="shared" si="0"/>
        <v>5038.6000000000004</v>
      </c>
      <c r="E24" s="124">
        <f t="shared" si="1"/>
        <v>7917.8</v>
      </c>
      <c r="F24" s="27" t="s">
        <v>65</v>
      </c>
      <c r="G24" s="24">
        <v>33814</v>
      </c>
      <c r="H24" s="3"/>
    </row>
    <row r="25" spans="1:10" x14ac:dyDescent="0.25">
      <c r="A25" s="135">
        <v>33604</v>
      </c>
      <c r="B25" s="124">
        <v>70.709999999999994</v>
      </c>
      <c r="C25" s="124">
        <v>101.55</v>
      </c>
      <c r="D25" s="124">
        <f t="shared" si="0"/>
        <v>4949.7</v>
      </c>
      <c r="E25" s="124">
        <f t="shared" si="1"/>
        <v>7778.0999999999995</v>
      </c>
      <c r="F25" s="17" t="s">
        <v>66</v>
      </c>
      <c r="G25" s="24">
        <v>33641</v>
      </c>
      <c r="H25" s="3"/>
    </row>
    <row r="26" spans="1:10" x14ac:dyDescent="0.25">
      <c r="A26" s="135">
        <v>33420</v>
      </c>
      <c r="B26" s="124">
        <v>70.010000000000005</v>
      </c>
      <c r="C26" s="124">
        <v>100.54</v>
      </c>
      <c r="D26" s="124">
        <f t="shared" si="0"/>
        <v>4900.7000000000007</v>
      </c>
      <c r="E26" s="124">
        <f t="shared" si="1"/>
        <v>7701.1</v>
      </c>
      <c r="F26" s="17" t="s">
        <v>67</v>
      </c>
      <c r="G26" s="24">
        <v>33480</v>
      </c>
      <c r="H26" s="3"/>
    </row>
    <row r="27" spans="1:10" x14ac:dyDescent="0.25">
      <c r="A27" s="135">
        <v>33239</v>
      </c>
      <c r="B27" s="124">
        <v>69.45</v>
      </c>
      <c r="C27" s="124">
        <v>99.74</v>
      </c>
      <c r="D27" s="124">
        <f t="shared" si="0"/>
        <v>4861.5</v>
      </c>
      <c r="E27" s="124">
        <f t="shared" si="1"/>
        <v>7639.5</v>
      </c>
      <c r="F27" s="17" t="s">
        <v>68</v>
      </c>
      <c r="G27" s="24">
        <v>33277</v>
      </c>
      <c r="H27" s="3"/>
    </row>
    <row r="28" spans="1:10" x14ac:dyDescent="0.25">
      <c r="A28" s="135">
        <v>32874</v>
      </c>
      <c r="B28" s="124">
        <v>68.290000000000006</v>
      </c>
      <c r="C28" s="124">
        <v>98.07</v>
      </c>
      <c r="D28" s="124">
        <f t="shared" si="0"/>
        <v>4780.3</v>
      </c>
      <c r="E28" s="124">
        <f t="shared" si="1"/>
        <v>7511.9000000000005</v>
      </c>
      <c r="F28" s="27" t="s">
        <v>69</v>
      </c>
      <c r="G28" s="24">
        <v>32942</v>
      </c>
      <c r="H28" s="3"/>
    </row>
    <row r="29" spans="1:10" x14ac:dyDescent="0.25">
      <c r="A29" s="135">
        <v>32448</v>
      </c>
      <c r="B29" s="124">
        <v>66.430000000000007</v>
      </c>
      <c r="C29" s="124">
        <v>95.4</v>
      </c>
      <c r="D29" s="124">
        <f t="shared" si="0"/>
        <v>4650.1000000000004</v>
      </c>
      <c r="E29" s="124">
        <f t="shared" si="1"/>
        <v>7307.3000000000011</v>
      </c>
      <c r="F29" s="27" t="s">
        <v>70</v>
      </c>
      <c r="G29" s="28">
        <v>32491</v>
      </c>
      <c r="H29" s="3"/>
    </row>
    <row r="30" spans="1:10" x14ac:dyDescent="0.25">
      <c r="A30" s="135">
        <v>31868</v>
      </c>
      <c r="B30" s="124">
        <v>64.5</v>
      </c>
      <c r="C30" s="124">
        <v>92.6</v>
      </c>
      <c r="D30" s="124">
        <f t="shared" si="0"/>
        <v>4515</v>
      </c>
      <c r="E30" s="124">
        <f t="shared" si="1"/>
        <v>7095</v>
      </c>
      <c r="F30" s="17" t="s">
        <v>71</v>
      </c>
      <c r="G30" s="24">
        <v>31907</v>
      </c>
      <c r="H30" s="3"/>
    </row>
    <row r="31" spans="1:10" x14ac:dyDescent="0.25">
      <c r="A31" s="135">
        <v>31138</v>
      </c>
      <c r="B31" s="125">
        <v>43</v>
      </c>
      <c r="C31" s="125">
        <v>86</v>
      </c>
      <c r="D31" s="124">
        <f t="shared" si="0"/>
        <v>3010</v>
      </c>
      <c r="E31" s="124">
        <f t="shared" si="1"/>
        <v>4730</v>
      </c>
      <c r="F31" s="20" t="s">
        <v>72</v>
      </c>
      <c r="G31" s="29">
        <v>31212</v>
      </c>
      <c r="H31" s="3" t="s">
        <v>136</v>
      </c>
    </row>
    <row r="32" spans="1:10" x14ac:dyDescent="0.25">
      <c r="A32" s="135">
        <v>30956</v>
      </c>
      <c r="B32" s="125">
        <v>41.4</v>
      </c>
      <c r="C32" s="125">
        <v>82.8</v>
      </c>
      <c r="D32" s="124">
        <f t="shared" si="0"/>
        <v>2898</v>
      </c>
      <c r="E32" s="124">
        <f t="shared" si="1"/>
        <v>4554</v>
      </c>
      <c r="F32" s="3" t="s">
        <v>73</v>
      </c>
      <c r="G32" s="29">
        <v>31043</v>
      </c>
      <c r="H32" s="3"/>
    </row>
    <row r="33" spans="1:8" x14ac:dyDescent="0.25">
      <c r="A33" s="135">
        <v>30773</v>
      </c>
      <c r="B33" s="124">
        <v>40</v>
      </c>
      <c r="C33" s="124">
        <v>80</v>
      </c>
      <c r="D33" s="124">
        <f t="shared" si="0"/>
        <v>2800</v>
      </c>
      <c r="E33" s="124">
        <f t="shared" si="1"/>
        <v>4400</v>
      </c>
      <c r="F33" s="3" t="s">
        <v>134</v>
      </c>
      <c r="G33" s="29" t="s">
        <v>135</v>
      </c>
      <c r="H33" s="3" t="s">
        <v>75</v>
      </c>
    </row>
    <row r="34" spans="1:8" x14ac:dyDescent="0.25">
      <c r="A34" s="68"/>
      <c r="B34" s="32"/>
      <c r="C34" s="32"/>
      <c r="D34" s="32"/>
      <c r="E34" s="32"/>
      <c r="F34" s="3"/>
      <c r="G34" s="29"/>
      <c r="H34" s="3"/>
    </row>
    <row r="35" spans="1:8" x14ac:dyDescent="0.25">
      <c r="A35" s="48"/>
      <c r="B35" s="7" t="s">
        <v>144</v>
      </c>
    </row>
    <row r="36" spans="1:8" x14ac:dyDescent="0.25">
      <c r="A36" s="48"/>
      <c r="B36" t="s">
        <v>477</v>
      </c>
    </row>
    <row r="37" spans="1:8" x14ac:dyDescent="0.25">
      <c r="B37" t="s">
        <v>181</v>
      </c>
    </row>
    <row r="38" spans="1:8" x14ac:dyDescent="0.25">
      <c r="B38" t="s">
        <v>185</v>
      </c>
    </row>
    <row r="39" spans="1:8" x14ac:dyDescent="0.25">
      <c r="B39" t="s">
        <v>186</v>
      </c>
    </row>
    <row r="40" spans="1:8" x14ac:dyDescent="0.25">
      <c r="B40" t="s">
        <v>187</v>
      </c>
    </row>
    <row r="41" spans="1:8" x14ac:dyDescent="0.25">
      <c r="B41" t="s">
        <v>182</v>
      </c>
    </row>
    <row r="43" spans="1:8" x14ac:dyDescent="0.25">
      <c r="B43" t="s">
        <v>183</v>
      </c>
    </row>
    <row r="44" spans="1:8" x14ac:dyDescent="0.25">
      <c r="B44" t="s">
        <v>184</v>
      </c>
    </row>
    <row r="45" spans="1:8" x14ac:dyDescent="0.25">
      <c r="B45" t="s">
        <v>76</v>
      </c>
    </row>
    <row r="47" spans="1:8" x14ac:dyDescent="0.25">
      <c r="B47" s="7" t="s">
        <v>425</v>
      </c>
    </row>
    <row r="48" spans="1:8" x14ac:dyDescent="0.25">
      <c r="B48" t="s">
        <v>426</v>
      </c>
    </row>
  </sheetData>
  <mergeCells count="7">
    <mergeCell ref="A2:A3"/>
    <mergeCell ref="G2:G3"/>
    <mergeCell ref="H2:H3"/>
    <mergeCell ref="B2:B3"/>
    <mergeCell ref="C2:C3"/>
    <mergeCell ref="D2:E2"/>
    <mergeCell ref="F2:F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pane xSplit="1" ySplit="2" topLeftCell="B3" activePane="bottomRight" state="frozen"/>
      <selection pane="topRight" activeCell="B1" sqref="B1"/>
      <selection pane="bottomLeft" activeCell="A3" sqref="A3"/>
      <selection pane="bottomRight" sqref="A1:XFD1"/>
    </sheetView>
  </sheetViews>
  <sheetFormatPr baseColWidth="10" defaultColWidth="11.42578125" defaultRowHeight="15" x14ac:dyDescent="0.25"/>
  <cols>
    <col min="1" max="1" width="11.42578125" style="8"/>
    <col min="2" max="2" width="16.28515625" customWidth="1"/>
    <col min="3" max="3" width="31.5703125" customWidth="1"/>
    <col min="4" max="4" width="14.7109375" customWidth="1"/>
  </cols>
  <sheetData>
    <row r="1" spans="1:8" ht="17.25" hidden="1" customHeight="1" x14ac:dyDescent="0.25">
      <c r="A1" s="8" t="s">
        <v>5</v>
      </c>
      <c r="B1" t="s">
        <v>142</v>
      </c>
    </row>
    <row r="2" spans="1:8" ht="32.25" customHeight="1" x14ac:dyDescent="0.25">
      <c r="A2" s="49" t="s">
        <v>4</v>
      </c>
      <c r="B2" s="83" t="s">
        <v>40</v>
      </c>
      <c r="C2" s="96" t="s">
        <v>3</v>
      </c>
      <c r="D2" s="96" t="s">
        <v>17</v>
      </c>
      <c r="E2" s="6"/>
      <c r="F2" s="6"/>
    </row>
    <row r="3" spans="1:8" x14ac:dyDescent="0.25">
      <c r="A3" s="45">
        <v>34516</v>
      </c>
      <c r="B3" s="67">
        <v>74.010000000000005</v>
      </c>
      <c r="C3" t="s">
        <v>63</v>
      </c>
      <c r="D3" s="10">
        <v>34539</v>
      </c>
    </row>
    <row r="4" spans="1:8" x14ac:dyDescent="0.25">
      <c r="A4" s="45">
        <v>33970</v>
      </c>
      <c r="B4" s="67">
        <v>72.92</v>
      </c>
      <c r="C4" t="s">
        <v>64</v>
      </c>
      <c r="D4" s="10">
        <v>33998</v>
      </c>
      <c r="H4" s="8"/>
    </row>
    <row r="5" spans="1:8" x14ac:dyDescent="0.25">
      <c r="A5" s="45">
        <v>33786</v>
      </c>
      <c r="B5" s="67">
        <v>71.98</v>
      </c>
      <c r="C5" t="s">
        <v>65</v>
      </c>
      <c r="D5" s="10">
        <v>33814</v>
      </c>
    </row>
    <row r="6" spans="1:8" x14ac:dyDescent="0.25">
      <c r="A6" s="45">
        <v>33604</v>
      </c>
      <c r="B6" s="67">
        <v>70.709999999999994</v>
      </c>
      <c r="C6" s="26" t="s">
        <v>66</v>
      </c>
      <c r="D6" s="10">
        <v>33641</v>
      </c>
    </row>
    <row r="7" spans="1:8" x14ac:dyDescent="0.25">
      <c r="A7" s="45">
        <v>33420</v>
      </c>
      <c r="B7" s="67">
        <v>70.069999999999993</v>
      </c>
      <c r="C7" s="26" t="s">
        <v>67</v>
      </c>
      <c r="D7" s="10">
        <v>33480</v>
      </c>
    </row>
    <row r="8" spans="1:8" x14ac:dyDescent="0.25">
      <c r="A8" s="45">
        <v>33239</v>
      </c>
      <c r="B8" s="67">
        <v>69.45</v>
      </c>
      <c r="C8" s="26" t="s">
        <v>77</v>
      </c>
      <c r="D8" s="10">
        <v>33277</v>
      </c>
    </row>
    <row r="9" spans="1:8" x14ac:dyDescent="0.25">
      <c r="A9" s="45">
        <v>32874</v>
      </c>
      <c r="B9" s="67">
        <v>68.290000000000006</v>
      </c>
      <c r="C9" t="s">
        <v>69</v>
      </c>
      <c r="D9" s="10">
        <v>32942</v>
      </c>
      <c r="H9" s="8"/>
    </row>
    <row r="10" spans="1:8" x14ac:dyDescent="0.25">
      <c r="A10" s="45">
        <v>32051</v>
      </c>
      <c r="B10" s="67">
        <v>67.94</v>
      </c>
      <c r="C10" s="32" t="s">
        <v>384</v>
      </c>
      <c r="D10" s="10">
        <v>32408</v>
      </c>
      <c r="H10" s="8"/>
    </row>
    <row r="11" spans="1:8" x14ac:dyDescent="0.25">
      <c r="A11" s="45">
        <v>31868</v>
      </c>
      <c r="B11" s="67">
        <v>66.8</v>
      </c>
      <c r="C11" s="32"/>
      <c r="D11" s="10"/>
      <c r="H11" s="8"/>
    </row>
    <row r="12" spans="1:8" x14ac:dyDescent="0.25">
      <c r="A12" s="45">
        <v>31594</v>
      </c>
      <c r="B12" s="67">
        <v>64.48</v>
      </c>
      <c r="C12" s="20"/>
      <c r="D12" s="10"/>
      <c r="G12" s="30"/>
      <c r="H12" s="8"/>
    </row>
    <row r="13" spans="1:8" x14ac:dyDescent="0.25">
      <c r="A13" s="45">
        <v>31321</v>
      </c>
      <c r="B13" s="81">
        <v>63</v>
      </c>
      <c r="C13" s="20" t="s">
        <v>396</v>
      </c>
      <c r="D13" s="10" t="s">
        <v>78</v>
      </c>
      <c r="G13" s="30"/>
      <c r="H13" s="8"/>
    </row>
    <row r="14" spans="1:8" x14ac:dyDescent="0.25">
      <c r="A14" s="45">
        <v>31138</v>
      </c>
      <c r="B14" s="67">
        <v>43</v>
      </c>
      <c r="C14" t="s">
        <v>72</v>
      </c>
      <c r="D14" s="10">
        <v>31212</v>
      </c>
    </row>
    <row r="15" spans="1:8" x14ac:dyDescent="0.25">
      <c r="A15" s="45">
        <v>30956</v>
      </c>
      <c r="B15" s="67">
        <v>41.4</v>
      </c>
      <c r="C15" t="s">
        <v>73</v>
      </c>
      <c r="D15" s="10">
        <v>31043</v>
      </c>
    </row>
    <row r="16" spans="1:8" x14ac:dyDescent="0.25">
      <c r="A16" s="45">
        <v>30773</v>
      </c>
      <c r="B16" s="67">
        <v>40</v>
      </c>
      <c r="C16" t="s">
        <v>74</v>
      </c>
      <c r="D16" s="10">
        <v>30838</v>
      </c>
    </row>
    <row r="17" spans="1:4" x14ac:dyDescent="0.25">
      <c r="A17" s="45">
        <v>30590</v>
      </c>
      <c r="B17" s="67">
        <v>37.799999999999997</v>
      </c>
      <c r="C17" t="s">
        <v>141</v>
      </c>
      <c r="D17" s="10">
        <v>30752</v>
      </c>
    </row>
    <row r="18" spans="1:4" x14ac:dyDescent="0.25">
      <c r="A18" s="45">
        <v>29860</v>
      </c>
      <c r="B18" s="67">
        <v>30.23</v>
      </c>
      <c r="D18" s="21"/>
    </row>
    <row r="19" spans="1:4" x14ac:dyDescent="0.25">
      <c r="A19" s="45">
        <v>29129</v>
      </c>
      <c r="B19" s="67">
        <v>22</v>
      </c>
      <c r="C19" s="22" t="s">
        <v>37</v>
      </c>
      <c r="D19" s="21"/>
    </row>
    <row r="20" spans="1:4" x14ac:dyDescent="0.25">
      <c r="A20" s="42"/>
      <c r="B20" s="67"/>
    </row>
    <row r="21" spans="1:4" x14ac:dyDescent="0.25">
      <c r="A21" s="42"/>
    </row>
    <row r="22" spans="1:4" x14ac:dyDescent="0.25">
      <c r="B22" t="s">
        <v>442</v>
      </c>
    </row>
    <row r="23" spans="1:4" x14ac:dyDescent="0.25">
      <c r="B23" t="s">
        <v>499</v>
      </c>
    </row>
    <row r="25" spans="1:4" x14ac:dyDescent="0.25">
      <c r="B25" s="7" t="s">
        <v>425</v>
      </c>
    </row>
    <row r="26" spans="1:4" x14ac:dyDescent="0.25">
      <c r="B26" t="s">
        <v>426</v>
      </c>
    </row>
    <row r="27" spans="1:4" x14ac:dyDescent="0.25">
      <c r="B27" t="s">
        <v>430</v>
      </c>
    </row>
    <row r="28" spans="1:4" x14ac:dyDescent="0.25">
      <c r="B28" t="s">
        <v>478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Sommaire FR</vt:lpstr>
      <vt:lpstr>Outline EN</vt:lpstr>
      <vt:lpstr>Alloc_Base</vt:lpstr>
      <vt:lpstr>Alloc_base_taux</vt:lpstr>
      <vt:lpstr>Alloc_base_1967</vt:lpstr>
      <vt:lpstr>SR alloc</vt:lpstr>
      <vt:lpstr>SR 61</vt:lpstr>
      <vt:lpstr>ASS</vt:lpstr>
      <vt:lpstr>AFD</vt:lpstr>
      <vt:lpstr>Alloc_journalière</vt:lpstr>
      <vt:lpstr>AIDE_PU</vt:lpstr>
      <vt:lpstr>AI</vt:lpstr>
      <vt:lpstr>ATA</vt:lpstr>
      <vt:lpstr>ATS</vt:lpstr>
      <vt:lpstr>AER</vt:lpstr>
      <vt:lpstr>GR</vt:lpstr>
      <vt:lpstr>SR FNE</vt:lpstr>
      <vt:lpstr>FNE-ARPE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Bozio</dc:creator>
  <cp:lastModifiedBy>Laura Khoury</cp:lastModifiedBy>
  <dcterms:created xsi:type="dcterms:W3CDTF">2011-11-02T18:23:26Z</dcterms:created>
  <dcterms:modified xsi:type="dcterms:W3CDTF">2014-04-15T10:04:28Z</dcterms:modified>
</cp:coreProperties>
</file>