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Sam\Duke\Junior Year\Independent Study\"/>
    </mc:Choice>
  </mc:AlternateContent>
  <xr:revisionPtr revIDLastSave="0" documentId="13_ncr:1_{BA4DAEF9-2591-4ADE-A4D5-1EADD3C2D134}" xr6:coauthVersionLast="28" xr6:coauthVersionMax="28" xr10:uidLastSave="{00000000-0000-0000-0000-000000000000}"/>
  <bookViews>
    <workbookView xWindow="0" yWindow="0" windowWidth="8030" windowHeight="2690" activeTab="1" xr2:uid="{00000000-000D-0000-FFFF-FFFF00000000}"/>
  </bookViews>
  <sheets>
    <sheet name="Dispatchers" sheetId="6" r:id="rId1"/>
    <sheet name="Fleet Size" sheetId="9" r:id="rId2"/>
    <sheet name="Replication Length" sheetId="7" r:id="rId3"/>
    <sheet name="SpecialistGeneralist" sheetId="8" r:id="rId4"/>
    <sheet name="Heterogeneity" sheetId="11" r:id="rId5"/>
    <sheet name="Autonomy" sheetId="13" r:id="rId6"/>
    <sheet name="Operator Strategy" sheetId="12" r:id="rId7"/>
    <sheet name="Team Coordination" sheetId="14" r:id="rId8"/>
    <sheet name="AI Equal Teammates" sheetId="15" r:id="rId9"/>
    <sheet name="AI Operator Assistant " sheetId="17" r:id="rId10"/>
    <sheet name="AI Team Assistant" sheetId="18" r:id="rId11"/>
    <sheet name="Exogenous Events" sheetId="16" r:id="rId12"/>
  </sheets>
  <definedNames>
    <definedName name="_xlchart.v1.0" hidden="1">'Fleet Size'!$D$13:$F$13</definedName>
    <definedName name="_xlchart.v1.1" hidden="1">'Fleet Size'!$D$22:$F$22</definedName>
    <definedName name="_xlchart.v1.10" hidden="1">'Fleet Size'!$D$27:$F$27</definedName>
    <definedName name="_xlchart.v1.11" hidden="1">'Fleet Size'!$D$9:$F$9</definedName>
    <definedName name="_xlchart.v1.12" hidden="1">'Fleet Size'!$D$10:$F$10</definedName>
    <definedName name="_xlchart.v1.13" hidden="1">'Fleet Size'!$D$19:$F$19</definedName>
    <definedName name="_xlchart.v1.14" hidden="1">'Fleet Size'!$D$28:$F$28</definedName>
    <definedName name="_xlchart.v1.15" hidden="1">'Fleet Size'!$D$16:$F$16</definedName>
    <definedName name="_xlchart.v1.16" hidden="1">'Fleet Size'!$D$25:$F$25</definedName>
    <definedName name="_xlchart.v1.17" hidden="1">'Fleet Size'!$D$7:$F$7</definedName>
    <definedName name="_xlchart.v1.18" hidden="1">'Fleet Size'!$D$15:$F$15</definedName>
    <definedName name="_xlchart.v1.19" hidden="1">'Fleet Size'!$D$24:$F$24</definedName>
    <definedName name="_xlchart.v1.2" hidden="1">'Fleet Size'!$D$4:$F$4</definedName>
    <definedName name="_xlchart.v1.20" hidden="1">'Fleet Size'!$D$6:$F$6</definedName>
    <definedName name="_xlchart.v1.3" hidden="1">'Fleet Size'!$D$14:$F$14</definedName>
    <definedName name="_xlchart.v1.4" hidden="1">'Fleet Size'!$D$23:$F$23</definedName>
    <definedName name="_xlchart.v1.5" hidden="1">'Fleet Size'!$D$5:$F$5</definedName>
    <definedName name="_xlchart.v1.6" hidden="1">'Fleet Size'!$D$17:$F$17</definedName>
    <definedName name="_xlchart.v1.7" hidden="1">'Fleet Size'!$D$26:$F$26</definedName>
    <definedName name="_xlchart.v1.8" hidden="1">'Fleet Size'!$D$8:$F$8</definedName>
    <definedName name="_xlchart.v1.9" hidden="1">'Fleet Size'!$D$18:$F$18</definedName>
  </definedNames>
  <calcPr calcId="171027"/>
</workbook>
</file>

<file path=xl/calcChain.xml><?xml version="1.0" encoding="utf-8"?>
<calcChain xmlns="http://schemas.openxmlformats.org/spreadsheetml/2006/main">
  <c r="D4" i="9" l="1"/>
  <c r="F4" i="9"/>
  <c r="D5" i="9"/>
  <c r="F5" i="9"/>
  <c r="D6" i="9"/>
  <c r="F6" i="9"/>
  <c r="D7" i="9"/>
  <c r="F7" i="9"/>
  <c r="D8" i="9"/>
  <c r="F8" i="9"/>
  <c r="D9" i="9"/>
  <c r="F9" i="9"/>
  <c r="D10" i="9"/>
  <c r="F10" i="9"/>
  <c r="D13" i="9"/>
  <c r="F13" i="9"/>
  <c r="D14" i="9"/>
  <c r="F14" i="9"/>
  <c r="D15" i="9"/>
  <c r="F15" i="9"/>
  <c r="D16" i="9"/>
  <c r="F16" i="9"/>
  <c r="D17" i="9"/>
  <c r="F17" i="9"/>
  <c r="D18" i="9"/>
  <c r="F18" i="9"/>
  <c r="D19" i="9"/>
  <c r="F19" i="9"/>
  <c r="D22" i="9"/>
  <c r="F22" i="9"/>
  <c r="D23" i="9"/>
  <c r="F23" i="9"/>
  <c r="D24" i="9"/>
  <c r="F24" i="9"/>
  <c r="D25" i="9"/>
  <c r="F25" i="9"/>
  <c r="D26" i="9"/>
  <c r="F26" i="9"/>
  <c r="D27" i="9"/>
  <c r="F27" i="9"/>
  <c r="D28" i="9"/>
  <c r="F28" i="9"/>
  <c r="C23" i="14" l="1"/>
  <c r="B23" i="14"/>
  <c r="K20" i="9" l="1"/>
  <c r="K21" i="9"/>
  <c r="K22" i="9"/>
  <c r="K23" i="9"/>
  <c r="K24" i="9"/>
  <c r="K25" i="9"/>
  <c r="K26" i="9"/>
  <c r="K27" i="9"/>
  <c r="K28" i="9"/>
  <c r="I20" i="9"/>
  <c r="I21" i="9"/>
  <c r="I22" i="9"/>
  <c r="I23" i="9"/>
  <c r="I24" i="9"/>
  <c r="I25" i="9"/>
  <c r="I26" i="9"/>
  <c r="I27" i="9"/>
  <c r="I28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4" i="9"/>
  <c r="K4" i="9"/>
  <c r="D23" i="6" l="1"/>
  <c r="D24" i="6"/>
  <c r="D25" i="6"/>
  <c r="D26" i="6"/>
  <c r="D27" i="6"/>
  <c r="D28" i="6"/>
  <c r="D22" i="6"/>
  <c r="B23" i="6"/>
  <c r="B24" i="6"/>
  <c r="B25" i="6"/>
  <c r="B26" i="6"/>
  <c r="B27" i="6"/>
  <c r="B28" i="6"/>
  <c r="B22" i="6"/>
  <c r="D19" i="6"/>
  <c r="D14" i="6"/>
  <c r="D15" i="6"/>
  <c r="D16" i="6"/>
  <c r="D17" i="6"/>
  <c r="D18" i="6"/>
  <c r="D13" i="6"/>
  <c r="D5" i="6"/>
  <c r="D6" i="6"/>
  <c r="D7" i="6"/>
  <c r="D8" i="6"/>
  <c r="D9" i="6"/>
  <c r="D10" i="6"/>
  <c r="D4" i="6"/>
  <c r="B14" i="6"/>
  <c r="B15" i="6"/>
  <c r="B16" i="6"/>
  <c r="B17" i="6"/>
  <c r="B18" i="6"/>
  <c r="B19" i="6"/>
  <c r="B13" i="6"/>
  <c r="B10" i="6"/>
  <c r="B9" i="6"/>
  <c r="B8" i="6"/>
  <c r="B7" i="6"/>
  <c r="B6" i="6"/>
  <c r="B5" i="6"/>
  <c r="B4" i="6"/>
</calcChain>
</file>

<file path=xl/sharedStrings.xml><?xml version="1.0" encoding="utf-8"?>
<sst xmlns="http://schemas.openxmlformats.org/spreadsheetml/2006/main" count="497" uniqueCount="110">
  <si>
    <t>Half Width</t>
  </si>
  <si>
    <t>Entity 1</t>
  </si>
  <si>
    <t>Entity 2</t>
  </si>
  <si>
    <t>Entity 3</t>
  </si>
  <si>
    <t>Entity 5</t>
  </si>
  <si>
    <t>Entity 6</t>
  </si>
  <si>
    <t>Entity 7</t>
  </si>
  <si>
    <t>Wait Time</t>
  </si>
  <si>
    <t>Entity 4</t>
  </si>
  <si>
    <t>Task</t>
  </si>
  <si>
    <t>2 Dispatchers</t>
  </si>
  <si>
    <t>4 Dispatchers</t>
  </si>
  <si>
    <t>Utilization</t>
  </si>
  <si>
    <t>50 Replications</t>
  </si>
  <si>
    <t>Specialist</t>
  </si>
  <si>
    <t>Tasks</t>
  </si>
  <si>
    <t>1,2,3</t>
  </si>
  <si>
    <t>4,5,6,7</t>
  </si>
  <si>
    <t>Generalist</t>
  </si>
  <si>
    <t xml:space="preserve">Any </t>
  </si>
  <si>
    <t>Replication Length (mins)</t>
  </si>
  <si>
    <t>Tasks Completed</t>
  </si>
  <si>
    <t>Entities Created</t>
  </si>
  <si>
    <t>Max</t>
  </si>
  <si>
    <t>Min</t>
  </si>
  <si>
    <t>50 replications at 480 min each</t>
  </si>
  <si>
    <t>Default 10 vehicles with normal parameters</t>
  </si>
  <si>
    <t>Additional 10 vehicles with .5x arrival rate</t>
  </si>
  <si>
    <t>Num Created</t>
  </si>
  <si>
    <t>Process Time</t>
  </si>
  <si>
    <t>(Averages)</t>
  </si>
  <si>
    <t>Additional 10 vehicles with 2x arrival rate</t>
  </si>
  <si>
    <t>Additional 10 vehicles with 2x service time</t>
  </si>
  <si>
    <t>Additional 10 vehicles with 0.5x service time</t>
  </si>
  <si>
    <t>50 replications, 480 min length</t>
  </si>
  <si>
    <t>Default</t>
  </si>
  <si>
    <t>Avg Wait Time</t>
  </si>
  <si>
    <t>30% vehicles with 0.5x arrival parameters</t>
  </si>
  <si>
    <t>Tasks Created</t>
  </si>
  <si>
    <t>70% vehicles with 0.5x arrival parameters</t>
  </si>
  <si>
    <t>50 Replications, 480 min shift</t>
  </si>
  <si>
    <t>FIFO</t>
  </si>
  <si>
    <t xml:space="preserve">Avg Wait </t>
  </si>
  <si>
    <t>STF</t>
  </si>
  <si>
    <t>Priority (1. Actuation, 2. Directive_Mandatory, 3. Directive_Courtesy_1, 4. Directive_Courtesy_2, 5. Communications_Other, 6. Recordkeeping, 7. Referencing)</t>
  </si>
  <si>
    <t xml:space="preserve">*RUN THIS FIRST </t>
  </si>
  <si>
    <t>50 Replications/480 mins</t>
  </si>
  <si>
    <r>
      <t xml:space="preserve">0.9825 </t>
    </r>
    <r>
      <rPr>
        <sz val="10"/>
        <color indexed="8"/>
        <rFont val="Calibri"/>
        <family val="2"/>
      </rPr>
      <t>±</t>
    </r>
    <r>
      <rPr>
        <sz val="10"/>
        <color indexed="8"/>
        <rFont val="Arial"/>
        <family val="2"/>
      </rPr>
      <t>.01</t>
    </r>
  </si>
  <si>
    <t>Total Tasks Seized</t>
  </si>
  <si>
    <t>190.08  ± 2.93</t>
  </si>
  <si>
    <t>Average Unknown Failures</t>
  </si>
  <si>
    <t>Half width</t>
  </si>
  <si>
    <t>0.7316  ±.02</t>
  </si>
  <si>
    <t>211.7 ± 4.20</t>
  </si>
  <si>
    <t>0.5452 ± 0.01</t>
  </si>
  <si>
    <t>211.74 ± 4.59</t>
  </si>
  <si>
    <t>Graph Resource Utilization and wait times</t>
  </si>
  <si>
    <t>8 dispatchers</t>
  </si>
  <si>
    <t xml:space="preserve"> (1x arrival parameter)</t>
  </si>
  <si>
    <t xml:space="preserve"> (x2 arrival parameter)</t>
  </si>
  <si>
    <t xml:space="preserve"> (x3 arrival parameter)</t>
  </si>
  <si>
    <t>Avg Utilization</t>
  </si>
  <si>
    <t>50 reps/480 min runtime</t>
  </si>
  <si>
    <t>.</t>
  </si>
  <si>
    <t>Graphs: wait time, utilization</t>
  </si>
  <si>
    <t>± .02</t>
  </si>
  <si>
    <t>± .01</t>
  </si>
  <si>
    <t>100 dispatchers</t>
  </si>
  <si>
    <t>75 dispatchers</t>
  </si>
  <si>
    <t>30 dispatchers</t>
  </si>
  <si>
    <t>10x arrival parameter</t>
  </si>
  <si>
    <t xml:space="preserve">Half Width </t>
  </si>
  <si>
    <t>2 dispatchers</t>
  </si>
  <si>
    <t>Total</t>
  </si>
  <si>
    <t>Type 1</t>
  </si>
  <si>
    <t>No Exogenous</t>
  </si>
  <si>
    <t>Type 2</t>
  </si>
  <si>
    <t>Entity 8</t>
  </si>
  <si>
    <t>Failures</t>
  </si>
  <si>
    <t>50 reps 480 mins</t>
  </si>
  <si>
    <t>Average Total</t>
  </si>
  <si>
    <t>3 dispatchers</t>
  </si>
  <si>
    <t>No Team Coordination</t>
  </si>
  <si>
    <t>30 Percent</t>
  </si>
  <si>
    <t>70 Percent</t>
  </si>
  <si>
    <t>Dispatcher1 Utilization</t>
  </si>
  <si>
    <t>Dispatcher2 Utilization</t>
  </si>
  <si>
    <t>Tasks Seized</t>
  </si>
  <si>
    <t>4x arrival parameter</t>
  </si>
  <si>
    <t>10 dispatchers</t>
  </si>
  <si>
    <t>Wait Time Avg</t>
  </si>
  <si>
    <t>3 Dispatchers</t>
  </si>
  <si>
    <t>1x arrival parameter</t>
  </si>
  <si>
    <t>50 replications 480 mins</t>
  </si>
  <si>
    <t>1x arrival</t>
  </si>
  <si>
    <t>11 dispatchers</t>
  </si>
  <si>
    <t>No Coordination (11 dispatchers)</t>
  </si>
  <si>
    <t>Low Coordination (7 dispatcher1, 3 dispatcher2, 1 AI_1)</t>
  </si>
  <si>
    <t>High Coordination(3 dispatcher1, 7 dispatcher2, 1 AI_1)</t>
  </si>
  <si>
    <t>Wait</t>
  </si>
  <si>
    <t>AI_1</t>
  </si>
  <si>
    <t>DC1</t>
  </si>
  <si>
    <t>DC2</t>
  </si>
  <si>
    <t>DM</t>
  </si>
  <si>
    <t>*May be because Dispatcher1 still had priority over Dispatcher2 for most tasks</t>
  </si>
  <si>
    <t xml:space="preserve">NEED TO REDO </t>
  </si>
  <si>
    <t>11 Dispatchers (including 1 AI)</t>
  </si>
  <si>
    <t>50x arrival parameter</t>
  </si>
  <si>
    <t>COMM</t>
  </si>
  <si>
    <t>*REDO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</si>
</sst>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ARIAL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i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4">
    <xf numFmtId="0" fontId="0" fillId="0" borderId="0" xfId="0">
      <alignment vertical="top"/>
    </xf>
    <xf numFmtId="0" fontId="1" fillId="0" borderId="0" xfId="0" applyFont="1">
      <alignment vertical="top"/>
    </xf>
    <xf numFmtId="0" fontId="2" fillId="0" borderId="0" xfId="0" applyFont="1">
      <alignment vertical="top"/>
    </xf>
    <xf numFmtId="0" fontId="4" fillId="0" borderId="0" xfId="0" applyFo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Tasks Completed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'Replication Length'!$A$4:$A$8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</c:numCache>
            </c:numRef>
          </c:xVal>
          <c:yVal>
            <c:numRef>
              <c:f>'Replication Length'!$C$4:$C$8</c:f>
              <c:numCache>
                <c:formatCode>General</c:formatCode>
                <c:ptCount val="5"/>
                <c:pt idx="0">
                  <c:v>37</c:v>
                </c:pt>
                <c:pt idx="1">
                  <c:v>86</c:v>
                </c:pt>
                <c:pt idx="2">
                  <c:v>138</c:v>
                </c:pt>
                <c:pt idx="3">
                  <c:v>188</c:v>
                </c:pt>
                <c:pt idx="4">
                  <c:v>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D-4060-8420-479C7166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38360"/>
        <c:axId val="489835736"/>
      </c:scatterChart>
      <c:valAx>
        <c:axId val="48983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Replication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5736"/>
        <c:crosses val="autoZero"/>
        <c:crossBetween val="midCat"/>
      </c:valAx>
      <c:valAx>
        <c:axId val="48983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3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Utilization Rate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'Replication Length'!$A$4:$A$8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</c:numCache>
            </c:numRef>
          </c:xVal>
          <c:yVal>
            <c:numRef>
              <c:f>'Replication Length'!$D$4:$D$8</c:f>
              <c:numCache>
                <c:formatCode>General</c:formatCode>
                <c:ptCount val="5"/>
                <c:pt idx="0">
                  <c:v>0.9526</c:v>
                </c:pt>
                <c:pt idx="1">
                  <c:v>0.96399999999999997</c:v>
                </c:pt>
                <c:pt idx="2">
                  <c:v>0.97389999999999999</c:v>
                </c:pt>
                <c:pt idx="3">
                  <c:v>0.97870000000000001</c:v>
                </c:pt>
                <c:pt idx="4">
                  <c:v>0.9829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5-46AE-B0AE-25A85C3E4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22696"/>
        <c:axId val="321024336"/>
      </c:scatterChart>
      <c:valAx>
        <c:axId val="32102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Replication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4336"/>
        <c:crosses val="autoZero"/>
        <c:crossBetween val="midCat"/>
      </c:valAx>
      <c:valAx>
        <c:axId val="3210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Utilization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2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  <cx:data id="1">
      <cx:numDim type="val">
        <cx:f dir="row">_xlchart.v1.0</cx:f>
      </cx:numDim>
    </cx:data>
    <cx:data id="2">
      <cx:numDim type="val">
        <cx:f dir="row">_xlchart.v1.1</cx:f>
      </cx:numDim>
    </cx:data>
  </cx:chartData>
  <cx:chart>
    <cx:title pos="t" align="ctr" overlay="0">
      <cx:tx>
        <cx:txData>
          <cx:v>Entity 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1</a:t>
          </a:r>
        </a:p>
      </cx:txPr>
    </cx:title>
    <cx:plotArea>
      <cx:plotAreaRegion>
        <cx:series layoutId="boxWhisker" uniqueId="{74D9D73C-4F00-4AB4-94F3-B0AD58E3EB3A}">
          <cx:spPr>
            <a:ln>
              <a:solidFill>
                <a:sysClr val="windowText" lastClr="000000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DB98-4822-ADEF-58CD914E4D3A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DB98-4822-ADEF-58CD914E4D3A}">
          <cx:tx>
            <cx:txData>
              <cx:f/>
              <cx:v>3+'Fleet Size'!$D$20:$F$20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_xlchart.v1.3</cx:f>
      </cx:numDim>
    </cx:data>
    <cx:data id="2">
      <cx:numDim type="val">
        <cx:f dir="row">_xlchart.v1.4</cx:f>
      </cx:numDim>
    </cx:data>
  </cx:chartData>
  <cx:chart>
    <cx:title pos="t" align="ctr" overlay="0">
      <cx:tx>
        <cx:txData>
          <cx:v>Entity 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2</a:t>
          </a:r>
        </a:p>
      </cx:txPr>
    </cx:title>
    <cx:plotArea>
      <cx:plotAreaRegion>
        <cx:series layoutId="boxWhisker" uniqueId="{79E2F851-F2E8-45AD-814F-BB926345B5E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2540-4598-BC11-3D19F3C86475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2540-4598-BC11-3D19F3C86475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_xlchart.v1.20</cx:f>
      </cx:numDim>
    </cx:data>
    <cx:data id="1">
      <cx:numDim type="val">
        <cx:f dir="row">_xlchart.v1.18</cx:f>
      </cx:numDim>
    </cx:data>
    <cx:data id="2">
      <cx:numDim type="val">
        <cx:f dir="row">_xlchart.v1.19</cx:f>
      </cx:numDim>
    </cx:data>
  </cx:chartData>
  <cx:chart>
    <cx:title pos="t" align="ctr" overlay="0">
      <cx:tx>
        <cx:txData>
          <cx:v>Entity 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3</a:t>
          </a:r>
        </a:p>
      </cx:txPr>
    </cx:title>
    <cx:plotArea>
      <cx:plotAreaRegion>
        <cx:series layoutId="boxWhisker" uniqueId="{B7186139-3369-4CDE-A65B-DBBB0D42169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F84B-4EE3-BE17-6E876743558B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F84B-4EE3-BE17-6E876743558B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_xlchart.v1.17</cx:f>
      </cx:numDim>
    </cx:data>
    <cx:data id="1">
      <cx:numDim type="val">
        <cx:f dir="row">_xlchart.v1.15</cx:f>
      </cx:numDim>
    </cx:data>
    <cx:data id="2">
      <cx:numDim type="val">
        <cx:f dir="row">_xlchart.v1.16</cx:f>
      </cx:numDim>
    </cx:data>
  </cx:chartData>
  <cx:chart>
    <cx:title pos="t" align="ctr" overlay="0">
      <cx:tx>
        <cx:txData>
          <cx:v>Entity 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4</a:t>
          </a:r>
        </a:p>
      </cx:txPr>
    </cx:title>
    <cx:plotArea>
      <cx:plotAreaRegion>
        <cx:series layoutId="boxWhisker" uniqueId="{412DBC54-AA81-4EE8-9A59-38890F2A6F64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E641-4629-BBC8-A646240A0B82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E641-4629-BBC8-A646240A0B82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</cx:chartData>
  <cx:chart>
    <cx:title pos="t" align="ctr" overlay="0">
      <cx:tx>
        <cx:txData>
          <cx:v>Entity 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5</a:t>
          </a:r>
        </a:p>
      </cx:txPr>
    </cx:title>
    <cx:plotArea>
      <cx:plotAreaRegion>
        <cx:series layoutId="boxWhisker" uniqueId="{8AA2A4C4-DF8B-4C6E-8924-2ADB19EABD5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A395-4714-BE7C-77526218B9F8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A395-4714-BE7C-77526218B9F8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_xlchart.v1.11</cx:f>
      </cx:numDim>
    </cx:data>
    <cx:data id="1">
      <cx:numDim type="val">
        <cx:f dir="row">_xlchart.v1.9</cx:f>
      </cx:numDim>
    </cx:data>
    <cx:data id="2">
      <cx:numDim type="val">
        <cx:f dir="row">_xlchart.v1.10</cx:f>
      </cx:numDim>
    </cx:data>
  </cx:chartData>
  <cx:chart>
    <cx:title pos="t" align="ctr" overlay="0">
      <cx:tx>
        <cx:txData>
          <cx:v>Entity 6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6</a:t>
          </a:r>
        </a:p>
      </cx:txPr>
    </cx:title>
    <cx:plotArea>
      <cx:plotAreaRegion>
        <cx:series layoutId="boxWhisker" uniqueId="{DA634374-3792-49B0-854F-90A470FDDFE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06FF-4330-8E39-33616B962864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06FF-4330-8E39-33616B962864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_xlchart.v1.12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</cx:chartData>
  <cx:chart>
    <cx:title pos="t" align="ctr" overlay="0">
      <cx:tx>
        <cx:txData>
          <cx:v>Entity 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Entity 7</a:t>
          </a:r>
        </a:p>
      </cx:txPr>
    </cx:title>
    <cx:plotArea>
      <cx:plotAreaRegion>
        <cx:series layoutId="boxWhisker" uniqueId="{A84315E3-A029-46F1-A404-9A5B248097E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5C1C-4AAC-8813-3D92AE98F7EE}">
          <cx:tx>
            <cx:txData>
              <cx:f/>
              <cx:v>2</cx:v>
            </cx:txData>
          </cx:tx>
          <cx:dataId val="1"/>
          <cx:layoutPr>
            <cx:statistics quartileMethod="exclusive"/>
          </cx:layoutPr>
        </cx:series>
        <cx:series layoutId="boxWhisker" uniqueId="{00000002-5C1C-4AAC-8813-3D92AE98F7EE}">
          <cx:tx>
            <cx:txData>
              <cx:f/>
              <cx:v>3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25</xdr:row>
      <xdr:rowOff>153987</xdr:rowOff>
    </xdr:from>
    <xdr:to>
      <xdr:col>18</xdr:col>
      <xdr:colOff>381000</xdr:colOff>
      <xdr:row>50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CE38328-3F8F-4DC7-AD44-12AFA4907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3200" y="4141787"/>
          <a:ext cx="5238750" cy="3929063"/>
        </a:xfrm>
        <a:prstGeom prst="rect">
          <a:avLst/>
        </a:prstGeom>
      </xdr:spPr>
    </xdr:pic>
    <xdr:clientData/>
  </xdr:twoCellAnchor>
  <xdr:twoCellAnchor editAs="oneCell">
    <xdr:from>
      <xdr:col>9</xdr:col>
      <xdr:colOff>603250</xdr:colOff>
      <xdr:row>0</xdr:row>
      <xdr:rowOff>152399</xdr:rowOff>
    </xdr:from>
    <xdr:to>
      <xdr:col>18</xdr:col>
      <xdr:colOff>419100</xdr:colOff>
      <xdr:row>25</xdr:row>
      <xdr:rowOff>141287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C7F8B39-EC75-43CC-BF9F-AACF4AE2E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7800" y="152399"/>
          <a:ext cx="5302250" cy="3976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295275</xdr:colOff>
      <xdr:row>2</xdr:row>
      <xdr:rowOff>44450</xdr:rowOff>
    </xdr:from>
    <xdr:to>
      <xdr:col>24</xdr:col>
      <xdr:colOff>600075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E33DA64-0231-4FD3-9402-EC45E32A38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84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3175</xdr:colOff>
      <xdr:row>2</xdr:row>
      <xdr:rowOff>44450</xdr:rowOff>
    </xdr:from>
    <xdr:to>
      <xdr:col>32</xdr:col>
      <xdr:colOff>307975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C60C526-C44C-4B9D-9F75-5C2B48A9A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3175" y="368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282575</xdr:colOff>
      <xdr:row>19</xdr:row>
      <xdr:rowOff>88900</xdr:rowOff>
    </xdr:from>
    <xdr:to>
      <xdr:col>24</xdr:col>
      <xdr:colOff>587375</xdr:colOff>
      <xdr:row>36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C4A7A25-10DB-4221-B120-2E6624BAE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5775" y="312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606425</xdr:colOff>
      <xdr:row>19</xdr:row>
      <xdr:rowOff>95250</xdr:rowOff>
    </xdr:from>
    <xdr:to>
      <xdr:col>32</xdr:col>
      <xdr:colOff>301625</xdr:colOff>
      <xdr:row>36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83BA0C6-BBDE-4519-BBF3-8C3763E8E3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6825" y="3130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276225</xdr:colOff>
      <xdr:row>36</xdr:row>
      <xdr:rowOff>146050</xdr:rowOff>
    </xdr:from>
    <xdr:to>
      <xdr:col>24</xdr:col>
      <xdr:colOff>581025</xdr:colOff>
      <xdr:row>54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A2FAE332-644F-4B2C-AB22-E29E6F2B13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39425" y="588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24</xdr:col>
      <xdr:colOff>606425</xdr:colOff>
      <xdr:row>36</xdr:row>
      <xdr:rowOff>146050</xdr:rowOff>
    </xdr:from>
    <xdr:to>
      <xdr:col>32</xdr:col>
      <xdr:colOff>301625</xdr:colOff>
      <xdr:row>54</xdr:row>
      <xdr:rowOff>31750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48E586B-32FC-4266-A7A4-DB4B3037A8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36825" y="5886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282575</xdr:colOff>
      <xdr:row>54</xdr:row>
      <xdr:rowOff>31750</xdr:rowOff>
    </xdr:from>
    <xdr:to>
      <xdr:col>24</xdr:col>
      <xdr:colOff>587375</xdr:colOff>
      <xdr:row>71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B658C9B7-C0F4-49DC-98EB-F7E9DA680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45775" y="8629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0</xdr:row>
      <xdr:rowOff>92075</xdr:rowOff>
    </xdr:from>
    <xdr:to>
      <xdr:col>12</xdr:col>
      <xdr:colOff>276225</xdr:colOff>
      <xdr:row>17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A1D271-38A8-4943-B5DC-56A183895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365125</xdr:colOff>
      <xdr:row>0</xdr:row>
      <xdr:rowOff>155575</xdr:rowOff>
    </xdr:from>
    <xdr:to>
      <xdr:col>20</xdr:col>
      <xdr:colOff>60325</xdr:colOff>
      <xdr:row>18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199873-6147-44F6-8E21-9FA4F9E75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topLeftCell="F1" workbookViewId="0">
      <selection activeCell="S23" sqref="S23"/>
    </sheetView>
  </sheetViews>
  <sheetFormatPr defaultRowHeight="12.5" x14ac:dyDescent="0.25"/>
  <cols>
    <col min="2" max="2" width="10.90625" customWidth="1"/>
    <col min="4" max="4" width="11" customWidth="1"/>
    <col min="6" max="6" width="21.6328125" customWidth="1"/>
    <col min="8" max="8" width="15.81640625" customWidth="1"/>
  </cols>
  <sheetData>
    <row r="1" spans="1:12" x14ac:dyDescent="0.25">
      <c r="B1" t="s">
        <v>92</v>
      </c>
      <c r="C1" s="2" t="s">
        <v>46</v>
      </c>
      <c r="L1" t="s">
        <v>56</v>
      </c>
    </row>
    <row r="2" spans="1:12" x14ac:dyDescent="0.25">
      <c r="A2" t="s">
        <v>9</v>
      </c>
      <c r="B2" s="2" t="s">
        <v>24</v>
      </c>
      <c r="C2" t="s">
        <v>90</v>
      </c>
      <c r="D2" s="2" t="s">
        <v>23</v>
      </c>
      <c r="E2" t="s">
        <v>0</v>
      </c>
      <c r="F2" s="2" t="s">
        <v>50</v>
      </c>
      <c r="G2" s="2" t="s">
        <v>51</v>
      </c>
    </row>
    <row r="3" spans="1:12" ht="13" x14ac:dyDescent="0.25">
      <c r="A3" s="1">
        <v>2</v>
      </c>
      <c r="B3" s="1" t="s">
        <v>10</v>
      </c>
      <c r="H3" s="2" t="s">
        <v>12</v>
      </c>
      <c r="I3" s="2" t="s">
        <v>47</v>
      </c>
    </row>
    <row r="4" spans="1:12" x14ac:dyDescent="0.25">
      <c r="A4" t="s">
        <v>1</v>
      </c>
      <c r="B4">
        <f t="shared" ref="B4:B10" si="0">C4-E4</f>
        <v>28.408000000000001</v>
      </c>
      <c r="C4">
        <v>33.078000000000003</v>
      </c>
      <c r="D4">
        <f>C4+E4</f>
        <v>37.748000000000005</v>
      </c>
      <c r="E4">
        <v>4.67</v>
      </c>
      <c r="F4">
        <v>0</v>
      </c>
      <c r="G4">
        <v>0</v>
      </c>
      <c r="H4" s="2" t="s">
        <v>48</v>
      </c>
      <c r="I4" s="2" t="s">
        <v>49</v>
      </c>
    </row>
    <row r="5" spans="1:12" x14ac:dyDescent="0.25">
      <c r="A5" t="s">
        <v>2</v>
      </c>
      <c r="B5">
        <f t="shared" si="0"/>
        <v>28.866500000000002</v>
      </c>
      <c r="C5">
        <v>34.146500000000003</v>
      </c>
      <c r="D5">
        <f t="shared" ref="D5:D10" si="1">C5+E5</f>
        <v>39.426500000000004</v>
      </c>
      <c r="E5">
        <v>5.28</v>
      </c>
      <c r="F5">
        <v>0</v>
      </c>
      <c r="G5">
        <v>0</v>
      </c>
    </row>
    <row r="6" spans="1:12" x14ac:dyDescent="0.25">
      <c r="A6" t="s">
        <v>3</v>
      </c>
      <c r="B6">
        <f t="shared" si="0"/>
        <v>3.0184999999999995</v>
      </c>
      <c r="C6">
        <v>7.2084999999999999</v>
      </c>
      <c r="D6">
        <f t="shared" si="1"/>
        <v>11.3985</v>
      </c>
      <c r="E6">
        <v>4.1900000000000004</v>
      </c>
      <c r="F6">
        <v>0</v>
      </c>
      <c r="G6">
        <v>0</v>
      </c>
    </row>
    <row r="7" spans="1:12" x14ac:dyDescent="0.25">
      <c r="A7" t="s">
        <v>8</v>
      </c>
      <c r="B7">
        <f t="shared" si="0"/>
        <v>11.799100000000001</v>
      </c>
      <c r="C7">
        <v>19.059100000000001</v>
      </c>
      <c r="D7">
        <f t="shared" si="1"/>
        <v>26.319099999999999</v>
      </c>
      <c r="E7">
        <v>7.26</v>
      </c>
      <c r="F7">
        <v>0</v>
      </c>
      <c r="G7">
        <v>0</v>
      </c>
    </row>
    <row r="8" spans="1:12" x14ac:dyDescent="0.25">
      <c r="A8" t="s">
        <v>4</v>
      </c>
      <c r="B8">
        <f t="shared" si="0"/>
        <v>28.753999999999998</v>
      </c>
      <c r="C8">
        <v>33.543999999999997</v>
      </c>
      <c r="D8">
        <f t="shared" si="1"/>
        <v>38.333999999999996</v>
      </c>
      <c r="E8">
        <v>4.79</v>
      </c>
      <c r="F8">
        <v>0.02</v>
      </c>
      <c r="G8">
        <v>0.04</v>
      </c>
    </row>
    <row r="9" spans="1:12" x14ac:dyDescent="0.25">
      <c r="A9" t="s">
        <v>5</v>
      </c>
      <c r="B9">
        <f t="shared" si="0"/>
        <v>28.820399999999999</v>
      </c>
      <c r="C9">
        <v>33.720399999999998</v>
      </c>
      <c r="D9">
        <f t="shared" si="1"/>
        <v>38.620399999999997</v>
      </c>
      <c r="E9">
        <v>4.9000000000000004</v>
      </c>
      <c r="F9">
        <v>0.04</v>
      </c>
      <c r="G9">
        <v>0.06</v>
      </c>
    </row>
    <row r="10" spans="1:12" x14ac:dyDescent="0.25">
      <c r="A10" t="s">
        <v>6</v>
      </c>
      <c r="B10">
        <f t="shared" si="0"/>
        <v>27.502299999999998</v>
      </c>
      <c r="C10">
        <v>32.002299999999998</v>
      </c>
      <c r="D10">
        <f t="shared" si="1"/>
        <v>36.502299999999998</v>
      </c>
      <c r="E10">
        <v>4.5</v>
      </c>
      <c r="F10">
        <v>0</v>
      </c>
      <c r="G10">
        <v>0</v>
      </c>
    </row>
    <row r="12" spans="1:12" ht="13" x14ac:dyDescent="0.25">
      <c r="A12" s="1">
        <v>3</v>
      </c>
      <c r="B12" s="1" t="s">
        <v>91</v>
      </c>
      <c r="H12" s="2" t="s">
        <v>12</v>
      </c>
      <c r="I12" s="2" t="s">
        <v>52</v>
      </c>
      <c r="J12" s="2"/>
    </row>
    <row r="13" spans="1:12" x14ac:dyDescent="0.25">
      <c r="A13" t="s">
        <v>1</v>
      </c>
      <c r="B13">
        <f>C13-E13</f>
        <v>2.0458999999999996</v>
      </c>
      <c r="C13">
        <v>2.5558999999999998</v>
      </c>
      <c r="D13">
        <f>C13+E13</f>
        <v>3.0659000000000001</v>
      </c>
      <c r="E13">
        <v>0.51</v>
      </c>
      <c r="F13">
        <v>0</v>
      </c>
      <c r="G13">
        <v>0</v>
      </c>
      <c r="H13" s="2" t="s">
        <v>48</v>
      </c>
      <c r="I13" s="2" t="s">
        <v>53</v>
      </c>
    </row>
    <row r="14" spans="1:12" x14ac:dyDescent="0.25">
      <c r="A14" t="s">
        <v>2</v>
      </c>
      <c r="B14">
        <f t="shared" ref="B14:B19" si="2">C14-E14</f>
        <v>1.9784000000000002</v>
      </c>
      <c r="C14">
        <v>2.3984000000000001</v>
      </c>
      <c r="D14">
        <f t="shared" ref="D14:D18" si="3">C14+E14</f>
        <v>2.8184</v>
      </c>
      <c r="E14">
        <v>0.42</v>
      </c>
      <c r="F14">
        <v>0</v>
      </c>
      <c r="G14">
        <v>0</v>
      </c>
    </row>
    <row r="15" spans="1:12" x14ac:dyDescent="0.25">
      <c r="A15" t="s">
        <v>3</v>
      </c>
      <c r="B15">
        <f t="shared" si="2"/>
        <v>0.30989999999999995</v>
      </c>
      <c r="C15">
        <v>0.96989999999999998</v>
      </c>
      <c r="D15">
        <f t="shared" si="3"/>
        <v>1.6299000000000001</v>
      </c>
      <c r="E15">
        <v>0.66</v>
      </c>
      <c r="F15">
        <v>0</v>
      </c>
      <c r="G15">
        <v>0</v>
      </c>
    </row>
    <row r="16" spans="1:12" x14ac:dyDescent="0.25">
      <c r="A16" t="s">
        <v>8</v>
      </c>
      <c r="B16">
        <f t="shared" si="2"/>
        <v>0.50650000000000006</v>
      </c>
      <c r="C16">
        <v>1.1765000000000001</v>
      </c>
      <c r="D16">
        <f t="shared" si="3"/>
        <v>1.8465000000000003</v>
      </c>
      <c r="E16">
        <v>0.67</v>
      </c>
      <c r="F16">
        <v>0</v>
      </c>
      <c r="G16">
        <v>0</v>
      </c>
    </row>
    <row r="17" spans="1:9" x14ac:dyDescent="0.25">
      <c r="A17" t="s">
        <v>4</v>
      </c>
      <c r="B17">
        <f t="shared" si="2"/>
        <v>2.2218</v>
      </c>
      <c r="C17">
        <v>2.5518000000000001</v>
      </c>
      <c r="D17">
        <f t="shared" si="3"/>
        <v>2.8818000000000001</v>
      </c>
      <c r="E17">
        <v>0.33</v>
      </c>
      <c r="F17">
        <v>0</v>
      </c>
      <c r="G17">
        <v>0</v>
      </c>
    </row>
    <row r="18" spans="1:9" x14ac:dyDescent="0.25">
      <c r="A18" t="s">
        <v>5</v>
      </c>
      <c r="B18">
        <f t="shared" si="2"/>
        <v>2.1936</v>
      </c>
      <c r="C18">
        <v>2.7035999999999998</v>
      </c>
      <c r="D18">
        <f t="shared" si="3"/>
        <v>3.2135999999999996</v>
      </c>
      <c r="E18">
        <v>0.51</v>
      </c>
      <c r="F18">
        <v>0.02</v>
      </c>
      <c r="G18">
        <v>0.04</v>
      </c>
    </row>
    <row r="19" spans="1:9" x14ac:dyDescent="0.25">
      <c r="A19" t="s">
        <v>6</v>
      </c>
      <c r="B19">
        <f t="shared" si="2"/>
        <v>2.0983000000000001</v>
      </c>
      <c r="C19">
        <v>2.4782999999999999</v>
      </c>
      <c r="D19">
        <f>C19+E19</f>
        <v>2.8582999999999998</v>
      </c>
      <c r="E19">
        <v>0.38</v>
      </c>
      <c r="F19">
        <v>0.02</v>
      </c>
      <c r="G19">
        <v>0.04</v>
      </c>
    </row>
    <row r="21" spans="1:9" ht="13" x14ac:dyDescent="0.25">
      <c r="A21" s="1">
        <v>4</v>
      </c>
      <c r="B21" s="1" t="s">
        <v>11</v>
      </c>
      <c r="H21" s="2" t="s">
        <v>12</v>
      </c>
      <c r="I21" s="2" t="s">
        <v>54</v>
      </c>
    </row>
    <row r="22" spans="1:9" x14ac:dyDescent="0.25">
      <c r="A22" t="s">
        <v>1</v>
      </c>
      <c r="B22">
        <f>C22-E22</f>
        <v>0.34379999999999999</v>
      </c>
      <c r="C22">
        <v>0.51380000000000003</v>
      </c>
      <c r="D22">
        <f>C22+E22</f>
        <v>0.68380000000000007</v>
      </c>
      <c r="E22">
        <v>0.17</v>
      </c>
      <c r="F22">
        <v>0</v>
      </c>
      <c r="G22">
        <v>0</v>
      </c>
      <c r="H22" s="2" t="s">
        <v>48</v>
      </c>
      <c r="I22" s="2" t="s">
        <v>55</v>
      </c>
    </row>
    <row r="23" spans="1:9" x14ac:dyDescent="0.25">
      <c r="A23" t="s">
        <v>2</v>
      </c>
      <c r="B23">
        <f t="shared" ref="B23:B28" si="4">C23-E23</f>
        <v>0.32500000000000001</v>
      </c>
      <c r="C23">
        <v>0.44500000000000001</v>
      </c>
      <c r="D23">
        <f t="shared" ref="D23:D28" si="5">C23+E23</f>
        <v>0.56499999999999995</v>
      </c>
      <c r="E23">
        <v>0.12</v>
      </c>
      <c r="F23">
        <v>0</v>
      </c>
      <c r="G23">
        <v>0</v>
      </c>
    </row>
    <row r="24" spans="1:9" x14ac:dyDescent="0.25">
      <c r="A24" t="s">
        <v>3</v>
      </c>
      <c r="B24">
        <f t="shared" si="4"/>
        <v>0</v>
      </c>
      <c r="C24">
        <v>0</v>
      </c>
      <c r="D24">
        <f t="shared" si="5"/>
        <v>0</v>
      </c>
      <c r="E24">
        <v>0</v>
      </c>
      <c r="F24">
        <v>0</v>
      </c>
      <c r="G24">
        <v>0</v>
      </c>
    </row>
    <row r="25" spans="1:9" x14ac:dyDescent="0.25">
      <c r="A25" t="s">
        <v>8</v>
      </c>
      <c r="B25">
        <f t="shared" si="4"/>
        <v>-5.5999999999999939E-3</v>
      </c>
      <c r="C25">
        <v>0.1144</v>
      </c>
      <c r="D25">
        <f t="shared" si="5"/>
        <v>0.2344</v>
      </c>
      <c r="E25">
        <v>0.12</v>
      </c>
      <c r="F25">
        <v>0</v>
      </c>
      <c r="G25">
        <v>0</v>
      </c>
    </row>
    <row r="26" spans="1:9" x14ac:dyDescent="0.25">
      <c r="A26" t="s">
        <v>4</v>
      </c>
      <c r="B26">
        <f t="shared" si="4"/>
        <v>0.36399999999999999</v>
      </c>
      <c r="C26">
        <v>0.504</v>
      </c>
      <c r="D26">
        <f t="shared" si="5"/>
        <v>0.64400000000000002</v>
      </c>
      <c r="E26">
        <v>0.14000000000000001</v>
      </c>
      <c r="F26">
        <v>0.02</v>
      </c>
      <c r="G26">
        <v>0.04</v>
      </c>
    </row>
    <row r="27" spans="1:9" x14ac:dyDescent="0.25">
      <c r="A27" t="s">
        <v>5</v>
      </c>
      <c r="B27">
        <f t="shared" si="4"/>
        <v>0.39059999999999995</v>
      </c>
      <c r="C27">
        <v>0.53059999999999996</v>
      </c>
      <c r="D27">
        <f t="shared" si="5"/>
        <v>0.67059999999999997</v>
      </c>
      <c r="E27">
        <v>0.14000000000000001</v>
      </c>
      <c r="F27">
        <v>0</v>
      </c>
      <c r="G27">
        <v>0</v>
      </c>
    </row>
    <row r="28" spans="1:9" x14ac:dyDescent="0.25">
      <c r="A28" t="s">
        <v>6</v>
      </c>
      <c r="B28">
        <f t="shared" si="4"/>
        <v>0.36529999999999996</v>
      </c>
      <c r="C28">
        <v>0.51529999999999998</v>
      </c>
      <c r="D28">
        <f t="shared" si="5"/>
        <v>0.6653</v>
      </c>
      <c r="E28">
        <v>0.15</v>
      </c>
      <c r="F28">
        <v>0.02</v>
      </c>
      <c r="G28">
        <v>0.04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CA2B-AA7C-4043-A6BB-87F6DC364DC3}">
  <dimension ref="A1:J30"/>
  <sheetViews>
    <sheetView workbookViewId="0">
      <selection activeCell="F9" sqref="F9"/>
    </sheetView>
  </sheetViews>
  <sheetFormatPr defaultRowHeight="12.5" x14ac:dyDescent="0.25"/>
  <sheetData>
    <row r="1" spans="1:10" x14ac:dyDescent="0.25">
      <c r="A1" t="s">
        <v>88</v>
      </c>
      <c r="B1" t="s">
        <v>79</v>
      </c>
      <c r="D1" t="s">
        <v>95</v>
      </c>
    </row>
    <row r="3" spans="1:10" ht="13" x14ac:dyDescent="0.25">
      <c r="A3" s="1" t="s">
        <v>96</v>
      </c>
      <c r="B3" s="2" t="s">
        <v>38</v>
      </c>
      <c r="C3" s="2"/>
      <c r="D3" s="2" t="s">
        <v>21</v>
      </c>
      <c r="E3" s="2"/>
      <c r="F3" s="2" t="s">
        <v>99</v>
      </c>
      <c r="G3" s="2"/>
      <c r="H3" s="2" t="s">
        <v>78</v>
      </c>
      <c r="I3" s="2"/>
      <c r="J3" s="2" t="s">
        <v>12</v>
      </c>
    </row>
    <row r="4" spans="1:10" x14ac:dyDescent="0.25">
      <c r="A4" s="2" t="s">
        <v>1</v>
      </c>
      <c r="F4">
        <v>1.5548999999999999</v>
      </c>
    </row>
    <row r="5" spans="1:10" x14ac:dyDescent="0.25">
      <c r="A5" s="2" t="s">
        <v>2</v>
      </c>
      <c r="F5">
        <v>1.538</v>
      </c>
    </row>
    <row r="6" spans="1:10" x14ac:dyDescent="0.25">
      <c r="A6" s="2" t="s">
        <v>3</v>
      </c>
      <c r="F6">
        <v>1.1878</v>
      </c>
    </row>
    <row r="7" spans="1:10" x14ac:dyDescent="0.25">
      <c r="A7" s="2" t="s">
        <v>8</v>
      </c>
      <c r="F7">
        <v>1.5222</v>
      </c>
    </row>
    <row r="8" spans="1:10" x14ac:dyDescent="0.25">
      <c r="A8" s="2" t="s">
        <v>4</v>
      </c>
      <c r="F8">
        <v>1.5488</v>
      </c>
    </row>
    <row r="9" spans="1:10" x14ac:dyDescent="0.25">
      <c r="A9" s="2" t="s">
        <v>5</v>
      </c>
    </row>
    <row r="10" spans="1:10" x14ac:dyDescent="0.25">
      <c r="A10" s="2" t="s">
        <v>6</v>
      </c>
    </row>
    <row r="11" spans="1:10" x14ac:dyDescent="0.25">
      <c r="A11" s="2" t="s">
        <v>77</v>
      </c>
    </row>
    <row r="13" spans="1:10" ht="13" x14ac:dyDescent="0.25">
      <c r="A13" s="1" t="s">
        <v>97</v>
      </c>
      <c r="B13" s="2" t="s">
        <v>38</v>
      </c>
      <c r="C13" s="2"/>
      <c r="D13" s="2" t="s">
        <v>21</v>
      </c>
      <c r="E13" s="2"/>
      <c r="F13" s="2" t="s">
        <v>7</v>
      </c>
      <c r="G13" s="2"/>
      <c r="H13" s="2" t="s">
        <v>78</v>
      </c>
      <c r="I13" s="2"/>
      <c r="J13" s="2" t="s">
        <v>85</v>
      </c>
    </row>
    <row r="14" spans="1:10" x14ac:dyDescent="0.25">
      <c r="A14" s="2" t="s">
        <v>1</v>
      </c>
      <c r="J14" t="s">
        <v>86</v>
      </c>
    </row>
    <row r="15" spans="1:10" x14ac:dyDescent="0.25">
      <c r="A15" s="2" t="s">
        <v>2</v>
      </c>
      <c r="J15" t="s">
        <v>100</v>
      </c>
    </row>
    <row r="16" spans="1:10" x14ac:dyDescent="0.25">
      <c r="A16" s="2" t="s">
        <v>3</v>
      </c>
    </row>
    <row r="17" spans="1:10" x14ac:dyDescent="0.25">
      <c r="A17" s="2" t="s">
        <v>8</v>
      </c>
    </row>
    <row r="18" spans="1:10" x14ac:dyDescent="0.25">
      <c r="A18" s="2" t="s">
        <v>4</v>
      </c>
    </row>
    <row r="19" spans="1:10" x14ac:dyDescent="0.25">
      <c r="A19" s="2" t="s">
        <v>5</v>
      </c>
    </row>
    <row r="20" spans="1:10" x14ac:dyDescent="0.25">
      <c r="A20" s="2" t="s">
        <v>6</v>
      </c>
    </row>
    <row r="21" spans="1:10" x14ac:dyDescent="0.25">
      <c r="A21" s="2" t="s">
        <v>77</v>
      </c>
    </row>
    <row r="23" spans="1:10" ht="13" x14ac:dyDescent="0.25">
      <c r="A23" s="1" t="s">
        <v>98</v>
      </c>
      <c r="B23" s="2" t="s">
        <v>38</v>
      </c>
      <c r="C23" s="2"/>
      <c r="D23" s="2" t="s">
        <v>21</v>
      </c>
      <c r="E23" s="2"/>
      <c r="F23" s="2" t="s">
        <v>7</v>
      </c>
      <c r="G23" s="2"/>
      <c r="H23" s="2" t="s">
        <v>78</v>
      </c>
      <c r="I23" s="2"/>
      <c r="J23" s="2" t="s">
        <v>12</v>
      </c>
    </row>
    <row r="24" spans="1:10" x14ac:dyDescent="0.25">
      <c r="A24" s="2" t="s">
        <v>1</v>
      </c>
    </row>
    <row r="25" spans="1:10" x14ac:dyDescent="0.25">
      <c r="A25" s="2" t="s">
        <v>2</v>
      </c>
    </row>
    <row r="26" spans="1:10" x14ac:dyDescent="0.25">
      <c r="A26" s="2" t="s">
        <v>3</v>
      </c>
    </row>
    <row r="27" spans="1:10" x14ac:dyDescent="0.25">
      <c r="A27" s="2" t="s">
        <v>8</v>
      </c>
    </row>
    <row r="28" spans="1:10" x14ac:dyDescent="0.25">
      <c r="A28" s="2" t="s">
        <v>4</v>
      </c>
    </row>
    <row r="29" spans="1:10" x14ac:dyDescent="0.25">
      <c r="A29" s="2" t="s">
        <v>5</v>
      </c>
    </row>
    <row r="30" spans="1:10" x14ac:dyDescent="0.25">
      <c r="A30" s="2" t="s"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27604-AB2E-40C8-8F69-8395A6749F78}">
  <dimension ref="A1:J30"/>
  <sheetViews>
    <sheetView workbookViewId="0">
      <selection activeCell="G15" sqref="G15"/>
    </sheetView>
  </sheetViews>
  <sheetFormatPr defaultRowHeight="12.5" x14ac:dyDescent="0.25"/>
  <sheetData>
    <row r="1" spans="1:10" x14ac:dyDescent="0.25">
      <c r="A1" t="s">
        <v>88</v>
      </c>
      <c r="B1" t="s">
        <v>79</v>
      </c>
      <c r="D1" t="s">
        <v>95</v>
      </c>
    </row>
    <row r="3" spans="1:10" ht="13" x14ac:dyDescent="0.25">
      <c r="A3" s="1" t="s">
        <v>96</v>
      </c>
      <c r="B3" s="2" t="s">
        <v>38</v>
      </c>
      <c r="C3" s="2"/>
      <c r="D3" s="2" t="s">
        <v>21</v>
      </c>
      <c r="E3" s="2"/>
      <c r="F3" s="2" t="s">
        <v>99</v>
      </c>
      <c r="G3" s="2"/>
      <c r="H3" s="2" t="s">
        <v>78</v>
      </c>
      <c r="I3" s="2"/>
      <c r="J3" s="2" t="s">
        <v>12</v>
      </c>
    </row>
    <row r="4" spans="1:10" x14ac:dyDescent="0.25">
      <c r="A4" s="2" t="s">
        <v>1</v>
      </c>
    </row>
    <row r="5" spans="1:10" x14ac:dyDescent="0.25">
      <c r="A5" s="2" t="s">
        <v>2</v>
      </c>
    </row>
    <row r="6" spans="1:10" x14ac:dyDescent="0.25">
      <c r="A6" s="2" t="s">
        <v>3</v>
      </c>
    </row>
    <row r="7" spans="1:10" x14ac:dyDescent="0.25">
      <c r="A7" s="2" t="s">
        <v>8</v>
      </c>
    </row>
    <row r="8" spans="1:10" x14ac:dyDescent="0.25">
      <c r="A8" s="2" t="s">
        <v>4</v>
      </c>
    </row>
    <row r="9" spans="1:10" x14ac:dyDescent="0.25">
      <c r="A9" s="2" t="s">
        <v>5</v>
      </c>
    </row>
    <row r="10" spans="1:10" x14ac:dyDescent="0.25">
      <c r="A10" s="2" t="s">
        <v>6</v>
      </c>
    </row>
    <row r="11" spans="1:10" x14ac:dyDescent="0.25">
      <c r="A11" s="2" t="s">
        <v>77</v>
      </c>
    </row>
    <row r="13" spans="1:10" ht="13" x14ac:dyDescent="0.25">
      <c r="A13" s="1" t="s">
        <v>97</v>
      </c>
      <c r="B13" s="2" t="s">
        <v>38</v>
      </c>
      <c r="C13" s="2"/>
      <c r="D13" s="2" t="s">
        <v>21</v>
      </c>
      <c r="E13" s="2"/>
      <c r="F13" s="2" t="s">
        <v>7</v>
      </c>
      <c r="G13" s="2"/>
      <c r="H13" s="2" t="s">
        <v>78</v>
      </c>
      <c r="I13" s="2"/>
      <c r="J13" s="2" t="s">
        <v>85</v>
      </c>
    </row>
    <row r="14" spans="1:10" x14ac:dyDescent="0.25">
      <c r="A14" s="2" t="s">
        <v>1</v>
      </c>
      <c r="J14" t="s">
        <v>86</v>
      </c>
    </row>
    <row r="15" spans="1:10" x14ac:dyDescent="0.25">
      <c r="A15" s="2" t="s">
        <v>2</v>
      </c>
      <c r="J15" t="s">
        <v>100</v>
      </c>
    </row>
    <row r="16" spans="1:10" x14ac:dyDescent="0.25">
      <c r="A16" s="2" t="s">
        <v>3</v>
      </c>
    </row>
    <row r="17" spans="1:10" x14ac:dyDescent="0.25">
      <c r="A17" s="2" t="s">
        <v>8</v>
      </c>
    </row>
    <row r="18" spans="1:10" x14ac:dyDescent="0.25">
      <c r="A18" s="2" t="s">
        <v>4</v>
      </c>
    </row>
    <row r="19" spans="1:10" x14ac:dyDescent="0.25">
      <c r="A19" s="2" t="s">
        <v>5</v>
      </c>
    </row>
    <row r="20" spans="1:10" x14ac:dyDescent="0.25">
      <c r="A20" s="2" t="s">
        <v>6</v>
      </c>
    </row>
    <row r="21" spans="1:10" x14ac:dyDescent="0.25">
      <c r="A21" s="2" t="s">
        <v>77</v>
      </c>
    </row>
    <row r="23" spans="1:10" ht="13" x14ac:dyDescent="0.25">
      <c r="A23" s="1" t="s">
        <v>98</v>
      </c>
      <c r="B23" s="2" t="s">
        <v>38</v>
      </c>
      <c r="C23" s="2"/>
      <c r="D23" s="2" t="s">
        <v>21</v>
      </c>
      <c r="E23" s="2"/>
      <c r="F23" s="2" t="s">
        <v>7</v>
      </c>
      <c r="G23" s="2"/>
      <c r="H23" s="2" t="s">
        <v>78</v>
      </c>
      <c r="I23" s="2"/>
      <c r="J23" s="2" t="s">
        <v>12</v>
      </c>
    </row>
    <row r="24" spans="1:10" x14ac:dyDescent="0.25">
      <c r="A24" s="2" t="s">
        <v>1</v>
      </c>
    </row>
    <row r="25" spans="1:10" x14ac:dyDescent="0.25">
      <c r="A25" s="2" t="s">
        <v>2</v>
      </c>
    </row>
    <row r="26" spans="1:10" x14ac:dyDescent="0.25">
      <c r="A26" s="2" t="s">
        <v>3</v>
      </c>
    </row>
    <row r="27" spans="1:10" x14ac:dyDescent="0.25">
      <c r="A27" s="2" t="s">
        <v>8</v>
      </c>
    </row>
    <row r="28" spans="1:10" x14ac:dyDescent="0.25">
      <c r="A28" s="2" t="s">
        <v>4</v>
      </c>
    </row>
    <row r="29" spans="1:10" x14ac:dyDescent="0.25">
      <c r="A29" s="2" t="s">
        <v>5</v>
      </c>
    </row>
    <row r="30" spans="1:10" x14ac:dyDescent="0.25">
      <c r="A30" s="2" t="s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4CB2-9197-4303-A2EA-BD915718BB3B}">
  <dimension ref="A1:K32"/>
  <sheetViews>
    <sheetView topLeftCell="A19" workbookViewId="0">
      <selection activeCell="K22" sqref="K22"/>
    </sheetView>
  </sheetViews>
  <sheetFormatPr defaultRowHeight="12.5" x14ac:dyDescent="0.25"/>
  <sheetData>
    <row r="1" spans="1:11" x14ac:dyDescent="0.25">
      <c r="A1" t="s">
        <v>81</v>
      </c>
      <c r="B1" t="s">
        <v>79</v>
      </c>
      <c r="D1" t="s">
        <v>94</v>
      </c>
    </row>
    <row r="3" spans="1:11" ht="13" x14ac:dyDescent="0.25">
      <c r="A3" s="1" t="s">
        <v>75</v>
      </c>
      <c r="B3" s="2" t="s">
        <v>38</v>
      </c>
      <c r="C3" s="2"/>
      <c r="D3" s="2" t="s">
        <v>21</v>
      </c>
      <c r="E3" s="2"/>
      <c r="F3" s="2" t="s">
        <v>7</v>
      </c>
      <c r="G3" s="2"/>
      <c r="H3" s="2" t="s">
        <v>78</v>
      </c>
      <c r="I3" s="2"/>
      <c r="J3" s="2" t="s">
        <v>12</v>
      </c>
    </row>
    <row r="4" spans="1:11" x14ac:dyDescent="0.25">
      <c r="A4" s="2" t="s">
        <v>1</v>
      </c>
      <c r="B4">
        <v>16.22</v>
      </c>
      <c r="C4">
        <v>1.2</v>
      </c>
      <c r="D4">
        <v>16.28</v>
      </c>
      <c r="E4">
        <v>1.24</v>
      </c>
      <c r="F4">
        <v>2.5558999999999998</v>
      </c>
      <c r="G4">
        <v>0.51</v>
      </c>
      <c r="J4">
        <v>0.73160000000000003</v>
      </c>
      <c r="K4">
        <v>0.02</v>
      </c>
    </row>
    <row r="5" spans="1:11" x14ac:dyDescent="0.25">
      <c r="A5" s="2" t="s">
        <v>2</v>
      </c>
      <c r="B5">
        <v>15.22</v>
      </c>
      <c r="C5">
        <v>0.99</v>
      </c>
      <c r="D5">
        <v>15.26</v>
      </c>
      <c r="E5">
        <v>0.99</v>
      </c>
      <c r="F5">
        <v>2.3984000000000001</v>
      </c>
      <c r="G5">
        <v>0.42</v>
      </c>
    </row>
    <row r="6" spans="1:11" x14ac:dyDescent="0.25">
      <c r="A6" s="2" t="s">
        <v>3</v>
      </c>
      <c r="B6">
        <v>0.56000000000000005</v>
      </c>
      <c r="C6">
        <v>0.23</v>
      </c>
      <c r="D6">
        <v>0.57999999999999996</v>
      </c>
      <c r="E6">
        <v>0.23</v>
      </c>
      <c r="F6">
        <v>0.96989999999999998</v>
      </c>
      <c r="G6">
        <v>0.66</v>
      </c>
    </row>
    <row r="7" spans="1:11" x14ac:dyDescent="0.25">
      <c r="A7" s="2" t="s">
        <v>8</v>
      </c>
      <c r="B7">
        <v>0.66</v>
      </c>
      <c r="C7">
        <v>0.23</v>
      </c>
      <c r="D7">
        <v>0.66</v>
      </c>
      <c r="E7">
        <v>0.23</v>
      </c>
      <c r="F7">
        <v>1.1765000000000001</v>
      </c>
      <c r="G7">
        <v>0.67</v>
      </c>
    </row>
    <row r="8" spans="1:11" x14ac:dyDescent="0.25">
      <c r="A8" s="2" t="s">
        <v>4</v>
      </c>
      <c r="B8">
        <v>41.42</v>
      </c>
      <c r="C8">
        <v>1.87</v>
      </c>
      <c r="D8">
        <v>41.58</v>
      </c>
      <c r="E8">
        <v>1.9</v>
      </c>
      <c r="F8">
        <v>2.5518000000000001</v>
      </c>
      <c r="G8">
        <v>0.33</v>
      </c>
    </row>
    <row r="9" spans="1:11" x14ac:dyDescent="0.25">
      <c r="A9" s="2" t="s">
        <v>5</v>
      </c>
      <c r="B9">
        <v>68.67</v>
      </c>
      <c r="C9">
        <v>2.25</v>
      </c>
      <c r="D9">
        <v>68.739999999999995</v>
      </c>
      <c r="E9">
        <v>2.27</v>
      </c>
      <c r="F9">
        <v>2.7035999999999998</v>
      </c>
      <c r="G9">
        <v>0.51</v>
      </c>
    </row>
    <row r="10" spans="1:11" x14ac:dyDescent="0.25">
      <c r="A10" s="2" t="s">
        <v>6</v>
      </c>
      <c r="B10">
        <v>68.44</v>
      </c>
      <c r="C10">
        <v>2.46</v>
      </c>
      <c r="D10">
        <v>68.900000000000006</v>
      </c>
      <c r="E10">
        <v>2.52</v>
      </c>
      <c r="F10">
        <v>2.4782999999999999</v>
      </c>
      <c r="G10">
        <v>0.38</v>
      </c>
      <c r="H10">
        <v>0.02</v>
      </c>
      <c r="I10">
        <v>0.04</v>
      </c>
    </row>
    <row r="11" spans="1:11" x14ac:dyDescent="0.25">
      <c r="A11" s="2" t="s">
        <v>80</v>
      </c>
      <c r="B11">
        <v>211.7</v>
      </c>
      <c r="C11">
        <v>4.2</v>
      </c>
      <c r="F11">
        <v>2.5568</v>
      </c>
      <c r="G11">
        <v>0.4</v>
      </c>
      <c r="H11">
        <v>0.02</v>
      </c>
      <c r="I11">
        <v>0.04</v>
      </c>
    </row>
    <row r="12" spans="1:11" x14ac:dyDescent="0.25">
      <c r="A12" s="2"/>
    </row>
    <row r="13" spans="1:11" ht="13" x14ac:dyDescent="0.25">
      <c r="A13" s="1" t="s">
        <v>74</v>
      </c>
      <c r="B13" s="2" t="s">
        <v>38</v>
      </c>
      <c r="C13" s="2"/>
      <c r="D13" s="2" t="s">
        <v>21</v>
      </c>
      <c r="E13" s="2"/>
      <c r="F13" s="2" t="s">
        <v>7</v>
      </c>
      <c r="G13" s="2"/>
      <c r="H13" s="2" t="s">
        <v>78</v>
      </c>
      <c r="I13" s="2"/>
      <c r="J13" s="2" t="s">
        <v>12</v>
      </c>
    </row>
    <row r="14" spans="1:11" x14ac:dyDescent="0.25">
      <c r="A14" s="2" t="s">
        <v>1</v>
      </c>
      <c r="B14">
        <v>15.24</v>
      </c>
      <c r="C14">
        <v>1.1499999999999999</v>
      </c>
      <c r="D14">
        <v>15.4</v>
      </c>
      <c r="E14">
        <v>1.1299999999999999</v>
      </c>
      <c r="F14">
        <v>3.9371999999999998</v>
      </c>
      <c r="G14">
        <v>0.83</v>
      </c>
      <c r="H14">
        <v>0.06</v>
      </c>
      <c r="I14">
        <v>7.0000000000000007E-2</v>
      </c>
      <c r="J14">
        <v>0.76</v>
      </c>
      <c r="K14">
        <v>0.02</v>
      </c>
    </row>
    <row r="15" spans="1:11" x14ac:dyDescent="0.25">
      <c r="A15" s="2" t="s">
        <v>2</v>
      </c>
      <c r="B15">
        <v>15.84</v>
      </c>
      <c r="C15">
        <v>1.1599999999999999</v>
      </c>
      <c r="D15">
        <v>16.14</v>
      </c>
      <c r="E15">
        <v>1.17</v>
      </c>
      <c r="F15">
        <v>3.8633999999999999</v>
      </c>
      <c r="G15">
        <v>0.82</v>
      </c>
    </row>
    <row r="16" spans="1:11" x14ac:dyDescent="0.25">
      <c r="A16" s="2" t="s">
        <v>3</v>
      </c>
      <c r="B16">
        <v>0.5</v>
      </c>
      <c r="C16">
        <v>0.21</v>
      </c>
      <c r="D16">
        <v>0.5</v>
      </c>
      <c r="E16">
        <v>0.23</v>
      </c>
      <c r="F16">
        <v>1.1476</v>
      </c>
      <c r="G16">
        <v>0.92</v>
      </c>
    </row>
    <row r="17" spans="1:11" x14ac:dyDescent="0.25">
      <c r="A17" s="2" t="s">
        <v>8</v>
      </c>
      <c r="B17">
        <v>0.76</v>
      </c>
      <c r="C17">
        <v>0.3</v>
      </c>
      <c r="D17">
        <v>0.78</v>
      </c>
      <c r="E17">
        <v>0.3</v>
      </c>
      <c r="F17">
        <v>1.8692</v>
      </c>
      <c r="G17">
        <v>1.39</v>
      </c>
    </row>
    <row r="18" spans="1:11" x14ac:dyDescent="0.25">
      <c r="A18" s="2" t="s">
        <v>4</v>
      </c>
      <c r="B18">
        <v>44.06</v>
      </c>
      <c r="C18">
        <v>1.84</v>
      </c>
      <c r="D18">
        <v>44.94</v>
      </c>
      <c r="E18">
        <v>1.94</v>
      </c>
      <c r="F18">
        <v>3.8934000000000002</v>
      </c>
      <c r="G18">
        <v>0.76</v>
      </c>
    </row>
    <row r="19" spans="1:11" x14ac:dyDescent="0.25">
      <c r="A19" s="2" t="s">
        <v>5</v>
      </c>
      <c r="B19">
        <v>67.38</v>
      </c>
      <c r="C19">
        <v>2.06</v>
      </c>
      <c r="D19">
        <v>68.72</v>
      </c>
      <c r="E19">
        <v>2.09</v>
      </c>
      <c r="F19">
        <v>3.6806000000000001</v>
      </c>
      <c r="G19">
        <v>0.59</v>
      </c>
      <c r="H19">
        <v>0.02</v>
      </c>
      <c r="I19">
        <v>0.04</v>
      </c>
    </row>
    <row r="20" spans="1:11" x14ac:dyDescent="0.25">
      <c r="A20" s="2" t="s">
        <v>6</v>
      </c>
      <c r="B20">
        <v>67.040000000000006</v>
      </c>
      <c r="C20">
        <v>2.77</v>
      </c>
      <c r="D20">
        <v>68.16</v>
      </c>
      <c r="E20">
        <v>2.5299999999999998</v>
      </c>
      <c r="F20">
        <v>3.6265000000000001</v>
      </c>
      <c r="G20">
        <v>0.59</v>
      </c>
    </row>
    <row r="21" spans="1:11" x14ac:dyDescent="0.25">
      <c r="A21" s="2" t="s">
        <v>77</v>
      </c>
      <c r="B21">
        <v>0.94</v>
      </c>
      <c r="C21">
        <v>0.27</v>
      </c>
      <c r="D21">
        <v>1.82</v>
      </c>
      <c r="E21">
        <v>0.28999999999999998</v>
      </c>
      <c r="F21">
        <v>4.4405999999999999</v>
      </c>
      <c r="G21">
        <v>1.02</v>
      </c>
    </row>
    <row r="22" spans="1:11" x14ac:dyDescent="0.25">
      <c r="A22" s="2" t="s">
        <v>80</v>
      </c>
      <c r="B22">
        <v>215.7</v>
      </c>
      <c r="C22">
        <v>4.25</v>
      </c>
      <c r="F22">
        <v>3.6494</v>
      </c>
      <c r="G22">
        <v>0.62</v>
      </c>
    </row>
    <row r="23" spans="1:11" ht="13" x14ac:dyDescent="0.25">
      <c r="A23" s="1"/>
    </row>
    <row r="24" spans="1:11" ht="13" x14ac:dyDescent="0.25">
      <c r="A24" s="1" t="s">
        <v>76</v>
      </c>
      <c r="B24" s="2" t="s">
        <v>38</v>
      </c>
      <c r="C24" s="2"/>
      <c r="D24" s="2" t="s">
        <v>21</v>
      </c>
      <c r="E24" s="2"/>
      <c r="F24" s="2" t="s">
        <v>7</v>
      </c>
      <c r="G24" s="2"/>
      <c r="H24" s="2" t="s">
        <v>78</v>
      </c>
      <c r="I24" s="2"/>
      <c r="J24" s="2" t="s">
        <v>12</v>
      </c>
    </row>
    <row r="25" spans="1:11" x14ac:dyDescent="0.25">
      <c r="A25" s="2" t="s">
        <v>1</v>
      </c>
      <c r="B25">
        <v>15.76</v>
      </c>
      <c r="C25">
        <v>1.1499999999999999</v>
      </c>
      <c r="D25">
        <v>15.78</v>
      </c>
      <c r="E25">
        <v>1.1000000000000001</v>
      </c>
      <c r="F25">
        <v>4.7049000000000003</v>
      </c>
      <c r="G25">
        <v>0.9</v>
      </c>
      <c r="J25">
        <v>0.81079999999999997</v>
      </c>
      <c r="K25">
        <v>0.02</v>
      </c>
    </row>
    <row r="26" spans="1:11" x14ac:dyDescent="0.25">
      <c r="A26" s="2" t="s">
        <v>2</v>
      </c>
      <c r="B26">
        <v>16.66</v>
      </c>
      <c r="C26">
        <v>1.03</v>
      </c>
      <c r="D26">
        <v>16.7</v>
      </c>
      <c r="E26">
        <v>1.03</v>
      </c>
      <c r="F26">
        <v>4.8491</v>
      </c>
      <c r="G26">
        <v>0.89</v>
      </c>
    </row>
    <row r="27" spans="1:11" x14ac:dyDescent="0.25">
      <c r="A27" s="2" t="s">
        <v>3</v>
      </c>
      <c r="B27">
        <v>0.7</v>
      </c>
      <c r="C27">
        <v>0.28999999999999998</v>
      </c>
      <c r="D27">
        <v>0.66</v>
      </c>
      <c r="E27">
        <v>0.28000000000000003</v>
      </c>
      <c r="F27">
        <v>1.9001999999999999</v>
      </c>
      <c r="G27">
        <v>1.31</v>
      </c>
      <c r="H27">
        <v>0.02</v>
      </c>
      <c r="I27">
        <v>0.04</v>
      </c>
    </row>
    <row r="28" spans="1:11" x14ac:dyDescent="0.25">
      <c r="A28" s="2" t="s">
        <v>8</v>
      </c>
      <c r="B28">
        <v>0.78</v>
      </c>
      <c r="C28">
        <v>0.27</v>
      </c>
      <c r="D28">
        <v>0.78</v>
      </c>
      <c r="E28">
        <v>0.27</v>
      </c>
      <c r="F28">
        <v>1.7202</v>
      </c>
      <c r="G28">
        <v>1.56</v>
      </c>
    </row>
    <row r="29" spans="1:11" x14ac:dyDescent="0.25">
      <c r="A29" s="2" t="s">
        <v>4</v>
      </c>
      <c r="B29">
        <v>46.38</v>
      </c>
      <c r="C29">
        <v>1.7</v>
      </c>
      <c r="D29">
        <v>46.5</v>
      </c>
      <c r="E29">
        <v>1.58</v>
      </c>
      <c r="F29">
        <v>4.6681999999999997</v>
      </c>
      <c r="G29">
        <v>0.87</v>
      </c>
      <c r="H29">
        <v>0.02</v>
      </c>
      <c r="I29">
        <v>0.04</v>
      </c>
    </row>
    <row r="30" spans="1:11" x14ac:dyDescent="0.25">
      <c r="A30" s="2" t="s">
        <v>5</v>
      </c>
      <c r="B30">
        <v>74.540000000000006</v>
      </c>
      <c r="C30">
        <v>2.42</v>
      </c>
      <c r="D30">
        <v>74.78</v>
      </c>
      <c r="E30">
        <v>2.36</v>
      </c>
      <c r="F30">
        <v>4.7595000000000001</v>
      </c>
      <c r="G30">
        <v>0.85</v>
      </c>
      <c r="H30">
        <v>0.02</v>
      </c>
      <c r="I30">
        <v>0.04</v>
      </c>
    </row>
    <row r="31" spans="1:11" x14ac:dyDescent="0.25">
      <c r="A31" s="2" t="s">
        <v>6</v>
      </c>
      <c r="B31">
        <v>76.22</v>
      </c>
      <c r="C31">
        <v>3.01</v>
      </c>
      <c r="D31">
        <v>76.48</v>
      </c>
      <c r="E31">
        <v>2.86</v>
      </c>
      <c r="F31">
        <v>4.5968999999999998</v>
      </c>
      <c r="G31">
        <v>0.81</v>
      </c>
      <c r="H31">
        <v>0.04</v>
      </c>
      <c r="I31">
        <v>0.06</v>
      </c>
    </row>
    <row r="32" spans="1:11" x14ac:dyDescent="0.25">
      <c r="A32" s="2" t="s">
        <v>80</v>
      </c>
      <c r="B32">
        <v>231.32</v>
      </c>
      <c r="C32">
        <v>4.4400000000000004</v>
      </c>
      <c r="F32">
        <v>4.6809000000000003</v>
      </c>
      <c r="G32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3DB3-D490-49CD-A987-0B684AEAFB69}">
  <dimension ref="A1:S28"/>
  <sheetViews>
    <sheetView tabSelected="1" topLeftCell="A5" zoomScaleNormal="100" workbookViewId="0">
      <selection activeCell="H25" sqref="H25"/>
    </sheetView>
  </sheetViews>
  <sheetFormatPr defaultRowHeight="12.5" x14ac:dyDescent="0.25"/>
  <sheetData>
    <row r="1" spans="1:19" x14ac:dyDescent="0.25">
      <c r="A1" t="s">
        <v>57</v>
      </c>
      <c r="B1" s="2" t="s">
        <v>62</v>
      </c>
    </row>
    <row r="2" spans="1:19" ht="13" x14ac:dyDescent="0.25">
      <c r="D2" s="3" t="s">
        <v>22</v>
      </c>
      <c r="I2" s="3" t="s">
        <v>7</v>
      </c>
      <c r="J2" s="3"/>
      <c r="K2" s="3"/>
      <c r="L2" s="3"/>
      <c r="M2" s="3"/>
      <c r="N2" s="3" t="s">
        <v>12</v>
      </c>
      <c r="O2" s="3"/>
      <c r="P2" s="3"/>
      <c r="Q2" s="3"/>
      <c r="S2" s="2" t="s">
        <v>64</v>
      </c>
    </row>
    <row r="3" spans="1:19" ht="13" x14ac:dyDescent="0.25">
      <c r="A3" s="1" t="s">
        <v>58</v>
      </c>
      <c r="B3" s="2"/>
      <c r="D3" s="2" t="s">
        <v>24</v>
      </c>
      <c r="E3" s="2" t="s">
        <v>22</v>
      </c>
      <c r="F3" s="2" t="s">
        <v>23</v>
      </c>
      <c r="G3" s="2" t="s">
        <v>0</v>
      </c>
      <c r="H3" s="2"/>
      <c r="I3" s="2" t="s">
        <v>24</v>
      </c>
      <c r="J3" s="2" t="s">
        <v>42</v>
      </c>
      <c r="K3" s="2" t="s">
        <v>23</v>
      </c>
      <c r="L3" s="2" t="s">
        <v>0</v>
      </c>
      <c r="M3" s="2"/>
      <c r="N3" s="2" t="s">
        <v>24</v>
      </c>
      <c r="O3" s="2" t="s">
        <v>61</v>
      </c>
      <c r="P3" s="2" t="s">
        <v>23</v>
      </c>
      <c r="Q3" s="2" t="s">
        <v>0</v>
      </c>
    </row>
    <row r="4" spans="1:19" x14ac:dyDescent="0.25">
      <c r="A4" s="2" t="s">
        <v>1</v>
      </c>
      <c r="C4">
        <v>1</v>
      </c>
      <c r="D4">
        <f>E4-G4</f>
        <v>14.08</v>
      </c>
      <c r="E4">
        <v>15.32</v>
      </c>
      <c r="F4">
        <f>E4+G4</f>
        <v>16.559999999999999</v>
      </c>
      <c r="G4">
        <v>1.24</v>
      </c>
      <c r="I4">
        <f>J4-L4</f>
        <v>0</v>
      </c>
      <c r="J4">
        <v>0</v>
      </c>
      <c r="K4">
        <f>J4+L4</f>
        <v>0</v>
      </c>
      <c r="L4">
        <v>0</v>
      </c>
      <c r="O4">
        <v>0.26579999999999998</v>
      </c>
      <c r="Q4">
        <v>0.01</v>
      </c>
    </row>
    <row r="5" spans="1:19" x14ac:dyDescent="0.25">
      <c r="A5" s="2" t="s">
        <v>2</v>
      </c>
      <c r="C5">
        <v>1</v>
      </c>
      <c r="D5">
        <f t="shared" ref="D5:D28" si="0">E5-G5</f>
        <v>13.54</v>
      </c>
      <c r="E5">
        <v>14.36</v>
      </c>
      <c r="F5">
        <f t="shared" ref="F5:F28" si="1">E5+G5</f>
        <v>15.18</v>
      </c>
      <c r="G5">
        <v>0.82</v>
      </c>
      <c r="I5">
        <f t="shared" ref="I5:I28" si="2">J5-L5</f>
        <v>0</v>
      </c>
      <c r="J5">
        <v>0</v>
      </c>
      <c r="K5">
        <f t="shared" ref="K5:K28" si="3">J5+L5</f>
        <v>0</v>
      </c>
      <c r="L5">
        <v>0</v>
      </c>
    </row>
    <row r="6" spans="1:19" x14ac:dyDescent="0.25">
      <c r="A6" s="2" t="s">
        <v>3</v>
      </c>
      <c r="C6">
        <v>1</v>
      </c>
      <c r="D6">
        <f t="shared" si="0"/>
        <v>0.34000000000000008</v>
      </c>
      <c r="E6">
        <v>0.56000000000000005</v>
      </c>
      <c r="F6">
        <f t="shared" si="1"/>
        <v>0.78</v>
      </c>
      <c r="G6">
        <v>0.22</v>
      </c>
      <c r="I6">
        <f t="shared" si="2"/>
        <v>0</v>
      </c>
      <c r="J6">
        <v>0</v>
      </c>
      <c r="K6">
        <f t="shared" si="3"/>
        <v>0</v>
      </c>
      <c r="L6">
        <v>0</v>
      </c>
    </row>
    <row r="7" spans="1:19" x14ac:dyDescent="0.25">
      <c r="A7" s="2" t="s">
        <v>8</v>
      </c>
      <c r="C7">
        <v>1</v>
      </c>
      <c r="D7">
        <f t="shared" si="0"/>
        <v>0.52</v>
      </c>
      <c r="E7">
        <v>0.8</v>
      </c>
      <c r="F7">
        <f t="shared" si="1"/>
        <v>1.08</v>
      </c>
      <c r="G7">
        <v>0.28000000000000003</v>
      </c>
      <c r="I7">
        <f t="shared" si="2"/>
        <v>0</v>
      </c>
      <c r="J7">
        <v>0</v>
      </c>
      <c r="K7">
        <f t="shared" si="3"/>
        <v>0</v>
      </c>
      <c r="L7">
        <v>0</v>
      </c>
    </row>
    <row r="8" spans="1:19" x14ac:dyDescent="0.25">
      <c r="A8" s="2" t="s">
        <v>4</v>
      </c>
      <c r="C8">
        <v>1</v>
      </c>
      <c r="D8">
        <f t="shared" si="0"/>
        <v>41.080000000000005</v>
      </c>
      <c r="E8">
        <v>42.88</v>
      </c>
      <c r="F8">
        <f t="shared" si="1"/>
        <v>44.68</v>
      </c>
      <c r="G8">
        <v>1.8</v>
      </c>
      <c r="I8">
        <f t="shared" si="2"/>
        <v>0</v>
      </c>
      <c r="J8">
        <v>0</v>
      </c>
      <c r="K8">
        <f t="shared" si="3"/>
        <v>0</v>
      </c>
      <c r="L8">
        <v>0</v>
      </c>
    </row>
    <row r="9" spans="1:19" x14ac:dyDescent="0.25">
      <c r="A9" s="2" t="s">
        <v>5</v>
      </c>
      <c r="C9">
        <v>1</v>
      </c>
      <c r="D9">
        <f t="shared" si="0"/>
        <v>65.929999999999993</v>
      </c>
      <c r="E9">
        <v>68.38</v>
      </c>
      <c r="F9">
        <f t="shared" si="1"/>
        <v>70.83</v>
      </c>
      <c r="G9">
        <v>2.4500000000000002</v>
      </c>
      <c r="I9">
        <f t="shared" si="2"/>
        <v>0</v>
      </c>
      <c r="J9" s="2">
        <v>0</v>
      </c>
      <c r="K9">
        <f t="shared" si="3"/>
        <v>0</v>
      </c>
      <c r="L9">
        <v>0</v>
      </c>
    </row>
    <row r="10" spans="1:19" x14ac:dyDescent="0.25">
      <c r="A10" s="2" t="s">
        <v>6</v>
      </c>
      <c r="C10">
        <v>1</v>
      </c>
      <c r="D10">
        <f t="shared" si="0"/>
        <v>63.760000000000005</v>
      </c>
      <c r="E10">
        <v>65.760000000000005</v>
      </c>
      <c r="F10">
        <f t="shared" si="1"/>
        <v>67.760000000000005</v>
      </c>
      <c r="G10">
        <v>2</v>
      </c>
      <c r="I10">
        <f t="shared" si="2"/>
        <v>0</v>
      </c>
      <c r="J10">
        <v>0</v>
      </c>
      <c r="K10">
        <f t="shared" si="3"/>
        <v>0</v>
      </c>
      <c r="L10">
        <v>0</v>
      </c>
    </row>
    <row r="11" spans="1:19" x14ac:dyDescent="0.25">
      <c r="I11">
        <f t="shared" si="2"/>
        <v>0</v>
      </c>
      <c r="K11">
        <f t="shared" si="3"/>
        <v>0</v>
      </c>
    </row>
    <row r="12" spans="1:19" ht="13" x14ac:dyDescent="0.25">
      <c r="A12" s="1" t="s">
        <v>59</v>
      </c>
      <c r="I12">
        <f t="shared" si="2"/>
        <v>0</v>
      </c>
      <c r="K12">
        <f t="shared" si="3"/>
        <v>0</v>
      </c>
    </row>
    <row r="13" spans="1:19" x14ac:dyDescent="0.25">
      <c r="A13" s="2" t="s">
        <v>1</v>
      </c>
      <c r="C13">
        <v>2</v>
      </c>
      <c r="D13">
        <f t="shared" si="0"/>
        <v>27.76</v>
      </c>
      <c r="E13">
        <v>29.42</v>
      </c>
      <c r="F13">
        <f t="shared" si="1"/>
        <v>31.080000000000002</v>
      </c>
      <c r="G13">
        <v>1.66</v>
      </c>
      <c r="I13">
        <f t="shared" si="2"/>
        <v>8.0899999999999986E-2</v>
      </c>
      <c r="J13">
        <v>0.13089999999999999</v>
      </c>
      <c r="K13">
        <f t="shared" si="3"/>
        <v>0.18090000000000001</v>
      </c>
      <c r="L13">
        <v>0.05</v>
      </c>
      <c r="N13" s="2" t="s">
        <v>63</v>
      </c>
      <c r="O13">
        <v>0.53839999999999999</v>
      </c>
      <c r="Q13">
        <v>0.01</v>
      </c>
    </row>
    <row r="14" spans="1:19" x14ac:dyDescent="0.25">
      <c r="A14" s="2" t="s">
        <v>2</v>
      </c>
      <c r="C14">
        <v>2</v>
      </c>
      <c r="D14">
        <f t="shared" si="0"/>
        <v>28.95</v>
      </c>
      <c r="E14">
        <v>30.7</v>
      </c>
      <c r="F14">
        <f t="shared" si="1"/>
        <v>32.450000000000003</v>
      </c>
      <c r="G14">
        <v>1.75</v>
      </c>
      <c r="I14">
        <f t="shared" si="2"/>
        <v>0.106</v>
      </c>
      <c r="J14">
        <v>0.156</v>
      </c>
      <c r="K14">
        <f t="shared" si="3"/>
        <v>0.20600000000000002</v>
      </c>
      <c r="L14">
        <v>0.05</v>
      </c>
    </row>
    <row r="15" spans="1:19" x14ac:dyDescent="0.25">
      <c r="A15" s="2" t="s">
        <v>3</v>
      </c>
      <c r="C15">
        <v>2</v>
      </c>
      <c r="D15">
        <f t="shared" si="0"/>
        <v>0.98000000000000009</v>
      </c>
      <c r="E15">
        <v>1.34</v>
      </c>
      <c r="F15">
        <f t="shared" si="1"/>
        <v>1.7000000000000002</v>
      </c>
      <c r="G15">
        <v>0.36</v>
      </c>
      <c r="I15">
        <f t="shared" si="2"/>
        <v>-4.2855570000000009E-2</v>
      </c>
      <c r="J15">
        <v>8.7144429999999995E-2</v>
      </c>
      <c r="K15">
        <f t="shared" si="3"/>
        <v>0.21714443</v>
      </c>
      <c r="L15">
        <v>0.13</v>
      </c>
    </row>
    <row r="16" spans="1:19" x14ac:dyDescent="0.25">
      <c r="A16" s="2" t="s">
        <v>8</v>
      </c>
      <c r="C16">
        <v>2</v>
      </c>
      <c r="D16">
        <f t="shared" si="0"/>
        <v>1.08</v>
      </c>
      <c r="E16">
        <v>1.44</v>
      </c>
      <c r="F16">
        <f t="shared" si="1"/>
        <v>1.7999999999999998</v>
      </c>
      <c r="G16">
        <v>0.36</v>
      </c>
      <c r="I16">
        <f t="shared" si="2"/>
        <v>9.3000000000000027E-3</v>
      </c>
      <c r="J16">
        <v>0.1193</v>
      </c>
      <c r="K16">
        <f t="shared" si="3"/>
        <v>0.2293</v>
      </c>
      <c r="L16">
        <v>0.11</v>
      </c>
    </row>
    <row r="17" spans="1:17" x14ac:dyDescent="0.25">
      <c r="A17" s="2" t="s">
        <v>4</v>
      </c>
      <c r="C17">
        <v>2</v>
      </c>
      <c r="D17">
        <f t="shared" si="0"/>
        <v>84.73</v>
      </c>
      <c r="E17">
        <v>87.12</v>
      </c>
      <c r="F17">
        <f t="shared" si="1"/>
        <v>89.51</v>
      </c>
      <c r="G17">
        <v>2.39</v>
      </c>
      <c r="I17">
        <f t="shared" si="2"/>
        <v>8.3999999999999991E-2</v>
      </c>
      <c r="J17">
        <v>0.124</v>
      </c>
      <c r="K17">
        <f t="shared" si="3"/>
        <v>0.16400000000000001</v>
      </c>
      <c r="L17">
        <v>0.04</v>
      </c>
    </row>
    <row r="18" spans="1:17" x14ac:dyDescent="0.25">
      <c r="A18" s="2" t="s">
        <v>5</v>
      </c>
      <c r="C18">
        <v>2</v>
      </c>
      <c r="D18">
        <f t="shared" si="0"/>
        <v>130.69</v>
      </c>
      <c r="E18">
        <v>134.26</v>
      </c>
      <c r="F18">
        <f t="shared" si="1"/>
        <v>137.82999999999998</v>
      </c>
      <c r="G18">
        <v>3.57</v>
      </c>
      <c r="I18">
        <f t="shared" si="2"/>
        <v>7.8E-2</v>
      </c>
      <c r="J18">
        <v>0.108</v>
      </c>
      <c r="K18">
        <f t="shared" si="3"/>
        <v>0.13800000000000001</v>
      </c>
      <c r="L18">
        <v>0.03</v>
      </c>
    </row>
    <row r="19" spans="1:17" x14ac:dyDescent="0.25">
      <c r="A19" s="2" t="s">
        <v>6</v>
      </c>
      <c r="C19">
        <v>2</v>
      </c>
      <c r="D19">
        <f t="shared" si="0"/>
        <v>129.89000000000001</v>
      </c>
      <c r="E19">
        <v>132.96</v>
      </c>
      <c r="F19">
        <f t="shared" si="1"/>
        <v>136.03</v>
      </c>
      <c r="G19">
        <v>3.07</v>
      </c>
      <c r="I19">
        <f t="shared" si="2"/>
        <v>7.9399999999999984E-2</v>
      </c>
      <c r="J19">
        <v>0.12939999999999999</v>
      </c>
      <c r="K19">
        <f t="shared" si="3"/>
        <v>0.1794</v>
      </c>
      <c r="L19">
        <v>0.05</v>
      </c>
    </row>
    <row r="20" spans="1:17" x14ac:dyDescent="0.25">
      <c r="I20">
        <f t="shared" si="2"/>
        <v>0</v>
      </c>
      <c r="K20">
        <f t="shared" si="3"/>
        <v>0</v>
      </c>
    </row>
    <row r="21" spans="1:17" ht="13" x14ac:dyDescent="0.25">
      <c r="A21" s="1" t="s">
        <v>60</v>
      </c>
      <c r="I21">
        <f t="shared" si="2"/>
        <v>0</v>
      </c>
      <c r="K21">
        <f t="shared" si="3"/>
        <v>0</v>
      </c>
    </row>
    <row r="22" spans="1:17" x14ac:dyDescent="0.25">
      <c r="A22" s="2" t="s">
        <v>1</v>
      </c>
      <c r="C22">
        <v>3</v>
      </c>
      <c r="D22">
        <f t="shared" si="0"/>
        <v>43.93</v>
      </c>
      <c r="E22">
        <v>45.54</v>
      </c>
      <c r="F22">
        <f t="shared" si="1"/>
        <v>47.15</v>
      </c>
      <c r="G22">
        <v>1.61</v>
      </c>
      <c r="I22">
        <f t="shared" si="2"/>
        <v>0.87152999999999992</v>
      </c>
      <c r="J22">
        <v>1.1215299999999999</v>
      </c>
      <c r="K22">
        <f t="shared" si="3"/>
        <v>1.3715299999999999</v>
      </c>
      <c r="L22">
        <v>0.25</v>
      </c>
      <c r="O22">
        <v>0.80830000000000002</v>
      </c>
      <c r="Q22">
        <v>0.01</v>
      </c>
    </row>
    <row r="23" spans="1:17" x14ac:dyDescent="0.25">
      <c r="A23" s="2" t="s">
        <v>2</v>
      </c>
      <c r="C23">
        <v>3</v>
      </c>
      <c r="D23">
        <f t="shared" si="0"/>
        <v>42.81</v>
      </c>
      <c r="E23">
        <v>44.5</v>
      </c>
      <c r="F23">
        <f t="shared" si="1"/>
        <v>46.19</v>
      </c>
      <c r="G23">
        <v>1.69</v>
      </c>
      <c r="I23">
        <f t="shared" si="2"/>
        <v>1.0325</v>
      </c>
      <c r="J23">
        <v>1.2825</v>
      </c>
      <c r="K23">
        <f t="shared" si="3"/>
        <v>1.5325</v>
      </c>
      <c r="L23">
        <v>0.25</v>
      </c>
    </row>
    <row r="24" spans="1:17" x14ac:dyDescent="0.25">
      <c r="A24" s="2" t="s">
        <v>3</v>
      </c>
      <c r="C24">
        <v>3</v>
      </c>
      <c r="D24">
        <f t="shared" si="0"/>
        <v>1.6099999999999999</v>
      </c>
      <c r="E24">
        <v>2</v>
      </c>
      <c r="F24">
        <f t="shared" si="1"/>
        <v>2.39</v>
      </c>
      <c r="G24">
        <v>0.39</v>
      </c>
      <c r="I24">
        <f t="shared" si="2"/>
        <v>0.51160000000000005</v>
      </c>
      <c r="J24">
        <v>0.99160000000000004</v>
      </c>
      <c r="K24">
        <f t="shared" si="3"/>
        <v>1.4716</v>
      </c>
      <c r="L24">
        <v>0.48</v>
      </c>
    </row>
    <row r="25" spans="1:17" x14ac:dyDescent="0.25">
      <c r="A25" s="2" t="s">
        <v>8</v>
      </c>
      <c r="C25">
        <v>3</v>
      </c>
      <c r="D25">
        <f t="shared" si="0"/>
        <v>1.6400000000000001</v>
      </c>
      <c r="E25">
        <v>2.06</v>
      </c>
      <c r="F25">
        <f t="shared" si="1"/>
        <v>2.48</v>
      </c>
      <c r="G25">
        <v>0.42</v>
      </c>
      <c r="I25">
        <f t="shared" si="2"/>
        <v>0.47659999999999997</v>
      </c>
      <c r="J25">
        <v>0.81659999999999999</v>
      </c>
      <c r="K25">
        <f t="shared" si="3"/>
        <v>1.1566000000000001</v>
      </c>
      <c r="L25">
        <v>0.34</v>
      </c>
    </row>
    <row r="26" spans="1:17" x14ac:dyDescent="0.25">
      <c r="A26" s="2" t="s">
        <v>4</v>
      </c>
      <c r="C26">
        <v>3</v>
      </c>
      <c r="D26">
        <f t="shared" si="0"/>
        <v>125.31000000000002</v>
      </c>
      <c r="E26">
        <v>128.02000000000001</v>
      </c>
      <c r="F26">
        <f t="shared" si="1"/>
        <v>130.73000000000002</v>
      </c>
      <c r="G26">
        <v>2.71</v>
      </c>
      <c r="I26">
        <f t="shared" si="2"/>
        <v>0.98209999999999997</v>
      </c>
      <c r="J26">
        <v>1.1920999999999999</v>
      </c>
      <c r="K26">
        <f t="shared" si="3"/>
        <v>1.4020999999999999</v>
      </c>
      <c r="L26">
        <v>0.21</v>
      </c>
    </row>
    <row r="27" spans="1:17" x14ac:dyDescent="0.25">
      <c r="A27" s="2" t="s">
        <v>5</v>
      </c>
      <c r="C27">
        <v>3</v>
      </c>
      <c r="D27">
        <f t="shared" si="0"/>
        <v>195.98</v>
      </c>
      <c r="E27" s="2">
        <v>200.54</v>
      </c>
      <c r="F27">
        <f t="shared" si="1"/>
        <v>205.1</v>
      </c>
      <c r="G27">
        <v>4.5599999999999996</v>
      </c>
      <c r="I27">
        <f t="shared" si="2"/>
        <v>1.0178</v>
      </c>
      <c r="J27">
        <v>1.2278</v>
      </c>
      <c r="K27">
        <f t="shared" si="3"/>
        <v>1.4378</v>
      </c>
      <c r="L27">
        <v>0.21</v>
      </c>
    </row>
    <row r="28" spans="1:17" x14ac:dyDescent="0.25">
      <c r="A28" s="2" t="s">
        <v>6</v>
      </c>
      <c r="C28">
        <v>3</v>
      </c>
      <c r="D28">
        <f t="shared" si="0"/>
        <v>197.67000000000002</v>
      </c>
      <c r="E28" s="2">
        <v>201.34</v>
      </c>
      <c r="F28">
        <f t="shared" si="1"/>
        <v>205.01</v>
      </c>
      <c r="G28">
        <v>3.67</v>
      </c>
      <c r="I28">
        <f t="shared" si="2"/>
        <v>0.95169999999999999</v>
      </c>
      <c r="J28">
        <v>1.1617</v>
      </c>
      <c r="K28">
        <f t="shared" si="3"/>
        <v>1.3716999999999999</v>
      </c>
      <c r="L28">
        <v>0.21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A2" sqref="A2"/>
    </sheetView>
  </sheetViews>
  <sheetFormatPr defaultRowHeight="12.5" x14ac:dyDescent="0.25"/>
  <sheetData>
    <row r="1" spans="1:5" x14ac:dyDescent="0.25">
      <c r="A1" t="s">
        <v>92</v>
      </c>
      <c r="C1" t="s">
        <v>13</v>
      </c>
    </row>
    <row r="2" spans="1:5" ht="13" x14ac:dyDescent="0.25">
      <c r="A2" s="1" t="s">
        <v>10</v>
      </c>
    </row>
    <row r="3" spans="1:5" x14ac:dyDescent="0.25">
      <c r="A3" s="2" t="s">
        <v>20</v>
      </c>
      <c r="C3" t="s">
        <v>21</v>
      </c>
      <c r="D3" s="2" t="s">
        <v>12</v>
      </c>
      <c r="E3" s="2"/>
    </row>
    <row r="4" spans="1:5" x14ac:dyDescent="0.25">
      <c r="A4">
        <v>120</v>
      </c>
      <c r="C4">
        <v>37</v>
      </c>
      <c r="D4" s="2">
        <v>0.9526</v>
      </c>
      <c r="E4" s="2" t="s">
        <v>65</v>
      </c>
    </row>
    <row r="5" spans="1:5" x14ac:dyDescent="0.25">
      <c r="A5">
        <v>240</v>
      </c>
      <c r="C5">
        <v>86</v>
      </c>
      <c r="D5" s="2">
        <v>0.96399999999999997</v>
      </c>
      <c r="E5" t="s">
        <v>66</v>
      </c>
    </row>
    <row r="6" spans="1:5" x14ac:dyDescent="0.25">
      <c r="A6">
        <v>360</v>
      </c>
      <c r="C6">
        <v>138</v>
      </c>
      <c r="D6" s="2">
        <v>0.97389999999999999</v>
      </c>
      <c r="E6" t="s">
        <v>66</v>
      </c>
    </row>
    <row r="7" spans="1:5" x14ac:dyDescent="0.25">
      <c r="A7">
        <v>480</v>
      </c>
      <c r="C7">
        <v>188</v>
      </c>
      <c r="D7" s="2">
        <v>0.97870000000000001</v>
      </c>
      <c r="E7" t="s">
        <v>66</v>
      </c>
    </row>
    <row r="8" spans="1:5" x14ac:dyDescent="0.25">
      <c r="A8">
        <v>600</v>
      </c>
      <c r="C8">
        <v>239</v>
      </c>
      <c r="D8" s="2">
        <v>0.9829</v>
      </c>
      <c r="E8" t="s">
        <v>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activeCell="O2" sqref="O2"/>
    </sheetView>
  </sheetViews>
  <sheetFormatPr defaultRowHeight="12.5" x14ac:dyDescent="0.25"/>
  <sheetData>
    <row r="1" spans="1:5" x14ac:dyDescent="0.25">
      <c r="A1" t="s">
        <v>92</v>
      </c>
      <c r="D1" s="2" t="s">
        <v>93</v>
      </c>
    </row>
    <row r="2" spans="1:5" ht="13" x14ac:dyDescent="0.25">
      <c r="A2" s="1" t="s">
        <v>11</v>
      </c>
      <c r="B2" s="2" t="s">
        <v>15</v>
      </c>
      <c r="C2" s="2" t="s">
        <v>12</v>
      </c>
      <c r="D2" s="2"/>
      <c r="E2" s="2"/>
    </row>
    <row r="3" spans="1:5" x14ac:dyDescent="0.25">
      <c r="A3" s="2" t="s">
        <v>14</v>
      </c>
      <c r="B3" s="2" t="s">
        <v>16</v>
      </c>
      <c r="C3">
        <v>60929</v>
      </c>
    </row>
    <row r="4" spans="1:5" x14ac:dyDescent="0.25">
      <c r="A4" s="2" t="s">
        <v>14</v>
      </c>
      <c r="B4" s="2" t="s">
        <v>17</v>
      </c>
      <c r="C4">
        <v>0.91169999999999995</v>
      </c>
    </row>
    <row r="5" spans="1:5" x14ac:dyDescent="0.25">
      <c r="A5" s="2"/>
    </row>
    <row r="6" spans="1:5" x14ac:dyDescent="0.25">
      <c r="A6" s="2" t="s">
        <v>18</v>
      </c>
      <c r="B6" s="2" t="s">
        <v>19</v>
      </c>
      <c r="C6">
        <v>0.50700000000000001</v>
      </c>
    </row>
    <row r="7" spans="1:5" x14ac:dyDescent="0.25">
      <c r="A7" s="2" t="s">
        <v>18</v>
      </c>
      <c r="B7" s="2" t="s">
        <v>19</v>
      </c>
      <c r="C7">
        <v>0.50700000000000001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AEF09-BE13-4026-8521-3E6DCFF2E925}">
  <dimension ref="A1:I61"/>
  <sheetViews>
    <sheetView workbookViewId="0">
      <selection activeCell="N22" sqref="N22"/>
    </sheetView>
  </sheetViews>
  <sheetFormatPr defaultRowHeight="12.5" x14ac:dyDescent="0.25"/>
  <sheetData>
    <row r="1" spans="1:9" x14ac:dyDescent="0.25">
      <c r="A1" s="2" t="s">
        <v>67</v>
      </c>
      <c r="C1" s="2" t="s">
        <v>25</v>
      </c>
    </row>
    <row r="2" spans="1:9" ht="13" x14ac:dyDescent="0.25">
      <c r="A2" s="1" t="s">
        <v>26</v>
      </c>
    </row>
    <row r="3" spans="1:9" ht="13" x14ac:dyDescent="0.25">
      <c r="A3" s="1" t="s">
        <v>30</v>
      </c>
      <c r="B3" s="2" t="s">
        <v>28</v>
      </c>
      <c r="C3" s="2" t="s">
        <v>29</v>
      </c>
      <c r="D3" s="2" t="s">
        <v>7</v>
      </c>
      <c r="F3" s="2" t="s">
        <v>12</v>
      </c>
      <c r="G3">
        <v>0.53969999999999996</v>
      </c>
      <c r="I3">
        <v>75</v>
      </c>
    </row>
    <row r="4" spans="1:9" x14ac:dyDescent="0.25">
      <c r="A4" s="2" t="s">
        <v>1</v>
      </c>
      <c r="B4">
        <v>299.74</v>
      </c>
      <c r="C4">
        <v>1.1655</v>
      </c>
      <c r="D4">
        <v>0</v>
      </c>
    </row>
    <row r="5" spans="1:9" x14ac:dyDescent="0.25">
      <c r="A5" s="2" t="s">
        <v>2</v>
      </c>
      <c r="B5">
        <v>299.88</v>
      </c>
      <c r="C5">
        <v>2.5038999999999998</v>
      </c>
      <c r="D5">
        <v>0</v>
      </c>
    </row>
    <row r="6" spans="1:9" x14ac:dyDescent="0.25">
      <c r="A6" s="2" t="s">
        <v>3</v>
      </c>
      <c r="B6">
        <v>15.94</v>
      </c>
      <c r="C6">
        <v>2.6846999999999999</v>
      </c>
      <c r="D6">
        <v>0</v>
      </c>
    </row>
    <row r="7" spans="1:9" x14ac:dyDescent="0.25">
      <c r="A7" s="2" t="s">
        <v>8</v>
      </c>
      <c r="B7">
        <v>15.18</v>
      </c>
      <c r="C7">
        <v>10.0943</v>
      </c>
      <c r="D7">
        <v>0</v>
      </c>
    </row>
    <row r="8" spans="1:9" x14ac:dyDescent="0.25">
      <c r="A8" s="2" t="s">
        <v>4</v>
      </c>
      <c r="B8">
        <v>851.68</v>
      </c>
      <c r="C8">
        <v>0.74960000000000004</v>
      </c>
      <c r="D8">
        <v>0</v>
      </c>
    </row>
    <row r="9" spans="1:9" x14ac:dyDescent="0.25">
      <c r="A9" s="2" t="s">
        <v>5</v>
      </c>
      <c r="B9">
        <v>1357.02</v>
      </c>
      <c r="C9">
        <v>10.007</v>
      </c>
      <c r="D9">
        <v>0</v>
      </c>
    </row>
    <row r="10" spans="1:9" x14ac:dyDescent="0.25">
      <c r="A10" s="2" t="s">
        <v>6</v>
      </c>
      <c r="B10">
        <v>1342</v>
      </c>
      <c r="C10">
        <v>2.0017</v>
      </c>
      <c r="D10">
        <v>0</v>
      </c>
    </row>
    <row r="11" spans="1:9" x14ac:dyDescent="0.25">
      <c r="A11" s="2"/>
    </row>
    <row r="12" spans="1:9" ht="13" x14ac:dyDescent="0.25">
      <c r="A12" s="1" t="s">
        <v>27</v>
      </c>
      <c r="I12" s="2" t="s">
        <v>68</v>
      </c>
    </row>
    <row r="13" spans="1:9" ht="13" x14ac:dyDescent="0.25">
      <c r="A13" s="1" t="s">
        <v>30</v>
      </c>
      <c r="B13" s="2" t="s">
        <v>28</v>
      </c>
      <c r="C13" s="2" t="s">
        <v>7</v>
      </c>
      <c r="F13" s="2" t="s">
        <v>12</v>
      </c>
      <c r="G13">
        <v>0.40289999999999998</v>
      </c>
    </row>
    <row r="14" spans="1:9" x14ac:dyDescent="0.25">
      <c r="A14" s="2" t="s">
        <v>1</v>
      </c>
      <c r="B14">
        <v>225.88</v>
      </c>
      <c r="C14">
        <v>0</v>
      </c>
    </row>
    <row r="15" spans="1:9" x14ac:dyDescent="0.25">
      <c r="A15" s="2" t="s">
        <v>2</v>
      </c>
      <c r="B15">
        <v>224.24</v>
      </c>
      <c r="C15">
        <v>0</v>
      </c>
    </row>
    <row r="16" spans="1:9" x14ac:dyDescent="0.25">
      <c r="A16" s="2" t="s">
        <v>3</v>
      </c>
      <c r="B16">
        <v>11.68</v>
      </c>
      <c r="C16">
        <v>0</v>
      </c>
    </row>
    <row r="17" spans="1:9" x14ac:dyDescent="0.25">
      <c r="A17" s="2" t="s">
        <v>8</v>
      </c>
      <c r="B17">
        <v>10.82</v>
      </c>
      <c r="C17">
        <v>0</v>
      </c>
    </row>
    <row r="18" spans="1:9" x14ac:dyDescent="0.25">
      <c r="A18" s="2" t="s">
        <v>4</v>
      </c>
      <c r="B18">
        <v>641.22</v>
      </c>
      <c r="C18">
        <v>0</v>
      </c>
    </row>
    <row r="19" spans="1:9" x14ac:dyDescent="0.25">
      <c r="A19" s="2" t="s">
        <v>5</v>
      </c>
      <c r="B19">
        <v>1010.96</v>
      </c>
      <c r="C19">
        <v>0</v>
      </c>
    </row>
    <row r="20" spans="1:9" x14ac:dyDescent="0.25">
      <c r="A20" s="2" t="s">
        <v>6</v>
      </c>
      <c r="B20">
        <v>1009.62</v>
      </c>
      <c r="C20">
        <v>0</v>
      </c>
    </row>
    <row r="22" spans="1:9" ht="13" x14ac:dyDescent="0.25">
      <c r="A22" s="1" t="s">
        <v>31</v>
      </c>
      <c r="I22">
        <v>75</v>
      </c>
    </row>
    <row r="23" spans="1:9" ht="13" x14ac:dyDescent="0.25">
      <c r="A23" s="1" t="s">
        <v>30</v>
      </c>
      <c r="B23" s="2" t="s">
        <v>28</v>
      </c>
      <c r="C23" s="2" t="s">
        <v>7</v>
      </c>
      <c r="F23" s="2" t="s">
        <v>12</v>
      </c>
      <c r="G23">
        <v>0.80100000000000005</v>
      </c>
    </row>
    <row r="24" spans="1:9" x14ac:dyDescent="0.25">
      <c r="A24" s="2" t="s">
        <v>1</v>
      </c>
      <c r="B24">
        <v>451.76</v>
      </c>
      <c r="C24">
        <v>1.295E-2</v>
      </c>
    </row>
    <row r="25" spans="1:9" x14ac:dyDescent="0.25">
      <c r="A25" s="2" t="s">
        <v>2</v>
      </c>
      <c r="B25">
        <v>447.62</v>
      </c>
      <c r="C25">
        <v>0.10303</v>
      </c>
    </row>
    <row r="26" spans="1:9" x14ac:dyDescent="0.25">
      <c r="A26" s="2" t="s">
        <v>3</v>
      </c>
      <c r="B26">
        <v>22.52</v>
      </c>
      <c r="C26">
        <v>1.5339999999999999E-2</v>
      </c>
    </row>
    <row r="27" spans="1:9" x14ac:dyDescent="0.25">
      <c r="A27" s="2" t="s">
        <v>8</v>
      </c>
      <c r="B27">
        <v>22.8</v>
      </c>
      <c r="C27">
        <v>1.159E-2</v>
      </c>
    </row>
    <row r="28" spans="1:9" x14ac:dyDescent="0.25">
      <c r="A28" s="2" t="s">
        <v>4</v>
      </c>
      <c r="B28">
        <v>1279.24</v>
      </c>
      <c r="C28">
        <v>1.341E-2</v>
      </c>
    </row>
    <row r="29" spans="1:9" x14ac:dyDescent="0.25">
      <c r="A29" s="2" t="s">
        <v>5</v>
      </c>
      <c r="B29">
        <v>2007.46</v>
      </c>
      <c r="C29">
        <v>1.285E-2</v>
      </c>
    </row>
    <row r="30" spans="1:9" x14ac:dyDescent="0.25">
      <c r="A30" s="2" t="s">
        <v>6</v>
      </c>
      <c r="B30">
        <v>2019.24</v>
      </c>
      <c r="C30">
        <v>1.2930000000000001E-2</v>
      </c>
    </row>
    <row r="31" spans="1:9" x14ac:dyDescent="0.25">
      <c r="A31" s="2"/>
    </row>
    <row r="32" spans="1:9" x14ac:dyDescent="0.25">
      <c r="A32" s="2"/>
    </row>
    <row r="33" spans="1:9" ht="13" x14ac:dyDescent="0.25">
      <c r="A33" s="1" t="s">
        <v>33</v>
      </c>
      <c r="I33" s="2" t="s">
        <v>67</v>
      </c>
    </row>
    <row r="34" spans="1:9" ht="13" x14ac:dyDescent="0.25">
      <c r="A34" s="1" t="s">
        <v>30</v>
      </c>
      <c r="B34" s="2" t="s">
        <v>28</v>
      </c>
      <c r="C34" s="2" t="s">
        <v>29</v>
      </c>
      <c r="D34" s="2" t="s">
        <v>7</v>
      </c>
      <c r="F34" s="2" t="s">
        <v>12</v>
      </c>
      <c r="G34">
        <v>0.2021</v>
      </c>
    </row>
    <row r="35" spans="1:9" x14ac:dyDescent="0.25">
      <c r="A35" s="2" t="s">
        <v>1</v>
      </c>
      <c r="B35">
        <v>300.89999999999998</v>
      </c>
      <c r="C35">
        <v>0.58409999999999995</v>
      </c>
    </row>
    <row r="36" spans="1:9" x14ac:dyDescent="0.25">
      <c r="A36" s="2" t="s">
        <v>2</v>
      </c>
      <c r="B36">
        <v>297.64</v>
      </c>
      <c r="C36">
        <v>1.2597</v>
      </c>
    </row>
    <row r="37" spans="1:9" x14ac:dyDescent="0.25">
      <c r="A37" s="2" t="s">
        <v>3</v>
      </c>
      <c r="B37">
        <v>15.5</v>
      </c>
      <c r="C37">
        <v>1.3404</v>
      </c>
    </row>
    <row r="38" spans="1:9" x14ac:dyDescent="0.25">
      <c r="A38" s="2" t="s">
        <v>8</v>
      </c>
      <c r="B38">
        <v>14.9</v>
      </c>
      <c r="C38">
        <v>4.9778000000000002</v>
      </c>
    </row>
    <row r="39" spans="1:9" x14ac:dyDescent="0.25">
      <c r="A39" s="2" t="s">
        <v>4</v>
      </c>
      <c r="B39">
        <v>859.24</v>
      </c>
      <c r="C39">
        <v>3.7510000000000002E-2</v>
      </c>
    </row>
    <row r="40" spans="1:9" x14ac:dyDescent="0.25">
      <c r="A40" s="2" t="s">
        <v>5</v>
      </c>
      <c r="B40">
        <v>1353.5</v>
      </c>
      <c r="C40">
        <v>5.0058999999999996</v>
      </c>
    </row>
    <row r="41" spans="1:9" x14ac:dyDescent="0.25">
      <c r="A41" s="2" t="s">
        <v>6</v>
      </c>
      <c r="B41">
        <v>1341.96</v>
      </c>
      <c r="C41">
        <v>1.0011000000000001</v>
      </c>
    </row>
    <row r="43" spans="1:9" ht="13" x14ac:dyDescent="0.25">
      <c r="A43" s="1" t="s">
        <v>32</v>
      </c>
      <c r="I43" s="2" t="s">
        <v>67</v>
      </c>
    </row>
    <row r="44" spans="1:9" ht="13" x14ac:dyDescent="0.25">
      <c r="A44" s="1" t="s">
        <v>30</v>
      </c>
      <c r="B44" s="2" t="s">
        <v>28</v>
      </c>
      <c r="C44" s="2" t="s">
        <v>29</v>
      </c>
      <c r="D44" s="2" t="s">
        <v>7</v>
      </c>
      <c r="F44" s="2" t="s">
        <v>12</v>
      </c>
      <c r="G44">
        <v>0.80530000000000002</v>
      </c>
    </row>
    <row r="45" spans="1:9" x14ac:dyDescent="0.25">
      <c r="A45" s="2" t="s">
        <v>1</v>
      </c>
      <c r="B45">
        <v>300.54000000000002</v>
      </c>
      <c r="C45">
        <v>2.3380999999999998</v>
      </c>
      <c r="D45">
        <v>7.6400000000000001E-3</v>
      </c>
    </row>
    <row r="46" spans="1:9" x14ac:dyDescent="0.25">
      <c r="A46" s="2" t="s">
        <v>2</v>
      </c>
      <c r="B46">
        <v>300.68</v>
      </c>
      <c r="C46">
        <v>4.9852999999999996</v>
      </c>
      <c r="D46">
        <v>8.5100000000000002E-3</v>
      </c>
    </row>
    <row r="47" spans="1:9" x14ac:dyDescent="0.25">
      <c r="A47" s="2" t="s">
        <v>3</v>
      </c>
      <c r="B47">
        <v>15.3</v>
      </c>
      <c r="C47">
        <v>5.3201000000000001</v>
      </c>
      <c r="D47">
        <v>7.9299999999999995E-3</v>
      </c>
    </row>
    <row r="48" spans="1:9" x14ac:dyDescent="0.25">
      <c r="A48" s="2" t="s">
        <v>8</v>
      </c>
      <c r="B48">
        <v>14.96</v>
      </c>
      <c r="C48">
        <v>20.005800000000001</v>
      </c>
      <c r="D48">
        <v>8.0199999999999994E-3</v>
      </c>
    </row>
    <row r="49" spans="1:7" x14ac:dyDescent="0.25">
      <c r="A49" s="2" t="s">
        <v>4</v>
      </c>
      <c r="B49">
        <v>851.8</v>
      </c>
      <c r="C49">
        <v>1.5001</v>
      </c>
      <c r="D49">
        <v>8.3000000000000001E-3</v>
      </c>
    </row>
    <row r="50" spans="1:7" x14ac:dyDescent="0.25">
      <c r="A50" s="2" t="s">
        <v>5</v>
      </c>
      <c r="B50">
        <v>1345.94</v>
      </c>
      <c r="C50">
        <v>20.011700000000001</v>
      </c>
      <c r="D50">
        <v>7.0000000000000001E-3</v>
      </c>
    </row>
    <row r="51" spans="1:7" x14ac:dyDescent="0.25">
      <c r="A51" s="2" t="s">
        <v>6</v>
      </c>
      <c r="B51">
        <v>1353.54</v>
      </c>
      <c r="C51">
        <v>4.0082000000000004</v>
      </c>
      <c r="D51">
        <v>7.7200000000000003E-3</v>
      </c>
    </row>
    <row r="52" spans="1:7" x14ac:dyDescent="0.25">
      <c r="G52" t="s">
        <v>45</v>
      </c>
    </row>
    <row r="53" spans="1:7" ht="13" x14ac:dyDescent="0.25">
      <c r="A53" s="1"/>
    </row>
    <row r="54" spans="1:7" ht="13" x14ac:dyDescent="0.25">
      <c r="A54" s="1"/>
      <c r="B54" s="2"/>
      <c r="C54" s="2"/>
      <c r="D54" s="2"/>
      <c r="F54" s="2"/>
    </row>
    <row r="55" spans="1:7" x14ac:dyDescent="0.25">
      <c r="A55" s="2"/>
    </row>
    <row r="56" spans="1:7" x14ac:dyDescent="0.25">
      <c r="A56" s="2"/>
    </row>
    <row r="57" spans="1:7" x14ac:dyDescent="0.25">
      <c r="A57" s="2"/>
    </row>
    <row r="58" spans="1:7" x14ac:dyDescent="0.25">
      <c r="A58" s="2"/>
    </row>
    <row r="59" spans="1:7" x14ac:dyDescent="0.25">
      <c r="A59" s="2"/>
    </row>
    <row r="60" spans="1:7" x14ac:dyDescent="0.25">
      <c r="A60" s="2"/>
    </row>
    <row r="61" spans="1:7" x14ac:dyDescent="0.25">
      <c r="A61" s="2"/>
    </row>
  </sheetData>
  <sortState ref="F43:G44">
    <sortCondition ref="G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A568C-11A6-420D-9B79-74A3A98C7B7E}">
  <dimension ref="A1:F12"/>
  <sheetViews>
    <sheetView workbookViewId="0">
      <selection activeCell="H6" sqref="H6"/>
    </sheetView>
  </sheetViews>
  <sheetFormatPr defaultRowHeight="12.5" x14ac:dyDescent="0.25"/>
  <cols>
    <col min="3" max="3" width="10.81640625" bestFit="1" customWidth="1"/>
  </cols>
  <sheetData>
    <row r="1" spans="1:6" x14ac:dyDescent="0.25">
      <c r="A1" s="2" t="s">
        <v>69</v>
      </c>
      <c r="E1" s="2" t="s">
        <v>34</v>
      </c>
    </row>
    <row r="2" spans="1:6" ht="13" x14ac:dyDescent="0.25">
      <c r="A2" s="1" t="s">
        <v>35</v>
      </c>
      <c r="B2" t="s">
        <v>70</v>
      </c>
    </row>
    <row r="3" spans="1:6" x14ac:dyDescent="0.25">
      <c r="A3" s="2" t="s">
        <v>38</v>
      </c>
      <c r="B3" t="s">
        <v>0</v>
      </c>
      <c r="C3" s="2" t="s">
        <v>36</v>
      </c>
      <c r="D3" t="s">
        <v>0</v>
      </c>
      <c r="E3" s="2" t="s">
        <v>12</v>
      </c>
      <c r="F3" t="s">
        <v>71</v>
      </c>
    </row>
    <row r="4" spans="1:6" x14ac:dyDescent="0.25">
      <c r="A4">
        <v>2090.16</v>
      </c>
      <c r="B4">
        <v>13.33</v>
      </c>
      <c r="C4">
        <v>9.7000000000000003E-3</v>
      </c>
      <c r="D4">
        <v>0</v>
      </c>
      <c r="E4">
        <v>0.67059999999999997</v>
      </c>
      <c r="F4">
        <v>0.01</v>
      </c>
    </row>
    <row r="6" spans="1:6" ht="13" x14ac:dyDescent="0.25">
      <c r="A6" s="1" t="s">
        <v>37</v>
      </c>
    </row>
    <row r="7" spans="1:6" x14ac:dyDescent="0.25">
      <c r="A7" s="2" t="s">
        <v>38</v>
      </c>
      <c r="B7" t="s">
        <v>0</v>
      </c>
      <c r="C7" s="2" t="s">
        <v>36</v>
      </c>
      <c r="D7" t="s">
        <v>0</v>
      </c>
      <c r="E7" s="2" t="s">
        <v>12</v>
      </c>
      <c r="F7" t="s">
        <v>0</v>
      </c>
    </row>
    <row r="8" spans="1:6" x14ac:dyDescent="0.25">
      <c r="A8">
        <v>1774.86</v>
      </c>
      <c r="B8">
        <v>12.27</v>
      </c>
      <c r="C8">
        <v>6.11E-4</v>
      </c>
      <c r="D8">
        <v>0</v>
      </c>
      <c r="E8">
        <v>0.5696</v>
      </c>
      <c r="F8">
        <v>0.01</v>
      </c>
    </row>
    <row r="10" spans="1:6" ht="13" x14ac:dyDescent="0.25">
      <c r="A10" s="1" t="s">
        <v>39</v>
      </c>
    </row>
    <row r="11" spans="1:6" x14ac:dyDescent="0.25">
      <c r="A11" s="2" t="s">
        <v>38</v>
      </c>
      <c r="B11" t="s">
        <v>0</v>
      </c>
      <c r="C11" s="2" t="s">
        <v>36</v>
      </c>
      <c r="D11" t="s">
        <v>0</v>
      </c>
      <c r="E11" s="2" t="s">
        <v>12</v>
      </c>
      <c r="F11" t="s">
        <v>0</v>
      </c>
    </row>
    <row r="12" spans="1:6" x14ac:dyDescent="0.25">
      <c r="A12">
        <v>1360.04</v>
      </c>
      <c r="B12">
        <v>8.73</v>
      </c>
      <c r="C12">
        <v>1.42E-6</v>
      </c>
      <c r="D12">
        <v>0</v>
      </c>
      <c r="E12">
        <v>0.4375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07ED-7A3B-4F7C-BC47-A7EC8BA4F1F2}">
  <dimension ref="A1:J40"/>
  <sheetViews>
    <sheetView workbookViewId="0">
      <selection activeCell="C2" sqref="C2"/>
    </sheetView>
  </sheetViews>
  <sheetFormatPr defaultRowHeight="12.5" x14ac:dyDescent="0.25"/>
  <sheetData>
    <row r="1" spans="1:10" x14ac:dyDescent="0.25">
      <c r="A1" s="2" t="s">
        <v>72</v>
      </c>
      <c r="C1" t="s">
        <v>94</v>
      </c>
      <c r="D1" s="2" t="s">
        <v>40</v>
      </c>
      <c r="E1" s="2"/>
    </row>
    <row r="3" spans="1:10" ht="13" x14ac:dyDescent="0.25">
      <c r="A3" s="1" t="s">
        <v>41</v>
      </c>
    </row>
    <row r="4" spans="1:10" x14ac:dyDescent="0.25">
      <c r="A4" s="2"/>
      <c r="D4" s="2"/>
      <c r="E4" s="2"/>
      <c r="G4" s="2" t="s">
        <v>12</v>
      </c>
      <c r="H4">
        <v>0.96099999999999997</v>
      </c>
      <c r="I4" t="s">
        <v>0</v>
      </c>
      <c r="J4">
        <v>0.01</v>
      </c>
    </row>
    <row r="6" spans="1:10" x14ac:dyDescent="0.25">
      <c r="B6" s="2" t="s">
        <v>38</v>
      </c>
      <c r="C6" s="2"/>
      <c r="D6" s="2" t="s">
        <v>21</v>
      </c>
      <c r="E6" s="2"/>
      <c r="F6" s="2" t="s">
        <v>42</v>
      </c>
      <c r="G6" s="2" t="s">
        <v>0</v>
      </c>
    </row>
    <row r="7" spans="1:10" x14ac:dyDescent="0.25">
      <c r="A7" s="2" t="s">
        <v>1</v>
      </c>
      <c r="B7">
        <v>15.54</v>
      </c>
      <c r="D7">
        <v>14.22</v>
      </c>
      <c r="F7">
        <v>25.35</v>
      </c>
      <c r="G7">
        <v>4.5</v>
      </c>
    </row>
    <row r="8" spans="1:10" x14ac:dyDescent="0.25">
      <c r="A8" s="2" t="s">
        <v>2</v>
      </c>
      <c r="B8">
        <v>15.62</v>
      </c>
      <c r="D8">
        <v>14.4</v>
      </c>
      <c r="F8">
        <v>26.056000000000001</v>
      </c>
      <c r="G8">
        <v>4.54</v>
      </c>
    </row>
    <row r="9" spans="1:10" x14ac:dyDescent="0.25">
      <c r="A9" s="2" t="s">
        <v>3</v>
      </c>
      <c r="B9">
        <v>0.62</v>
      </c>
      <c r="D9">
        <v>0.56000000000000005</v>
      </c>
      <c r="F9">
        <v>7.8014999999999999</v>
      </c>
      <c r="G9">
        <v>4.58</v>
      </c>
    </row>
    <row r="10" spans="1:10" x14ac:dyDescent="0.25">
      <c r="A10" s="2" t="s">
        <v>8</v>
      </c>
      <c r="B10">
        <v>0.82</v>
      </c>
      <c r="D10">
        <v>0.76</v>
      </c>
      <c r="F10">
        <v>16.594100000000001</v>
      </c>
      <c r="G10">
        <v>6.54</v>
      </c>
    </row>
    <row r="11" spans="1:10" x14ac:dyDescent="0.25">
      <c r="A11" s="2" t="s">
        <v>4</v>
      </c>
      <c r="B11">
        <v>43.34</v>
      </c>
      <c r="D11">
        <v>40.08</v>
      </c>
      <c r="F11">
        <v>25.522400000000001</v>
      </c>
      <c r="G11">
        <v>4.38</v>
      </c>
    </row>
    <row r="12" spans="1:10" x14ac:dyDescent="0.25">
      <c r="A12" s="2" t="s">
        <v>5</v>
      </c>
      <c r="B12">
        <v>69.760000000000005</v>
      </c>
      <c r="D12">
        <v>65.180000000000007</v>
      </c>
      <c r="F12">
        <v>23.9251</v>
      </c>
      <c r="G12">
        <v>4.22</v>
      </c>
    </row>
    <row r="13" spans="1:10" x14ac:dyDescent="0.25">
      <c r="A13" s="2" t="s">
        <v>6</v>
      </c>
      <c r="B13">
        <v>66.66</v>
      </c>
      <c r="D13">
        <v>61.36</v>
      </c>
      <c r="F13">
        <v>25.723500000000001</v>
      </c>
      <c r="G13">
        <v>4.49</v>
      </c>
    </row>
    <row r="14" spans="1:10" x14ac:dyDescent="0.25">
      <c r="A14" s="2" t="s">
        <v>73</v>
      </c>
      <c r="F14">
        <v>25.403700000000001</v>
      </c>
    </row>
    <row r="15" spans="1:10" x14ac:dyDescent="0.25">
      <c r="A15" s="2"/>
    </row>
    <row r="16" spans="1:10" ht="13" x14ac:dyDescent="0.25">
      <c r="A16" s="1" t="s">
        <v>43</v>
      </c>
    </row>
    <row r="17" spans="1:10" x14ac:dyDescent="0.25">
      <c r="G17" s="2" t="s">
        <v>12</v>
      </c>
      <c r="H17">
        <v>0.95369999999999999</v>
      </c>
      <c r="I17" t="s">
        <v>0</v>
      </c>
      <c r="J17">
        <v>0.01</v>
      </c>
    </row>
    <row r="19" spans="1:10" x14ac:dyDescent="0.25">
      <c r="B19" s="2" t="s">
        <v>38</v>
      </c>
      <c r="C19" s="2"/>
      <c r="D19" s="2" t="s">
        <v>21</v>
      </c>
      <c r="E19" s="2"/>
      <c r="F19" s="2" t="s">
        <v>42</v>
      </c>
      <c r="G19" s="2" t="s">
        <v>0</v>
      </c>
    </row>
    <row r="20" spans="1:10" x14ac:dyDescent="0.25">
      <c r="A20" s="2" t="s">
        <v>1</v>
      </c>
      <c r="B20">
        <v>15.1</v>
      </c>
      <c r="D20">
        <v>15.14</v>
      </c>
      <c r="F20">
        <v>2.7749000000000001</v>
      </c>
      <c r="G20">
        <v>0.28000000000000003</v>
      </c>
    </row>
    <row r="21" spans="1:10" x14ac:dyDescent="0.25">
      <c r="A21" s="2" t="s">
        <v>2</v>
      </c>
      <c r="B21">
        <v>14.1</v>
      </c>
      <c r="D21">
        <v>14.08</v>
      </c>
      <c r="F21">
        <v>4.3433000000000002</v>
      </c>
      <c r="G21">
        <v>0.34</v>
      </c>
    </row>
    <row r="22" spans="1:10" x14ac:dyDescent="0.25">
      <c r="A22" s="2" t="s">
        <v>3</v>
      </c>
      <c r="B22">
        <v>0.52</v>
      </c>
      <c r="D22">
        <v>0.52</v>
      </c>
      <c r="F22">
        <v>1.5734999999999999</v>
      </c>
      <c r="G22">
        <v>0.73</v>
      </c>
    </row>
    <row r="23" spans="1:10" x14ac:dyDescent="0.25">
      <c r="A23" s="2" t="s">
        <v>8</v>
      </c>
      <c r="B23">
        <v>0.62</v>
      </c>
      <c r="D23">
        <v>0.64</v>
      </c>
      <c r="F23">
        <v>1.897</v>
      </c>
      <c r="G23">
        <v>0.98</v>
      </c>
    </row>
    <row r="24" spans="1:10" x14ac:dyDescent="0.25">
      <c r="A24" s="2" t="s">
        <v>4</v>
      </c>
      <c r="B24">
        <v>43.48</v>
      </c>
      <c r="D24">
        <v>43.3</v>
      </c>
      <c r="F24">
        <v>2.5171999999999999</v>
      </c>
      <c r="G24">
        <v>0.15</v>
      </c>
    </row>
    <row r="25" spans="1:10" x14ac:dyDescent="0.25">
      <c r="A25" s="2" t="s">
        <v>5</v>
      </c>
      <c r="B25">
        <v>68.819999999999993</v>
      </c>
      <c r="D25">
        <v>62.62</v>
      </c>
      <c r="F25">
        <v>31.791899999999998</v>
      </c>
      <c r="G25">
        <v>5.46</v>
      </c>
    </row>
    <row r="26" spans="1:10" x14ac:dyDescent="0.25">
      <c r="A26" s="2" t="s">
        <v>6</v>
      </c>
      <c r="B26">
        <v>67.8</v>
      </c>
      <c r="D26">
        <v>67.72</v>
      </c>
      <c r="F26">
        <v>3.4119999999999999</v>
      </c>
      <c r="G26">
        <v>0.2</v>
      </c>
    </row>
    <row r="27" spans="1:10" x14ac:dyDescent="0.25">
      <c r="A27" s="2" t="s">
        <v>73</v>
      </c>
      <c r="B27">
        <v>204</v>
      </c>
      <c r="F27">
        <v>12.2469</v>
      </c>
      <c r="G27">
        <v>1.77</v>
      </c>
    </row>
    <row r="29" spans="1:10" ht="13" x14ac:dyDescent="0.25">
      <c r="A29" s="1" t="s">
        <v>44</v>
      </c>
    </row>
    <row r="30" spans="1:10" x14ac:dyDescent="0.25">
      <c r="G30" s="2" t="s">
        <v>12</v>
      </c>
      <c r="H30">
        <v>0.95740000000000003</v>
      </c>
      <c r="I30" s="2" t="s">
        <v>0</v>
      </c>
      <c r="J30">
        <v>0.01</v>
      </c>
    </row>
    <row r="32" spans="1:10" x14ac:dyDescent="0.25">
      <c r="B32" s="2" t="s">
        <v>38</v>
      </c>
      <c r="C32" s="2"/>
      <c r="D32" s="2" t="s">
        <v>21</v>
      </c>
      <c r="E32" s="2"/>
      <c r="F32" s="2" t="s">
        <v>42</v>
      </c>
      <c r="G32" s="2" t="s">
        <v>0</v>
      </c>
      <c r="I32" s="2"/>
    </row>
    <row r="33" spans="1:7" x14ac:dyDescent="0.25">
      <c r="A33" s="2" t="s">
        <v>1</v>
      </c>
      <c r="B33">
        <v>15.26</v>
      </c>
      <c r="C33">
        <v>1.25</v>
      </c>
      <c r="D33">
        <v>15.18</v>
      </c>
      <c r="E33">
        <v>1.25</v>
      </c>
      <c r="F33">
        <v>2.4992000000000001</v>
      </c>
      <c r="G33">
        <v>0.24</v>
      </c>
    </row>
    <row r="34" spans="1:7" x14ac:dyDescent="0.25">
      <c r="A34" s="2" t="s">
        <v>2</v>
      </c>
      <c r="B34">
        <v>15.72</v>
      </c>
      <c r="C34">
        <v>1.02</v>
      </c>
      <c r="D34">
        <v>15.76</v>
      </c>
      <c r="E34">
        <v>1</v>
      </c>
      <c r="F34">
        <v>2.8488000000000002</v>
      </c>
      <c r="G34">
        <v>0.26</v>
      </c>
    </row>
    <row r="35" spans="1:7" x14ac:dyDescent="0.25">
      <c r="A35" s="2" t="s">
        <v>3</v>
      </c>
      <c r="B35">
        <v>0.6</v>
      </c>
      <c r="C35">
        <v>0.26</v>
      </c>
      <c r="D35">
        <v>0.6</v>
      </c>
      <c r="E35">
        <v>0.26</v>
      </c>
      <c r="F35">
        <v>1.1088</v>
      </c>
      <c r="G35">
        <v>0.64</v>
      </c>
    </row>
    <row r="36" spans="1:7" x14ac:dyDescent="0.25">
      <c r="A36" s="2" t="s">
        <v>8</v>
      </c>
      <c r="B36">
        <v>0.74</v>
      </c>
      <c r="C36">
        <v>0.24</v>
      </c>
      <c r="D36">
        <v>0.78</v>
      </c>
      <c r="E36">
        <v>0.24</v>
      </c>
      <c r="F36">
        <v>1.2568999999999999</v>
      </c>
      <c r="G36">
        <v>0.52</v>
      </c>
    </row>
    <row r="37" spans="1:7" x14ac:dyDescent="0.25">
      <c r="A37" s="2" t="s">
        <v>4</v>
      </c>
      <c r="B37">
        <v>42.52</v>
      </c>
      <c r="C37">
        <v>1.67</v>
      </c>
      <c r="D37">
        <v>42.28</v>
      </c>
      <c r="E37">
        <v>1.7</v>
      </c>
      <c r="F37">
        <v>3.2433999999999998</v>
      </c>
      <c r="G37">
        <v>0.21</v>
      </c>
    </row>
    <row r="38" spans="1:7" x14ac:dyDescent="0.25">
      <c r="A38" s="2" t="s">
        <v>5</v>
      </c>
      <c r="B38">
        <v>69.88</v>
      </c>
      <c r="C38">
        <v>2.58</v>
      </c>
      <c r="D38">
        <v>68.12</v>
      </c>
      <c r="E38">
        <v>2.04</v>
      </c>
      <c r="F38">
        <v>13.191700000000001</v>
      </c>
      <c r="G38">
        <v>2.8</v>
      </c>
    </row>
    <row r="39" spans="1:7" x14ac:dyDescent="0.25">
      <c r="A39" s="2" t="s">
        <v>6</v>
      </c>
      <c r="B39">
        <v>66.5</v>
      </c>
      <c r="C39">
        <v>1.99</v>
      </c>
      <c r="D39">
        <v>42.64</v>
      </c>
      <c r="E39">
        <v>6.1</v>
      </c>
      <c r="F39">
        <v>69.338200000000001</v>
      </c>
      <c r="G39">
        <v>21.09</v>
      </c>
    </row>
    <row r="40" spans="1:7" x14ac:dyDescent="0.25">
      <c r="A40" s="2" t="s">
        <v>73</v>
      </c>
      <c r="B40">
        <v>185.38</v>
      </c>
      <c r="C40">
        <v>5.0199999999999996</v>
      </c>
      <c r="F40">
        <v>20.963699999999999</v>
      </c>
      <c r="G40">
        <v>4.12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F2912-2281-4F66-AD0A-E0C63DFF5A58}">
  <dimension ref="A1:O34"/>
  <sheetViews>
    <sheetView topLeftCell="A13" workbookViewId="0">
      <selection activeCell="L29" sqref="L29"/>
    </sheetView>
  </sheetViews>
  <sheetFormatPr defaultRowHeight="12.5" x14ac:dyDescent="0.25"/>
  <sheetData>
    <row r="1" spans="1:15" x14ac:dyDescent="0.25">
      <c r="A1" t="s">
        <v>88</v>
      </c>
      <c r="B1" t="s">
        <v>79</v>
      </c>
      <c r="D1" t="s">
        <v>89</v>
      </c>
    </row>
    <row r="3" spans="1:15" ht="13" x14ac:dyDescent="0.25">
      <c r="A3" s="1" t="s">
        <v>82</v>
      </c>
      <c r="B3" s="2" t="s">
        <v>38</v>
      </c>
      <c r="C3" s="2"/>
      <c r="D3" s="2" t="s">
        <v>21</v>
      </c>
      <c r="E3" s="2"/>
      <c r="F3" s="2" t="s">
        <v>7</v>
      </c>
      <c r="G3" s="2"/>
      <c r="H3" s="2" t="s">
        <v>78</v>
      </c>
      <c r="I3" s="2"/>
      <c r="J3" s="2" t="s">
        <v>12</v>
      </c>
      <c r="K3">
        <v>0.8649</v>
      </c>
      <c r="L3">
        <v>0.01</v>
      </c>
    </row>
    <row r="4" spans="1:15" x14ac:dyDescent="0.25">
      <c r="A4" s="2" t="s">
        <v>1</v>
      </c>
      <c r="B4">
        <v>61.96</v>
      </c>
      <c r="C4">
        <v>2.35</v>
      </c>
      <c r="D4">
        <v>61.8</v>
      </c>
      <c r="E4">
        <v>2.46</v>
      </c>
      <c r="F4">
        <v>1.5548999999999999</v>
      </c>
      <c r="G4">
        <v>0.22</v>
      </c>
    </row>
    <row r="5" spans="1:15" x14ac:dyDescent="0.25">
      <c r="A5" s="2" t="s">
        <v>2</v>
      </c>
      <c r="B5">
        <v>60.32</v>
      </c>
      <c r="C5">
        <v>2.4900000000000002</v>
      </c>
      <c r="D5">
        <v>60.2</v>
      </c>
      <c r="E5">
        <v>2.52</v>
      </c>
      <c r="F5">
        <v>1.538</v>
      </c>
      <c r="G5">
        <v>0.24</v>
      </c>
    </row>
    <row r="6" spans="1:15" x14ac:dyDescent="0.25">
      <c r="A6" s="2" t="s">
        <v>3</v>
      </c>
      <c r="B6">
        <v>2.92</v>
      </c>
      <c r="C6">
        <v>0.46</v>
      </c>
      <c r="D6">
        <v>2.9</v>
      </c>
      <c r="E6">
        <v>0.47</v>
      </c>
      <c r="F6">
        <v>1.1878</v>
      </c>
      <c r="G6">
        <v>0.5</v>
      </c>
    </row>
    <row r="7" spans="1:15" x14ac:dyDescent="0.25">
      <c r="A7" s="2" t="s">
        <v>8</v>
      </c>
      <c r="B7">
        <v>3</v>
      </c>
      <c r="C7">
        <v>0.49</v>
      </c>
      <c r="D7">
        <v>2.96</v>
      </c>
      <c r="E7">
        <v>0.49</v>
      </c>
      <c r="F7">
        <v>1.5222</v>
      </c>
      <c r="G7">
        <v>0.68</v>
      </c>
    </row>
    <row r="8" spans="1:15" x14ac:dyDescent="0.25">
      <c r="A8" s="2" t="s">
        <v>4</v>
      </c>
      <c r="B8">
        <v>170.9</v>
      </c>
      <c r="C8">
        <v>3.49</v>
      </c>
      <c r="D8">
        <v>170.56</v>
      </c>
      <c r="E8">
        <v>3.48</v>
      </c>
      <c r="F8">
        <v>1.5488</v>
      </c>
      <c r="G8">
        <v>0.22</v>
      </c>
      <c r="H8">
        <v>0.06</v>
      </c>
      <c r="I8">
        <v>0.09</v>
      </c>
    </row>
    <row r="9" spans="1:15" x14ac:dyDescent="0.25">
      <c r="A9" s="2" t="s">
        <v>5</v>
      </c>
      <c r="B9">
        <v>269.74</v>
      </c>
      <c r="C9">
        <v>4.91</v>
      </c>
      <c r="D9">
        <v>269.32</v>
      </c>
      <c r="E9">
        <v>4.8099999999999996</v>
      </c>
      <c r="F9">
        <v>1.5527</v>
      </c>
      <c r="G9">
        <v>0.23</v>
      </c>
      <c r="H9">
        <v>0.1</v>
      </c>
      <c r="I9">
        <v>0.09</v>
      </c>
    </row>
    <row r="10" spans="1:15" x14ac:dyDescent="0.25">
      <c r="A10" s="2" t="s">
        <v>6</v>
      </c>
      <c r="B10">
        <v>268.42</v>
      </c>
      <c r="C10">
        <v>3.94</v>
      </c>
      <c r="D10">
        <v>267.8</v>
      </c>
      <c r="E10">
        <v>3.93</v>
      </c>
      <c r="F10">
        <v>1.5094000000000001</v>
      </c>
      <c r="G10">
        <v>0.23</v>
      </c>
      <c r="H10">
        <v>0.1</v>
      </c>
      <c r="I10">
        <v>0.09</v>
      </c>
    </row>
    <row r="11" spans="1:15" x14ac:dyDescent="0.25">
      <c r="A11" s="2" t="s">
        <v>80</v>
      </c>
    </row>
    <row r="13" spans="1:15" ht="13" x14ac:dyDescent="0.25">
      <c r="A13" s="1" t="s">
        <v>105</v>
      </c>
      <c r="N13" t="s">
        <v>87</v>
      </c>
    </row>
    <row r="14" spans="1:15" ht="13" x14ac:dyDescent="0.25">
      <c r="A14" s="1" t="s">
        <v>83</v>
      </c>
      <c r="B14" s="2" t="s">
        <v>38</v>
      </c>
      <c r="C14" s="2"/>
      <c r="D14" s="2" t="s">
        <v>21</v>
      </c>
      <c r="E14" s="2"/>
      <c r="F14" s="2" t="s">
        <v>7</v>
      </c>
      <c r="G14" s="2"/>
      <c r="H14" s="2" t="s">
        <v>78</v>
      </c>
      <c r="I14" s="2"/>
      <c r="J14" s="2" t="s">
        <v>85</v>
      </c>
      <c r="L14">
        <v>0.86260000000000003</v>
      </c>
      <c r="M14">
        <v>0.01</v>
      </c>
      <c r="N14">
        <v>547.44000000000005</v>
      </c>
      <c r="O14">
        <v>7.81</v>
      </c>
    </row>
    <row r="15" spans="1:15" x14ac:dyDescent="0.25">
      <c r="A15" s="2" t="s">
        <v>1</v>
      </c>
      <c r="B15">
        <v>59.34</v>
      </c>
      <c r="C15">
        <v>2</v>
      </c>
      <c r="D15">
        <v>59.28</v>
      </c>
      <c r="E15">
        <v>1.98</v>
      </c>
      <c r="F15">
        <v>1.2816000000000001</v>
      </c>
      <c r="G15">
        <v>0.23</v>
      </c>
      <c r="J15" t="s">
        <v>86</v>
      </c>
      <c r="L15">
        <v>0.79479999999999995</v>
      </c>
      <c r="M15">
        <v>0.01</v>
      </c>
      <c r="N15">
        <v>333.42</v>
      </c>
      <c r="O15">
        <v>4.5199999999999996</v>
      </c>
    </row>
    <row r="16" spans="1:15" x14ac:dyDescent="0.25">
      <c r="A16" s="2" t="s">
        <v>2</v>
      </c>
      <c r="B16">
        <v>59.98</v>
      </c>
      <c r="C16">
        <v>2.08</v>
      </c>
      <c r="D16">
        <v>59.94</v>
      </c>
      <c r="E16">
        <v>2.13</v>
      </c>
      <c r="F16">
        <v>1.3265</v>
      </c>
      <c r="G16">
        <v>0.26</v>
      </c>
    </row>
    <row r="17" spans="1:13" x14ac:dyDescent="0.25">
      <c r="A17" s="2" t="s">
        <v>3</v>
      </c>
      <c r="B17">
        <v>2.84</v>
      </c>
      <c r="C17">
        <v>0.47</v>
      </c>
      <c r="D17">
        <v>2.86</v>
      </c>
      <c r="E17">
        <v>0.48</v>
      </c>
      <c r="F17">
        <v>1.3012999999999999</v>
      </c>
      <c r="G17">
        <v>0.64</v>
      </c>
    </row>
    <row r="18" spans="1:13" x14ac:dyDescent="0.25">
      <c r="A18" s="2" t="s">
        <v>8</v>
      </c>
      <c r="B18">
        <v>2.82</v>
      </c>
      <c r="C18">
        <v>0.52</v>
      </c>
      <c r="D18">
        <v>2.8</v>
      </c>
      <c r="E18">
        <v>0.53</v>
      </c>
      <c r="F18">
        <v>1.4233</v>
      </c>
      <c r="G18">
        <v>0.52</v>
      </c>
    </row>
    <row r="19" spans="1:13" x14ac:dyDescent="0.25">
      <c r="A19" s="2" t="s">
        <v>4</v>
      </c>
      <c r="B19">
        <v>170.9</v>
      </c>
      <c r="C19">
        <v>3.3</v>
      </c>
      <c r="D19">
        <v>170.48</v>
      </c>
      <c r="E19">
        <v>3.3</v>
      </c>
      <c r="F19">
        <v>1.268</v>
      </c>
      <c r="G19">
        <v>0.23</v>
      </c>
      <c r="H19">
        <v>0.04</v>
      </c>
      <c r="I19">
        <v>0.06</v>
      </c>
    </row>
    <row r="20" spans="1:13" x14ac:dyDescent="0.25">
      <c r="A20" s="2" t="s">
        <v>5</v>
      </c>
      <c r="B20">
        <v>272.44</v>
      </c>
      <c r="C20">
        <v>5.45</v>
      </c>
      <c r="D20">
        <v>272.66000000000003</v>
      </c>
      <c r="E20">
        <v>5.33</v>
      </c>
      <c r="F20">
        <v>1.2701</v>
      </c>
      <c r="G20">
        <v>0.22</v>
      </c>
      <c r="H20">
        <v>0.1</v>
      </c>
      <c r="I20">
        <v>0.09</v>
      </c>
    </row>
    <row r="21" spans="1:13" x14ac:dyDescent="0.25">
      <c r="A21" s="2" t="s">
        <v>6</v>
      </c>
      <c r="B21">
        <v>269.52</v>
      </c>
      <c r="C21">
        <v>5.12</v>
      </c>
      <c r="D21">
        <v>269.24</v>
      </c>
      <c r="E21">
        <v>5.34</v>
      </c>
      <c r="F21">
        <v>1.2962</v>
      </c>
      <c r="G21">
        <v>0.25</v>
      </c>
      <c r="H21">
        <v>0.02</v>
      </c>
      <c r="I21">
        <v>0.04</v>
      </c>
    </row>
    <row r="22" spans="1:13" x14ac:dyDescent="0.25">
      <c r="A22" s="2" t="s">
        <v>77</v>
      </c>
      <c r="B22">
        <v>43.66</v>
      </c>
      <c r="C22">
        <v>1.79</v>
      </c>
      <c r="D22">
        <v>43.62</v>
      </c>
      <c r="E22">
        <v>1.84</v>
      </c>
      <c r="F22">
        <v>1.8395999999999999</v>
      </c>
      <c r="G22">
        <v>0.26</v>
      </c>
    </row>
    <row r="23" spans="1:13" x14ac:dyDescent="0.25">
      <c r="A23" s="2" t="s">
        <v>80</v>
      </c>
      <c r="B23">
        <f>547.44+333.42</f>
        <v>880.86000000000013</v>
      </c>
      <c r="C23">
        <f>SQRT(7.81*7.81+4.52*4.52)</f>
        <v>9.0236633359185117</v>
      </c>
    </row>
    <row r="25" spans="1:13" ht="13" x14ac:dyDescent="0.25">
      <c r="A25" s="1" t="s">
        <v>84</v>
      </c>
      <c r="B25" s="2" t="s">
        <v>38</v>
      </c>
      <c r="C25" s="2"/>
      <c r="D25" s="2" t="s">
        <v>21</v>
      </c>
      <c r="E25" s="2"/>
      <c r="F25" s="2" t="s">
        <v>7</v>
      </c>
      <c r="G25" s="2"/>
      <c r="H25" s="2" t="s">
        <v>78</v>
      </c>
      <c r="I25" s="2"/>
      <c r="J25" s="2" t="s">
        <v>85</v>
      </c>
      <c r="L25">
        <v>0.91910000000000003</v>
      </c>
      <c r="M25">
        <v>0.01</v>
      </c>
    </row>
    <row r="26" spans="1:13" x14ac:dyDescent="0.25">
      <c r="A26" s="2" t="s">
        <v>1</v>
      </c>
      <c r="B26">
        <v>60.04</v>
      </c>
      <c r="C26">
        <v>2.02</v>
      </c>
      <c r="D26">
        <v>60.08</v>
      </c>
      <c r="E26">
        <v>1.99</v>
      </c>
      <c r="F26">
        <v>1.2134</v>
      </c>
      <c r="G26">
        <v>0.36</v>
      </c>
      <c r="J26" t="s">
        <v>86</v>
      </c>
      <c r="L26">
        <v>0.83189999999999997</v>
      </c>
      <c r="M26">
        <v>0.01</v>
      </c>
    </row>
    <row r="27" spans="1:13" x14ac:dyDescent="0.25">
      <c r="A27" s="2" t="s">
        <v>2</v>
      </c>
      <c r="B27">
        <v>61.1</v>
      </c>
      <c r="C27">
        <v>2.25</v>
      </c>
      <c r="D27">
        <v>61.14</v>
      </c>
      <c r="E27">
        <v>2.27</v>
      </c>
      <c r="F27">
        <v>1.4696</v>
      </c>
      <c r="G27">
        <v>0.21</v>
      </c>
    </row>
    <row r="28" spans="1:13" x14ac:dyDescent="0.25">
      <c r="A28" s="2" t="s">
        <v>3</v>
      </c>
      <c r="B28">
        <v>2.96</v>
      </c>
      <c r="C28">
        <v>0.59</v>
      </c>
      <c r="D28">
        <v>2.94</v>
      </c>
      <c r="E28">
        <v>0.57999999999999996</v>
      </c>
      <c r="F28">
        <v>1.4981</v>
      </c>
      <c r="G28">
        <v>0.24</v>
      </c>
      <c r="H28">
        <v>0.02</v>
      </c>
      <c r="I28">
        <v>0.04</v>
      </c>
    </row>
    <row r="29" spans="1:13" x14ac:dyDescent="0.25">
      <c r="A29" s="2" t="s">
        <v>8</v>
      </c>
      <c r="B29">
        <v>2.76</v>
      </c>
      <c r="C29">
        <v>0.5</v>
      </c>
      <c r="D29">
        <v>2.76</v>
      </c>
      <c r="E29">
        <v>0.51</v>
      </c>
      <c r="F29">
        <v>1.5004999999999999</v>
      </c>
      <c r="G29">
        <v>0.52</v>
      </c>
    </row>
    <row r="30" spans="1:13" x14ac:dyDescent="0.25">
      <c r="A30" s="2" t="s">
        <v>4</v>
      </c>
      <c r="B30">
        <v>170.08</v>
      </c>
      <c r="C30">
        <v>3.55</v>
      </c>
      <c r="D30">
        <v>170.04</v>
      </c>
      <c r="E30">
        <v>3.55</v>
      </c>
      <c r="F30">
        <v>1.4837</v>
      </c>
      <c r="G30">
        <v>0.24</v>
      </c>
      <c r="H30">
        <v>0.04</v>
      </c>
      <c r="I30">
        <v>0.06</v>
      </c>
    </row>
    <row r="31" spans="1:13" x14ac:dyDescent="0.25">
      <c r="A31" s="2" t="s">
        <v>5</v>
      </c>
      <c r="B31">
        <v>271.12</v>
      </c>
      <c r="C31">
        <v>4.63</v>
      </c>
      <c r="D31">
        <v>270.74</v>
      </c>
      <c r="E31">
        <v>4.79</v>
      </c>
      <c r="F31">
        <v>1.5054000000000001</v>
      </c>
      <c r="G31">
        <v>0.25</v>
      </c>
      <c r="H31">
        <v>0.06</v>
      </c>
      <c r="I31">
        <v>7.0000000000000007E-2</v>
      </c>
    </row>
    <row r="32" spans="1:13" x14ac:dyDescent="0.25">
      <c r="A32" s="2" t="s">
        <v>6</v>
      </c>
      <c r="B32">
        <v>269.64</v>
      </c>
      <c r="C32">
        <v>3.86</v>
      </c>
      <c r="D32">
        <v>269.5</v>
      </c>
      <c r="E32">
        <v>4.88</v>
      </c>
      <c r="F32">
        <v>1.5375000000000001</v>
      </c>
      <c r="G32">
        <v>0.24</v>
      </c>
      <c r="H32">
        <v>0.06</v>
      </c>
      <c r="I32">
        <v>7.0000000000000007E-2</v>
      </c>
    </row>
    <row r="33" spans="1:7" x14ac:dyDescent="0.25">
      <c r="A33" s="2" t="s">
        <v>77</v>
      </c>
      <c r="B33">
        <v>43.46</v>
      </c>
      <c r="C33">
        <v>1.69</v>
      </c>
      <c r="D33">
        <v>43.36</v>
      </c>
      <c r="E33">
        <v>1.67</v>
      </c>
      <c r="F33">
        <v>1.6672</v>
      </c>
      <c r="G33">
        <v>0.24</v>
      </c>
    </row>
    <row r="34" spans="1:7" x14ac:dyDescent="0.25">
      <c r="A34" s="2" t="s">
        <v>73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3CE26-5FEF-4F88-850C-21FBEA6AC40C}">
  <dimension ref="A1:O31"/>
  <sheetViews>
    <sheetView workbookViewId="0">
      <selection activeCell="L14" sqref="L14"/>
    </sheetView>
  </sheetViews>
  <sheetFormatPr defaultRowHeight="12.5" x14ac:dyDescent="0.25"/>
  <cols>
    <col min="12" max="12" width="10.81640625" bestFit="1" customWidth="1"/>
  </cols>
  <sheetData>
    <row r="1" spans="1:15" x14ac:dyDescent="0.25">
      <c r="A1" s="2" t="s">
        <v>107</v>
      </c>
      <c r="B1" t="s">
        <v>79</v>
      </c>
      <c r="D1" s="2" t="s">
        <v>106</v>
      </c>
    </row>
    <row r="3" spans="1:15" ht="13" x14ac:dyDescent="0.25">
      <c r="A3" s="1" t="s">
        <v>96</v>
      </c>
      <c r="B3" s="2" t="s">
        <v>38</v>
      </c>
      <c r="C3" s="2"/>
      <c r="D3" s="2" t="s">
        <v>21</v>
      </c>
      <c r="E3" s="2"/>
      <c r="F3" s="2" t="s">
        <v>99</v>
      </c>
      <c r="G3" s="2"/>
      <c r="H3" s="2" t="s">
        <v>78</v>
      </c>
      <c r="I3" s="2"/>
      <c r="J3" s="2" t="s">
        <v>12</v>
      </c>
      <c r="K3">
        <v>0.87709999999999999</v>
      </c>
      <c r="L3">
        <v>0.01</v>
      </c>
    </row>
    <row r="4" spans="1:15" x14ac:dyDescent="0.25">
      <c r="A4" s="2" t="s">
        <v>1</v>
      </c>
      <c r="B4">
        <v>749.84</v>
      </c>
      <c r="C4">
        <v>9</v>
      </c>
      <c r="D4">
        <v>749.84</v>
      </c>
      <c r="E4">
        <v>9</v>
      </c>
      <c r="F4">
        <v>0</v>
      </c>
      <c r="G4">
        <v>0</v>
      </c>
    </row>
    <row r="5" spans="1:15" x14ac:dyDescent="0.25">
      <c r="A5" s="2" t="s">
        <v>2</v>
      </c>
      <c r="B5">
        <v>742.22</v>
      </c>
      <c r="C5">
        <v>7.07</v>
      </c>
      <c r="D5">
        <v>741.68</v>
      </c>
      <c r="E5">
        <v>6.99</v>
      </c>
      <c r="F5">
        <v>0.65200000000000002</v>
      </c>
      <c r="G5">
        <v>0.08</v>
      </c>
      <c r="H5">
        <v>0.02</v>
      </c>
      <c r="I5">
        <v>0.12</v>
      </c>
    </row>
    <row r="6" spans="1:15" x14ac:dyDescent="0.25">
      <c r="A6" s="2" t="s">
        <v>3</v>
      </c>
      <c r="B6">
        <v>37.6</v>
      </c>
      <c r="C6">
        <v>1.7</v>
      </c>
      <c r="D6">
        <v>37.659999999999997</v>
      </c>
      <c r="E6">
        <v>1.69</v>
      </c>
      <c r="F6">
        <v>0.64390000000000003</v>
      </c>
      <c r="G6">
        <v>7.0000000000000007E-2</v>
      </c>
      <c r="H6">
        <v>0.04</v>
      </c>
      <c r="I6">
        <v>0.06</v>
      </c>
      <c r="M6" s="2" t="s">
        <v>108</v>
      </c>
      <c r="N6">
        <v>0.52</v>
      </c>
      <c r="O6">
        <v>0.19</v>
      </c>
    </row>
    <row r="7" spans="1:15" x14ac:dyDescent="0.25">
      <c r="A7" s="2" t="s">
        <v>8</v>
      </c>
      <c r="B7">
        <v>37.72</v>
      </c>
      <c r="C7">
        <v>1.73</v>
      </c>
      <c r="D7">
        <v>37.72</v>
      </c>
      <c r="E7">
        <v>1.66</v>
      </c>
      <c r="F7">
        <v>0.65780000000000005</v>
      </c>
      <c r="G7">
        <v>0.1</v>
      </c>
      <c r="H7">
        <v>0</v>
      </c>
      <c r="I7">
        <v>0</v>
      </c>
      <c r="M7" s="2" t="s">
        <v>101</v>
      </c>
      <c r="N7">
        <v>0.04</v>
      </c>
      <c r="O7">
        <v>0.06</v>
      </c>
    </row>
    <row r="8" spans="1:15" x14ac:dyDescent="0.25">
      <c r="A8" s="2" t="s">
        <v>4</v>
      </c>
      <c r="B8">
        <v>2146.8000000000002</v>
      </c>
      <c r="C8">
        <v>12.6</v>
      </c>
      <c r="D8">
        <v>2144.54</v>
      </c>
      <c r="E8">
        <v>12.43</v>
      </c>
      <c r="F8">
        <v>0.64990000000000003</v>
      </c>
      <c r="G8">
        <v>0.08</v>
      </c>
      <c r="H8">
        <v>0.52</v>
      </c>
      <c r="I8">
        <v>0.19</v>
      </c>
      <c r="M8" s="2" t="s">
        <v>102</v>
      </c>
      <c r="N8">
        <v>0</v>
      </c>
      <c r="O8" s="2">
        <v>0</v>
      </c>
    </row>
    <row r="9" spans="1:15" x14ac:dyDescent="0.25">
      <c r="A9" s="2" t="s">
        <v>5</v>
      </c>
      <c r="B9">
        <v>3371</v>
      </c>
      <c r="C9">
        <v>16.28</v>
      </c>
      <c r="D9">
        <v>3371</v>
      </c>
      <c r="E9">
        <v>16.28</v>
      </c>
      <c r="F9">
        <v>0</v>
      </c>
      <c r="G9">
        <v>0</v>
      </c>
      <c r="M9" s="2" t="s">
        <v>103</v>
      </c>
      <c r="N9">
        <v>0.2</v>
      </c>
      <c r="O9">
        <v>0.12</v>
      </c>
    </row>
    <row r="10" spans="1:15" x14ac:dyDescent="0.25">
      <c r="A10" s="2" t="s">
        <v>6</v>
      </c>
      <c r="B10">
        <v>3365.18</v>
      </c>
      <c r="C10">
        <v>15.02</v>
      </c>
      <c r="D10">
        <v>3365.18</v>
      </c>
      <c r="E10">
        <v>15.02</v>
      </c>
      <c r="F10">
        <v>0</v>
      </c>
      <c r="G10">
        <v>0</v>
      </c>
    </row>
    <row r="11" spans="1:15" x14ac:dyDescent="0.25">
      <c r="A11" s="2"/>
    </row>
    <row r="12" spans="1:15" x14ac:dyDescent="0.25">
      <c r="A12" s="2" t="s">
        <v>109</v>
      </c>
    </row>
    <row r="13" spans="1:15" ht="13" x14ac:dyDescent="0.25">
      <c r="A13" s="1" t="s">
        <v>97</v>
      </c>
      <c r="B13" s="2" t="s">
        <v>38</v>
      </c>
      <c r="C13" s="2"/>
      <c r="D13" s="2" t="s">
        <v>21</v>
      </c>
      <c r="E13" s="2"/>
      <c r="F13" s="2" t="s">
        <v>7</v>
      </c>
      <c r="G13" s="2"/>
      <c r="H13" s="2" t="s">
        <v>78</v>
      </c>
      <c r="I13" s="2"/>
      <c r="J13" s="2" t="s">
        <v>85</v>
      </c>
      <c r="L13">
        <v>5.9369360000000003E-2</v>
      </c>
    </row>
    <row r="14" spans="1:15" x14ac:dyDescent="0.25">
      <c r="A14" s="2" t="s">
        <v>1</v>
      </c>
      <c r="B14">
        <v>59.62</v>
      </c>
      <c r="C14">
        <v>2.78</v>
      </c>
      <c r="D14">
        <v>59.62</v>
      </c>
      <c r="E14">
        <v>2.78</v>
      </c>
      <c r="F14">
        <v>0</v>
      </c>
      <c r="G14">
        <v>0</v>
      </c>
      <c r="J14" t="s">
        <v>86</v>
      </c>
      <c r="L14">
        <v>7.1323330000000004E-2</v>
      </c>
    </row>
    <row r="15" spans="1:15" x14ac:dyDescent="0.25">
      <c r="A15" s="2" t="s">
        <v>2</v>
      </c>
      <c r="B15">
        <v>61.08</v>
      </c>
      <c r="C15">
        <v>2.14</v>
      </c>
      <c r="D15">
        <v>61.06</v>
      </c>
      <c r="E15">
        <v>2.14</v>
      </c>
      <c r="F15">
        <v>2.4832999999999998</v>
      </c>
      <c r="G15">
        <v>0.04</v>
      </c>
      <c r="H15">
        <v>0.02</v>
      </c>
      <c r="I15">
        <v>0.04</v>
      </c>
      <c r="J15" t="s">
        <v>100</v>
      </c>
      <c r="L15">
        <v>0</v>
      </c>
    </row>
    <row r="16" spans="1:15" x14ac:dyDescent="0.25">
      <c r="A16" s="2" t="s">
        <v>3</v>
      </c>
      <c r="B16">
        <v>3.12</v>
      </c>
      <c r="C16">
        <v>0.41</v>
      </c>
      <c r="D16">
        <v>3.1</v>
      </c>
      <c r="E16">
        <v>0.41</v>
      </c>
      <c r="F16">
        <v>2.7322000000000002</v>
      </c>
      <c r="G16">
        <v>0.13</v>
      </c>
    </row>
    <row r="17" spans="1:14" x14ac:dyDescent="0.25">
      <c r="A17" s="2" t="s">
        <v>8</v>
      </c>
      <c r="B17">
        <v>2.66</v>
      </c>
      <c r="C17">
        <v>0.5</v>
      </c>
      <c r="D17">
        <v>2.68</v>
      </c>
      <c r="E17">
        <v>0.5</v>
      </c>
      <c r="F17">
        <v>9.2481000000000009</v>
      </c>
      <c r="G17">
        <v>0.79</v>
      </c>
    </row>
    <row r="18" spans="1:14" x14ac:dyDescent="0.25">
      <c r="A18" s="2" t="s">
        <v>4</v>
      </c>
      <c r="B18">
        <v>171.22</v>
      </c>
      <c r="C18">
        <v>3.9</v>
      </c>
      <c r="D18">
        <v>171.22</v>
      </c>
      <c r="E18">
        <v>3.89</v>
      </c>
      <c r="F18">
        <v>0.37590000000000001</v>
      </c>
      <c r="G18">
        <v>0</v>
      </c>
      <c r="H18">
        <v>0.04</v>
      </c>
      <c r="I18">
        <v>0.06</v>
      </c>
    </row>
    <row r="19" spans="1:14" x14ac:dyDescent="0.25">
      <c r="A19" s="2" t="s">
        <v>5</v>
      </c>
      <c r="B19">
        <v>269.36</v>
      </c>
      <c r="C19">
        <v>4.9000000000000004</v>
      </c>
      <c r="D19">
        <v>269.36</v>
      </c>
      <c r="E19">
        <v>4.9000000000000004</v>
      </c>
      <c r="F19">
        <v>0</v>
      </c>
      <c r="G19">
        <v>0</v>
      </c>
    </row>
    <row r="20" spans="1:14" x14ac:dyDescent="0.25">
      <c r="A20" s="2" t="s">
        <v>6</v>
      </c>
      <c r="B20">
        <v>271.27999999999997</v>
      </c>
      <c r="C20">
        <v>5.08</v>
      </c>
      <c r="D20">
        <v>271.27999999999997</v>
      </c>
      <c r="E20">
        <v>5.08</v>
      </c>
      <c r="F20">
        <v>0</v>
      </c>
      <c r="G20">
        <v>0</v>
      </c>
      <c r="H20">
        <v>0.02</v>
      </c>
      <c r="I20">
        <v>0.04</v>
      </c>
    </row>
    <row r="21" spans="1:14" x14ac:dyDescent="0.25">
      <c r="A21" s="2" t="s">
        <v>77</v>
      </c>
      <c r="B21">
        <v>42.74</v>
      </c>
      <c r="C21">
        <v>1.94</v>
      </c>
      <c r="D21">
        <v>42.74</v>
      </c>
      <c r="E21">
        <v>1.95</v>
      </c>
      <c r="F21">
        <v>0.75180000000000002</v>
      </c>
      <c r="G21">
        <v>0.01</v>
      </c>
    </row>
    <row r="23" spans="1:14" ht="13" x14ac:dyDescent="0.25">
      <c r="A23" s="1" t="s">
        <v>98</v>
      </c>
      <c r="B23" s="2" t="s">
        <v>38</v>
      </c>
      <c r="C23" s="2"/>
      <c r="D23" s="2" t="s">
        <v>21</v>
      </c>
      <c r="E23" s="2"/>
      <c r="F23" s="2" t="s">
        <v>7</v>
      </c>
      <c r="G23" s="2"/>
      <c r="H23" s="2" t="s">
        <v>78</v>
      </c>
      <c r="I23" s="2"/>
      <c r="J23" s="2" t="s">
        <v>85</v>
      </c>
      <c r="L23">
        <v>0.20760000000000001</v>
      </c>
      <c r="M23">
        <v>0</v>
      </c>
      <c r="N23" t="s">
        <v>104</v>
      </c>
    </row>
    <row r="24" spans="1:14" x14ac:dyDescent="0.25">
      <c r="A24" s="2" t="s">
        <v>1</v>
      </c>
      <c r="B24">
        <v>59.38</v>
      </c>
      <c r="C24">
        <v>2.91</v>
      </c>
      <c r="D24">
        <v>59.38</v>
      </c>
      <c r="E24">
        <v>2.91</v>
      </c>
      <c r="F24">
        <v>0</v>
      </c>
      <c r="J24" t="s">
        <v>86</v>
      </c>
      <c r="L24">
        <v>0.183</v>
      </c>
      <c r="M24">
        <v>0</v>
      </c>
    </row>
    <row r="25" spans="1:14" x14ac:dyDescent="0.25">
      <c r="A25" s="2" t="s">
        <v>2</v>
      </c>
      <c r="B25">
        <v>61.02</v>
      </c>
      <c r="C25">
        <v>2.14</v>
      </c>
      <c r="D25">
        <v>61.06</v>
      </c>
      <c r="E25">
        <v>2.16</v>
      </c>
      <c r="F25">
        <v>0</v>
      </c>
      <c r="J25" t="s">
        <v>100</v>
      </c>
      <c r="L25">
        <v>1.0210000000000001E-5</v>
      </c>
      <c r="M25">
        <v>0</v>
      </c>
    </row>
    <row r="26" spans="1:14" x14ac:dyDescent="0.25">
      <c r="A26" s="2" t="s">
        <v>3</v>
      </c>
      <c r="B26">
        <v>3.06</v>
      </c>
      <c r="C26">
        <v>0.42</v>
      </c>
      <c r="D26">
        <v>3.04</v>
      </c>
      <c r="E26">
        <v>0.41</v>
      </c>
      <c r="F26">
        <v>0</v>
      </c>
    </row>
    <row r="27" spans="1:14" x14ac:dyDescent="0.25">
      <c r="A27" s="2" t="s">
        <v>8</v>
      </c>
      <c r="B27">
        <v>2.66</v>
      </c>
      <c r="C27">
        <v>0.51</v>
      </c>
      <c r="D27">
        <v>2.68</v>
      </c>
      <c r="E27">
        <v>0.51</v>
      </c>
      <c r="F27">
        <v>0</v>
      </c>
    </row>
    <row r="28" spans="1:14" x14ac:dyDescent="0.25">
      <c r="A28" s="2" t="s">
        <v>4</v>
      </c>
      <c r="B28">
        <v>171.4</v>
      </c>
      <c r="C28">
        <v>3.9</v>
      </c>
      <c r="D28">
        <v>171.36</v>
      </c>
      <c r="E28">
        <v>3.91</v>
      </c>
      <c r="F28">
        <v>0</v>
      </c>
    </row>
    <row r="29" spans="1:14" x14ac:dyDescent="0.25">
      <c r="A29" s="2" t="s">
        <v>5</v>
      </c>
      <c r="B29">
        <v>269.2</v>
      </c>
      <c r="C29">
        <v>5.0199999999999996</v>
      </c>
      <c r="D29">
        <v>269.2</v>
      </c>
      <c r="E29">
        <v>5.0199999999999996</v>
      </c>
      <c r="F29">
        <v>0</v>
      </c>
    </row>
    <row r="30" spans="1:14" x14ac:dyDescent="0.25">
      <c r="A30" s="2" t="s">
        <v>6</v>
      </c>
      <c r="B30">
        <v>270.58</v>
      </c>
      <c r="C30">
        <v>4.3</v>
      </c>
      <c r="D30">
        <v>270.58</v>
      </c>
      <c r="E30">
        <v>4.3</v>
      </c>
      <c r="F30">
        <v>0</v>
      </c>
    </row>
    <row r="31" spans="1:14" x14ac:dyDescent="0.25">
      <c r="A31" s="2" t="s">
        <v>77</v>
      </c>
      <c r="B31">
        <v>42.7</v>
      </c>
      <c r="C31">
        <v>2.0099999999999998</v>
      </c>
      <c r="D31">
        <v>42.7</v>
      </c>
      <c r="E31">
        <v>2.02</v>
      </c>
      <c r="F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Dispatchers</vt:lpstr>
      <vt:lpstr>Fleet Size</vt:lpstr>
      <vt:lpstr>Replication Length</vt:lpstr>
      <vt:lpstr>SpecialistGeneralist</vt:lpstr>
      <vt:lpstr>Heterogeneity</vt:lpstr>
      <vt:lpstr>Autonomy</vt:lpstr>
      <vt:lpstr>Operator Strategy</vt:lpstr>
      <vt:lpstr>Team Coordination</vt:lpstr>
      <vt:lpstr>AI Equal Teammates</vt:lpstr>
      <vt:lpstr>AI Operator Assistant </vt:lpstr>
      <vt:lpstr>AI Team Assistant</vt:lpstr>
      <vt:lpstr>Exogenous 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Sam Liu</cp:lastModifiedBy>
  <dcterms:created xsi:type="dcterms:W3CDTF">2018-02-26T04:44:58Z</dcterms:created>
  <dcterms:modified xsi:type="dcterms:W3CDTF">2018-04-06T16:26:59Z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A0B44A456053326E0775961CF3DF6AA61068147686982B15D97DC50A4DC5D709D6D71BE053DC93F0A9728A6BFE400E3BBA7DB4AC88FB458114A3E2E80BF8947922A8AE45B5D193AC5738150FF974410CA7EDA3DE1895C6B87505CB692886BC88FD26A9897A208A176F0D7C88C9829D7DACCE9A8765E7602FBB4DDF906824C21</vt:lpwstr>
  </property>
  <property fmtid="{D5CDD505-2E9C-101B-9397-08002B2CF9AE}" pid="8" name="Business Objects Context Information6">
    <vt:lpwstr>1EBA5B576CAD019446DD1EBCE5FFC474E0FA1A03DE9B5F950F191B7ADDEB638490DE6D660B71043BEF751BFC02FFFD5D0241B74F</vt:lpwstr>
  </property>
</Properties>
</file>