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Sam\Duke\Junior Year\Independent Study\"/>
    </mc:Choice>
  </mc:AlternateContent>
  <xr:revisionPtr revIDLastSave="0" documentId="13_ncr:1_{4D348534-3B08-4B7C-AFF2-F817C104C2E0}" xr6:coauthVersionLast="31" xr6:coauthVersionMax="31" xr10:uidLastSave="{00000000-0000-0000-0000-000000000000}"/>
  <bookViews>
    <workbookView xWindow="0" yWindow="0" windowWidth="8030" windowHeight="2140" firstSheet="1" activeTab="2" xr2:uid="{00000000-000D-0000-FFFF-FFFF00000000}"/>
  </bookViews>
  <sheets>
    <sheet name="Dispatchers" sheetId="6" r:id="rId1"/>
    <sheet name="Fleet Size" sheetId="9" r:id="rId2"/>
    <sheet name="Replication Length" sheetId="7" r:id="rId3"/>
    <sheet name="SpecialistGeneralist" sheetId="8" r:id="rId4"/>
    <sheet name="Heterogeneity" sheetId="11" r:id="rId5"/>
    <sheet name="Autonomy" sheetId="13" r:id="rId6"/>
    <sheet name="Operator Strategy" sheetId="12" r:id="rId7"/>
    <sheet name="Team Coordination" sheetId="14" r:id="rId8"/>
    <sheet name="AI Equal Teammates" sheetId="15" r:id="rId9"/>
    <sheet name="AI Operator Assistant " sheetId="17" r:id="rId10"/>
    <sheet name="AI Team Assistant" sheetId="18" r:id="rId11"/>
    <sheet name="Exogenous Events" sheetId="16" r:id="rId12"/>
  </sheets>
  <calcPr calcId="179017"/>
  <fileRecoveryPr repairLoad="1"/>
</workbook>
</file>

<file path=xl/calcChain.xml><?xml version="1.0" encoding="utf-8"?>
<calcChain xmlns="http://schemas.openxmlformats.org/spreadsheetml/2006/main">
  <c r="B29" i="6" l="1"/>
  <c r="D29" i="6"/>
  <c r="B20" i="6"/>
  <c r="D20" i="6"/>
  <c r="B11" i="6"/>
  <c r="D11" i="6"/>
  <c r="C23" i="14" l="1"/>
  <c r="B23" i="14"/>
  <c r="D23" i="6" l="1"/>
  <c r="D24" i="6"/>
  <c r="D25" i="6"/>
  <c r="D26" i="6"/>
  <c r="D27" i="6"/>
  <c r="D28" i="6"/>
  <c r="D22" i="6"/>
  <c r="B23" i="6"/>
  <c r="B24" i="6"/>
  <c r="B25" i="6"/>
  <c r="B26" i="6"/>
  <c r="B27" i="6"/>
  <c r="B28" i="6"/>
  <c r="B22" i="6"/>
  <c r="D19" i="6"/>
  <c r="D14" i="6"/>
  <c r="D15" i="6"/>
  <c r="D16" i="6"/>
  <c r="D17" i="6"/>
  <c r="D18" i="6"/>
  <c r="D13" i="6"/>
  <c r="D5" i="6"/>
  <c r="D6" i="6"/>
  <c r="D7" i="6"/>
  <c r="D8" i="6"/>
  <c r="D9" i="6"/>
  <c r="D10" i="6"/>
  <c r="D4" i="6"/>
  <c r="B14" i="6"/>
  <c r="B15" i="6"/>
  <c r="B16" i="6"/>
  <c r="B17" i="6"/>
  <c r="B18" i="6"/>
  <c r="B19" i="6"/>
  <c r="B13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<sst xmlns="http://schemas.openxmlformats.org/spreadsheetml/2006/main" count="530" uniqueCount="110">
  <si>
    <t>Half Width</t>
  </si>
  <si>
    <t>Entity 1</t>
  </si>
  <si>
    <t>Entity 2</t>
  </si>
  <si>
    <t>Entity 3</t>
  </si>
  <si>
    <t>Entity 5</t>
  </si>
  <si>
    <t>Entity 6</t>
  </si>
  <si>
    <t>Entity 7</t>
  </si>
  <si>
    <t>Wait Time</t>
  </si>
  <si>
    <t>Entity 4</t>
  </si>
  <si>
    <t>Task</t>
  </si>
  <si>
    <t>2 Dispatchers</t>
  </si>
  <si>
    <t>4 Dispatchers</t>
  </si>
  <si>
    <t>Utilization</t>
  </si>
  <si>
    <t>50 Replications</t>
  </si>
  <si>
    <t>Specialist</t>
  </si>
  <si>
    <t>Tasks</t>
  </si>
  <si>
    <t>1,2,3</t>
  </si>
  <si>
    <t>4,5,6,7</t>
  </si>
  <si>
    <t>Generalist</t>
  </si>
  <si>
    <t xml:space="preserve">Any </t>
  </si>
  <si>
    <t>Replication Length (mins)</t>
  </si>
  <si>
    <t>Tasks Completed</t>
  </si>
  <si>
    <t>Max</t>
  </si>
  <si>
    <t>Min</t>
  </si>
  <si>
    <t>50 replications at 480 min each</t>
  </si>
  <si>
    <t>Default 10 vehicles with normal parameters</t>
  </si>
  <si>
    <t>Additional 10 vehicles with .5x arrival rate</t>
  </si>
  <si>
    <t>(Averages)</t>
  </si>
  <si>
    <t>Additional 10 vehicles with 2x arrival rate</t>
  </si>
  <si>
    <t>Additional 10 vehicles with 2x service time</t>
  </si>
  <si>
    <t>Additional 10 vehicles with 0.5x service time</t>
  </si>
  <si>
    <t>50 replications, 480 min length</t>
  </si>
  <si>
    <t>Default</t>
  </si>
  <si>
    <t>Avg Wait Time</t>
  </si>
  <si>
    <t>30% vehicles with 0.5x arrival parameters</t>
  </si>
  <si>
    <t>Tasks Created</t>
  </si>
  <si>
    <t>70% vehicles with 0.5x arrival parameters</t>
  </si>
  <si>
    <t>FIFO</t>
  </si>
  <si>
    <t xml:space="preserve">Avg Wait </t>
  </si>
  <si>
    <t>STF</t>
  </si>
  <si>
    <t>Priority (1. Actuation, 2. Directive_Mandatory, 3. Directive_Courtesy_1, 4. Directive_Courtesy_2, 5. Communications_Other, 6. Recordkeeping, 7. Referencing)</t>
  </si>
  <si>
    <t xml:space="preserve">*RUN THIS FIRST </t>
  </si>
  <si>
    <t>50 Replications/480 mins</t>
  </si>
  <si>
    <t>Graph Resource Utilization and wait times</t>
  </si>
  <si>
    <t xml:space="preserve"> (1x arrival parameter)</t>
  </si>
  <si>
    <t xml:space="preserve"> (x2 arrival parameter)</t>
  </si>
  <si>
    <t xml:space="preserve"> (x3 arrival parameter)</t>
  </si>
  <si>
    <t>Avg Utilization</t>
  </si>
  <si>
    <t>50 reps/480 min runtime</t>
  </si>
  <si>
    <t>Graphs: wait time, utilization</t>
  </si>
  <si>
    <t>30 dispatchers</t>
  </si>
  <si>
    <t>10x arrival parameter</t>
  </si>
  <si>
    <t xml:space="preserve">Half Width </t>
  </si>
  <si>
    <t>Total</t>
  </si>
  <si>
    <t>Type 1</t>
  </si>
  <si>
    <t>No Exogenous</t>
  </si>
  <si>
    <t>Type 2</t>
  </si>
  <si>
    <t>Entity 8</t>
  </si>
  <si>
    <t>Failures</t>
  </si>
  <si>
    <t>50 reps 480 mins</t>
  </si>
  <si>
    <t>Average Total</t>
  </si>
  <si>
    <t>3 dispatchers</t>
  </si>
  <si>
    <t>No Team Coordination</t>
  </si>
  <si>
    <t>30 Percent</t>
  </si>
  <si>
    <t>70 Percent</t>
  </si>
  <si>
    <t>Dispatcher1 Utilization</t>
  </si>
  <si>
    <t>Dispatcher2 Utilization</t>
  </si>
  <si>
    <t>Tasks Seized</t>
  </si>
  <si>
    <t>4x arrival parameter</t>
  </si>
  <si>
    <t>10 dispatchers</t>
  </si>
  <si>
    <t>Wait Time Avg</t>
  </si>
  <si>
    <t>3 Dispatchers</t>
  </si>
  <si>
    <t>1x arrival parameter</t>
  </si>
  <si>
    <t>50 replications 480 mins</t>
  </si>
  <si>
    <t>1x arrival</t>
  </si>
  <si>
    <t>11 dispatchers</t>
  </si>
  <si>
    <t>No Coordination (11 dispatchers)</t>
  </si>
  <si>
    <t>Low Coordination (7 dispatcher1, 3 dispatcher2, 1 AI_1)</t>
  </si>
  <si>
    <t>High Coordination(3 dispatcher1, 7 dispatcher2, 1 AI_1)</t>
  </si>
  <si>
    <t>Wait</t>
  </si>
  <si>
    <t>AI_1</t>
  </si>
  <si>
    <t>DC1</t>
  </si>
  <si>
    <t>DC2</t>
  </si>
  <si>
    <t>DM</t>
  </si>
  <si>
    <t>*May be because Dispatcher1 still had priority over Dispatcher2 for most tasks</t>
  </si>
  <si>
    <t xml:space="preserve">NEED TO REDO </t>
  </si>
  <si>
    <t>11 Dispatchers (including 1 AI)</t>
  </si>
  <si>
    <t>50x arrival parameter</t>
  </si>
  <si>
    <t>COMM</t>
  </si>
  <si>
    <t>*REDO</t>
  </si>
  <si>
    <t>1 dispatcher</t>
  </si>
  <si>
    <t>14 dispatchers</t>
  </si>
  <si>
    <t>1 Dispatcher</t>
  </si>
  <si>
    <t>4x arrival</t>
  </si>
  <si>
    <t>50 Replications, 120 min shift</t>
  </si>
  <si>
    <t>6x arrival parameter</t>
  </si>
  <si>
    <t xml:space="preserve">HW </t>
  </si>
  <si>
    <t>HW</t>
  </si>
  <si>
    <t>Average</t>
  </si>
  <si>
    <t>Avg Wait</t>
  </si>
  <si>
    <t>,</t>
  </si>
  <si>
    <t>Java</t>
  </si>
  <si>
    <t>Workload Summary</t>
  </si>
  <si>
    <t>Percentage of utilization 0-30%</t>
  </si>
  <si>
    <t>Percentage of utilization 30-70%</t>
  </si>
  <si>
    <t xml:space="preserve">Percentage of utilization 70-100% </t>
  </si>
  <si>
    <t>2 dispatcher</t>
  </si>
  <si>
    <t>3 dispatcher</t>
  </si>
  <si>
    <t>4 dispatcher</t>
  </si>
  <si>
    <t>Java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</si>
</sst>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3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2" borderId="0" xfId="0" applyFill="1">
      <alignment vertical="top"/>
    </xf>
    <xf numFmtId="0" fontId="2" fillId="2" borderId="0" xfId="0" applyFont="1" applyFill="1">
      <alignment vertical="top"/>
    </xf>
    <xf numFmtId="0" fontId="1" fillId="2" borderId="0" xfId="0" applyFont="1" applyFill="1">
      <alignment vertical="top"/>
    </xf>
    <xf numFmtId="0" fontId="0" fillId="3" borderId="0" xfId="0" applyFill="1">
      <alignment vertical="top"/>
    </xf>
    <xf numFmtId="0" fontId="2" fillId="3" borderId="0" xfId="0" applyFont="1" applyFill="1">
      <alignment vertical="top"/>
    </xf>
    <xf numFmtId="0" fontId="1" fillId="3" borderId="0" xfId="0" applyFont="1" applyFill="1">
      <alignment vertical="top"/>
    </xf>
    <xf numFmtId="0" fontId="3" fillId="3" borderId="0" xfId="0" applyFont="1" applyFill="1">
      <alignment vertical="top"/>
    </xf>
    <xf numFmtId="0" fontId="0" fillId="0" borderId="0" xfId="0" applyAlignment="1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Utilization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SpecialistGeneralist!$A$3:$B$5</c:f>
              <c:multiLvlStrCache>
                <c:ptCount val="3"/>
                <c:lvl>
                  <c:pt idx="0">
                    <c:v>1,2,3</c:v>
                  </c:pt>
                  <c:pt idx="1">
                    <c:v>4,5,6,7</c:v>
                  </c:pt>
                  <c:pt idx="2">
                    <c:v>Any </c:v>
                  </c:pt>
                </c:lvl>
                <c:lvl>
                  <c:pt idx="0">
                    <c:v>Specialist</c:v>
                  </c:pt>
                  <c:pt idx="1">
                    <c:v>Specialist</c:v>
                  </c:pt>
                  <c:pt idx="2">
                    <c:v>Generalist</c:v>
                  </c:pt>
                </c:lvl>
              </c:multiLvlStrCache>
            </c:multiLvlStrRef>
          </c:cat>
          <c:val>
            <c:numRef>
              <c:f>SpecialistGeneralist!$C$3:$C$5</c:f>
              <c:numCache>
                <c:formatCode>General</c:formatCode>
                <c:ptCount val="3"/>
                <c:pt idx="0">
                  <c:v>0.1047</c:v>
                </c:pt>
                <c:pt idx="1">
                  <c:v>0.4965</c:v>
                </c:pt>
                <c:pt idx="2">
                  <c:v>0.59460000000000002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4-49F3-B796-2A6AEC57A3B4}"/>
            </c:ext>
          </c:extLst>
        </c:ser>
        <c:ser>
          <c:idx val="1"/>
          <c:order val="1"/>
          <c:tx>
            <c:v>Average Wait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SpecialistGeneralist!$A$3:$B$5</c:f>
              <c:multiLvlStrCache>
                <c:ptCount val="3"/>
                <c:lvl>
                  <c:pt idx="0">
                    <c:v>1,2,3</c:v>
                  </c:pt>
                  <c:pt idx="1">
                    <c:v>4,5,6,7</c:v>
                  </c:pt>
                  <c:pt idx="2">
                    <c:v>Any </c:v>
                  </c:pt>
                </c:lvl>
                <c:lvl>
                  <c:pt idx="0">
                    <c:v>Specialist</c:v>
                  </c:pt>
                  <c:pt idx="1">
                    <c:v>Specialist</c:v>
                  </c:pt>
                  <c:pt idx="2">
                    <c:v>Generalist</c:v>
                  </c:pt>
                </c:lvl>
              </c:multiLvlStrCache>
            </c:multiLvlStrRef>
          </c:cat>
          <c:val>
            <c:numRef>
              <c:f>SpecialistGeneralist!$E$3:$E$5</c:f>
              <c:numCache>
                <c:formatCode>General</c:formatCode>
                <c:ptCount val="3"/>
                <c:pt idx="0">
                  <c:v>6.8277299999999997E-3</c:v>
                </c:pt>
                <c:pt idx="1">
                  <c:v>0.16420000000000001</c:v>
                </c:pt>
                <c:pt idx="2">
                  <c:v>0.2787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4-49F3-B796-2A6AEC57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65856"/>
        <c:axId val="576763888"/>
      </c:barChart>
      <c:catAx>
        <c:axId val="5767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3888"/>
        <c:crosses val="autoZero"/>
        <c:auto val="1"/>
        <c:lblAlgn val="ctr"/>
        <c:lblOffset val="100"/>
        <c:noMultiLvlLbl val="0"/>
      </c:catAx>
      <c:valAx>
        <c:axId val="5767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599017</xdr:colOff>
      <xdr:row>0</xdr:row>
      <xdr:rowOff>57150</xdr:rowOff>
    </xdr:from>
    <xdr:to>
      <xdr:col>16</xdr:col>
      <xdr:colOff>82551</xdr:colOff>
      <xdr:row>20</xdr:row>
      <xdr:rowOff>139701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ECB91-B9CE-434E-85FF-D4B79FBF1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4367" y="57150"/>
          <a:ext cx="4360334" cy="3270251"/>
        </a:xfrm>
        <a:prstGeom prst="rect">
          <a:avLst/>
        </a:prstGeom>
      </xdr:spPr>
    </xdr:pic>
    <xdr:clientData/>
  </xdr:twoCellAnchor>
  <xdr:twoCellAnchor editAs="oneCell">
    <xdr:from>
      <xdr:col>9</xdr:col>
      <xdr:colOff>21165</xdr:colOff>
      <xdr:row>21</xdr:row>
      <xdr:rowOff>6350</xdr:rowOff>
    </xdr:from>
    <xdr:to>
      <xdr:col>16</xdr:col>
      <xdr:colOff>114299</xdr:colOff>
      <xdr:row>41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807BE7-B90D-44E5-8437-5DB2BB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6115" y="3359150"/>
          <a:ext cx="4360334" cy="327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0</xdr:rowOff>
    </xdr:from>
    <xdr:to>
      <xdr:col>16</xdr:col>
      <xdr:colOff>228599</xdr:colOff>
      <xdr:row>22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09898-6537-4E3F-BCDC-F48FA0539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58750"/>
          <a:ext cx="4648199" cy="3486149"/>
        </a:xfrm>
        <a:prstGeom prst="rect">
          <a:avLst/>
        </a:prstGeom>
      </xdr:spPr>
    </xdr:pic>
    <xdr:clientData/>
  </xdr:twoCellAnchor>
  <xdr:twoCellAnchor editAs="oneCell">
    <xdr:from>
      <xdr:col>8</xdr:col>
      <xdr:colOff>501649</xdr:colOff>
      <xdr:row>22</xdr:row>
      <xdr:rowOff>76200</xdr:rowOff>
    </xdr:from>
    <xdr:to>
      <xdr:col>16</xdr:col>
      <xdr:colOff>298449</xdr:colOff>
      <xdr:row>44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3DD12C-3967-4384-9400-EB17D18CC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449" y="3594100"/>
          <a:ext cx="4673600" cy="350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531283</xdr:colOff>
      <xdr:row>0</xdr:row>
      <xdr:rowOff>127000</xdr:rowOff>
    </xdr:from>
    <xdr:to>
      <xdr:col>13</xdr:col>
      <xdr:colOff>590550</xdr:colOff>
      <xdr:row>21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6B8E7C-4DCA-4F66-83BE-BF105029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8883" y="127000"/>
          <a:ext cx="4326467" cy="32448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167215</xdr:colOff>
      <xdr:row>0</xdr:row>
      <xdr:rowOff>50800</xdr:rowOff>
    </xdr:from>
    <xdr:to>
      <xdr:col>19</xdr:col>
      <xdr:colOff>260348</xdr:colOff>
      <xdr:row>20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88C230-12C5-4813-94F2-F54328B90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415" y="50800"/>
          <a:ext cx="4360333" cy="3270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69850</xdr:rowOff>
    </xdr:from>
    <xdr:to>
      <xdr:col>14</xdr:col>
      <xdr:colOff>28575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AEB88-187B-493B-9A9A-253C5339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1</xdr:row>
      <xdr:rowOff>14288</xdr:rowOff>
    </xdr:from>
    <xdr:to>
      <xdr:col>15</xdr:col>
      <xdr:colOff>101599</xdr:colOff>
      <xdr:row>21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5BBEA4-46CD-4888-BA48-9A058B3C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173038"/>
          <a:ext cx="4375149" cy="3281362"/>
        </a:xfrm>
        <a:prstGeom prst="rect">
          <a:avLst/>
        </a:prstGeom>
      </xdr:spPr>
    </xdr:pic>
    <xdr:clientData/>
  </xdr:twoCellAnchor>
  <xdr:twoCellAnchor editAs="oneCell">
    <xdr:from>
      <xdr:col>15</xdr:col>
      <xdr:colOff>103716</xdr:colOff>
      <xdr:row>0</xdr:row>
      <xdr:rowOff>88900</xdr:rowOff>
    </xdr:from>
    <xdr:to>
      <xdr:col>22</xdr:col>
      <xdr:colOff>340781</xdr:colOff>
      <xdr:row>21</xdr:row>
      <xdr:rowOff>107949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AB93F4-B830-4943-8B5F-939DAE1DB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766" y="88900"/>
          <a:ext cx="4504265" cy="337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opLeftCell="A19" workbookViewId="0">
      <selection activeCell="F40" sqref="F40"/>
    </sheetView>
  </sheetViews>
  <sheetFormatPr defaultRowHeight="12.5" x14ac:dyDescent="0.25"/>
  <cols>
    <col min="2" max="2" width="10.90625" customWidth="1"/>
    <col min="4" max="4" width="11" customWidth="1"/>
    <col min="6" max="6" width="21.6328125" customWidth="1"/>
    <col min="8" max="8" width="7.08984375" customWidth="1"/>
  </cols>
  <sheetData>
    <row r="1" spans="1:10" x14ac:dyDescent="0.25">
      <c r="A1" s="7"/>
      <c r="B1" s="7" t="s">
        <v>95</v>
      </c>
      <c r="C1" s="8" t="s">
        <v>42</v>
      </c>
      <c r="D1" s="7"/>
      <c r="E1" s="7"/>
      <c r="F1" s="7"/>
      <c r="G1" s="7"/>
      <c r="H1" s="7"/>
      <c r="J1" t="s">
        <v>43</v>
      </c>
    </row>
    <row r="2" spans="1:10" x14ac:dyDescent="0.25">
      <c r="A2" s="7" t="s">
        <v>9</v>
      </c>
      <c r="B2" s="8" t="s">
        <v>23</v>
      </c>
      <c r="C2" s="7" t="s">
        <v>70</v>
      </c>
      <c r="D2" s="8" t="s">
        <v>22</v>
      </c>
      <c r="E2" s="7" t="s">
        <v>0</v>
      </c>
      <c r="F2" s="7"/>
      <c r="G2" s="7"/>
      <c r="H2" s="7" t="s">
        <v>96</v>
      </c>
    </row>
    <row r="3" spans="1:10" ht="13" x14ac:dyDescent="0.25">
      <c r="A3" s="9">
        <v>2</v>
      </c>
      <c r="B3" s="9" t="s">
        <v>10</v>
      </c>
      <c r="C3" s="7"/>
      <c r="D3" s="7"/>
      <c r="E3" s="7"/>
      <c r="F3" s="8" t="s">
        <v>12</v>
      </c>
      <c r="G3" s="8">
        <v>0.92730000000000001</v>
      </c>
      <c r="H3" s="7">
        <v>0.01</v>
      </c>
    </row>
    <row r="4" spans="1:10" x14ac:dyDescent="0.25">
      <c r="A4" s="7" t="s">
        <v>1</v>
      </c>
      <c r="B4" s="7">
        <f t="shared" ref="B4:B11" si="0">C4-E4</f>
        <v>2.431</v>
      </c>
      <c r="C4" s="7">
        <v>3.0209999999999999</v>
      </c>
      <c r="D4" s="7">
        <f>C4+E4</f>
        <v>3.6109999999999998</v>
      </c>
      <c r="E4" s="7">
        <v>0.59</v>
      </c>
      <c r="F4" s="8"/>
      <c r="G4" s="8"/>
      <c r="H4" s="7"/>
    </row>
    <row r="5" spans="1:10" x14ac:dyDescent="0.25">
      <c r="A5" s="7" t="s">
        <v>2</v>
      </c>
      <c r="B5" s="7">
        <f t="shared" si="0"/>
        <v>2.5676000000000001</v>
      </c>
      <c r="C5" s="7">
        <v>3.1576</v>
      </c>
      <c r="D5" s="7">
        <f t="shared" ref="D5:D11" si="1">C5+E5</f>
        <v>3.7475999999999998</v>
      </c>
      <c r="E5" s="7">
        <v>0.59</v>
      </c>
      <c r="F5" s="7"/>
      <c r="G5" s="7"/>
      <c r="H5" s="7"/>
    </row>
    <row r="6" spans="1:10" x14ac:dyDescent="0.25">
      <c r="A6" s="7" t="s">
        <v>3</v>
      </c>
      <c r="B6" s="7">
        <f t="shared" si="0"/>
        <v>2.0514000000000001</v>
      </c>
      <c r="C6" s="7">
        <v>2.8313999999999999</v>
      </c>
      <c r="D6" s="7">
        <f t="shared" si="1"/>
        <v>3.6113999999999997</v>
      </c>
      <c r="E6" s="7">
        <v>0.78</v>
      </c>
      <c r="F6" s="7"/>
      <c r="G6" s="7"/>
      <c r="H6" s="7"/>
    </row>
    <row r="7" spans="1:10" x14ac:dyDescent="0.25">
      <c r="A7" s="7" t="s">
        <v>8</v>
      </c>
      <c r="B7" s="7">
        <f t="shared" si="0"/>
        <v>2.3188999999999997</v>
      </c>
      <c r="C7" s="7">
        <v>2.9788999999999999</v>
      </c>
      <c r="D7" s="7">
        <f t="shared" si="1"/>
        <v>3.6389</v>
      </c>
      <c r="E7" s="7">
        <v>0.66</v>
      </c>
      <c r="F7" s="7"/>
      <c r="G7" s="7"/>
      <c r="H7" s="7"/>
    </row>
    <row r="8" spans="1:10" x14ac:dyDescent="0.25">
      <c r="A8" s="7" t="s">
        <v>4</v>
      </c>
      <c r="B8" s="7">
        <f t="shared" si="0"/>
        <v>2.5059</v>
      </c>
      <c r="C8" s="7">
        <v>3.0459000000000001</v>
      </c>
      <c r="D8" s="7">
        <f t="shared" si="1"/>
        <v>3.5859000000000001</v>
      </c>
      <c r="E8" s="7">
        <v>0.54</v>
      </c>
      <c r="F8" s="7"/>
      <c r="G8" s="7"/>
      <c r="H8" s="7"/>
    </row>
    <row r="9" spans="1:10" x14ac:dyDescent="0.25">
      <c r="A9" s="7" t="s">
        <v>5</v>
      </c>
      <c r="B9" s="7">
        <f t="shared" si="0"/>
        <v>2.4384000000000001</v>
      </c>
      <c r="C9" s="7">
        <v>2.9984000000000002</v>
      </c>
      <c r="D9" s="7">
        <f t="shared" si="1"/>
        <v>3.5584000000000002</v>
      </c>
      <c r="E9" s="7">
        <v>0.56000000000000005</v>
      </c>
      <c r="F9" s="7"/>
      <c r="G9" s="7"/>
      <c r="H9" s="7"/>
    </row>
    <row r="10" spans="1:10" x14ac:dyDescent="0.25">
      <c r="A10" s="7" t="s">
        <v>6</v>
      </c>
      <c r="B10" s="7">
        <f t="shared" si="0"/>
        <v>2.4527000000000001</v>
      </c>
      <c r="C10" s="7">
        <v>3.0226999999999999</v>
      </c>
      <c r="D10" s="7">
        <f t="shared" si="1"/>
        <v>3.5926999999999998</v>
      </c>
      <c r="E10" s="7">
        <v>0.56999999999999995</v>
      </c>
      <c r="F10" s="7"/>
      <c r="G10" s="7"/>
      <c r="H10" s="7"/>
    </row>
    <row r="11" spans="1:10" x14ac:dyDescent="0.25">
      <c r="A11" s="8" t="s">
        <v>98</v>
      </c>
      <c r="B11" s="7">
        <f t="shared" si="0"/>
        <v>2.4699999999999998</v>
      </c>
      <c r="C11" s="7">
        <v>3.03</v>
      </c>
      <c r="D11" s="7">
        <f t="shared" si="1"/>
        <v>3.59</v>
      </c>
      <c r="E11" s="7">
        <v>0.56000000000000005</v>
      </c>
      <c r="F11" s="7"/>
      <c r="G11" s="7"/>
      <c r="H11" s="7"/>
    </row>
    <row r="12" spans="1:10" ht="13" x14ac:dyDescent="0.25">
      <c r="A12" s="9">
        <v>3</v>
      </c>
      <c r="B12" s="9" t="s">
        <v>71</v>
      </c>
      <c r="C12" s="7"/>
      <c r="D12" s="7"/>
      <c r="E12" s="7"/>
      <c r="F12" s="8" t="s">
        <v>12</v>
      </c>
      <c r="G12" s="8">
        <v>0.62080000000000002</v>
      </c>
      <c r="H12" s="8">
        <v>0.01</v>
      </c>
    </row>
    <row r="13" spans="1:10" x14ac:dyDescent="0.25">
      <c r="A13" s="7" t="s">
        <v>1</v>
      </c>
      <c r="B13" s="7">
        <f>C13-E13</f>
        <v>0.16419999999999998</v>
      </c>
      <c r="C13" s="7">
        <v>0.17419999999999999</v>
      </c>
      <c r="D13" s="7">
        <f>C13+E13</f>
        <v>0.1842</v>
      </c>
      <c r="E13" s="7">
        <v>0.01</v>
      </c>
      <c r="F13" s="8"/>
      <c r="G13" s="8"/>
      <c r="H13" s="7"/>
    </row>
    <row r="14" spans="1:10" x14ac:dyDescent="0.25">
      <c r="A14" s="7" t="s">
        <v>2</v>
      </c>
      <c r="B14" s="7">
        <f t="shared" ref="B14:B20" si="2">C14-E14</f>
        <v>0.1628</v>
      </c>
      <c r="C14" s="7">
        <v>0.18279999999999999</v>
      </c>
      <c r="D14" s="7">
        <f t="shared" ref="D14:D18" si="3">C14+E14</f>
        <v>0.20279999999999998</v>
      </c>
      <c r="E14" s="7">
        <v>0.02</v>
      </c>
      <c r="F14" s="7"/>
      <c r="G14" s="7"/>
      <c r="H14" s="7"/>
    </row>
    <row r="15" spans="1:10" x14ac:dyDescent="0.25">
      <c r="A15" s="7" t="s">
        <v>3</v>
      </c>
      <c r="B15" s="7">
        <f t="shared" si="2"/>
        <v>0.11840000000000001</v>
      </c>
      <c r="C15" s="7">
        <v>0.1784</v>
      </c>
      <c r="D15" s="7">
        <f t="shared" si="3"/>
        <v>0.2384</v>
      </c>
      <c r="E15" s="7">
        <v>0.06</v>
      </c>
      <c r="F15" s="7"/>
      <c r="G15" s="7"/>
      <c r="H15" s="7"/>
    </row>
    <row r="16" spans="1:10" x14ac:dyDescent="0.25">
      <c r="A16" s="7" t="s">
        <v>8</v>
      </c>
      <c r="B16" s="7">
        <f t="shared" si="2"/>
        <v>9.290000000000001E-2</v>
      </c>
      <c r="C16" s="7">
        <v>0.15290000000000001</v>
      </c>
      <c r="D16" s="7">
        <f t="shared" si="3"/>
        <v>0.21290000000000001</v>
      </c>
      <c r="E16" s="7">
        <v>0.06</v>
      </c>
      <c r="F16" s="7"/>
      <c r="G16" s="7"/>
      <c r="H16" s="7"/>
    </row>
    <row r="17" spans="1:8" x14ac:dyDescent="0.25">
      <c r="A17" s="7" t="s">
        <v>4</v>
      </c>
      <c r="B17" s="7">
        <f t="shared" si="2"/>
        <v>0.16829999999999998</v>
      </c>
      <c r="C17" s="7">
        <v>0.17829999999999999</v>
      </c>
      <c r="D17" s="7">
        <f t="shared" si="3"/>
        <v>0.1883</v>
      </c>
      <c r="E17" s="7">
        <v>0.01</v>
      </c>
      <c r="F17" s="7"/>
      <c r="G17" s="7"/>
      <c r="H17" s="7"/>
    </row>
    <row r="18" spans="1:8" x14ac:dyDescent="0.25">
      <c r="A18" s="7" t="s">
        <v>5</v>
      </c>
      <c r="B18" s="7">
        <f t="shared" si="2"/>
        <v>0.16309999999999999</v>
      </c>
      <c r="C18" s="7">
        <v>0.1731</v>
      </c>
      <c r="D18" s="7">
        <f t="shared" si="3"/>
        <v>0.18310000000000001</v>
      </c>
      <c r="E18" s="7">
        <v>0.01</v>
      </c>
      <c r="F18" s="7"/>
      <c r="G18" s="7"/>
      <c r="H18" s="7"/>
    </row>
    <row r="19" spans="1:8" x14ac:dyDescent="0.25">
      <c r="A19" s="7" t="s">
        <v>6</v>
      </c>
      <c r="B19" s="7">
        <f t="shared" si="2"/>
        <v>0.16289999999999999</v>
      </c>
      <c r="C19" s="7">
        <v>0.1729</v>
      </c>
      <c r="D19" s="7">
        <f>C19+E19</f>
        <v>0.18290000000000001</v>
      </c>
      <c r="E19" s="7">
        <v>0.01</v>
      </c>
      <c r="F19" s="7"/>
      <c r="G19" s="7"/>
      <c r="H19" s="7"/>
    </row>
    <row r="20" spans="1:8" x14ac:dyDescent="0.25">
      <c r="A20" s="8" t="s">
        <v>98</v>
      </c>
      <c r="B20" s="7">
        <f t="shared" si="2"/>
        <v>0.1648</v>
      </c>
      <c r="C20" s="7">
        <v>0.17480000000000001</v>
      </c>
      <c r="D20" s="7">
        <f>C20+E20</f>
        <v>0.18480000000000002</v>
      </c>
      <c r="E20" s="7">
        <v>0.01</v>
      </c>
      <c r="F20" s="7"/>
      <c r="G20" s="7"/>
      <c r="H20" s="7"/>
    </row>
    <row r="21" spans="1:8" ht="13" x14ac:dyDescent="0.25">
      <c r="A21" s="9">
        <v>4</v>
      </c>
      <c r="B21" s="9" t="s">
        <v>11</v>
      </c>
      <c r="C21" s="7"/>
      <c r="D21" s="7"/>
      <c r="E21" s="7"/>
      <c r="F21" s="8" t="s">
        <v>12</v>
      </c>
      <c r="G21" s="8">
        <v>0.46779999999999999</v>
      </c>
      <c r="H21" s="7">
        <v>0</v>
      </c>
    </row>
    <row r="22" spans="1:8" x14ac:dyDescent="0.25">
      <c r="A22" s="7" t="s">
        <v>1</v>
      </c>
      <c r="B22" s="7">
        <f>C22-E22</f>
        <v>3.2952549999999997E-2</v>
      </c>
      <c r="C22" s="7">
        <v>3.2952549999999997E-2</v>
      </c>
      <c r="D22" s="7">
        <f>C22+E22</f>
        <v>3.2952549999999997E-2</v>
      </c>
      <c r="E22" s="7">
        <v>0</v>
      </c>
      <c r="F22" s="8"/>
      <c r="G22" s="8"/>
      <c r="H22" s="7"/>
    </row>
    <row r="23" spans="1:8" x14ac:dyDescent="0.25">
      <c r="A23" s="7" t="s">
        <v>2</v>
      </c>
      <c r="B23" s="7">
        <f t="shared" ref="B23:B29" si="4">C23-E23</f>
        <v>2.8479999999999998E-2</v>
      </c>
      <c r="C23" s="7">
        <v>3.848E-2</v>
      </c>
      <c r="D23" s="7">
        <f t="shared" ref="D23:D29" si="5">C23+E23</f>
        <v>4.8480000000000002E-2</v>
      </c>
      <c r="E23" s="7">
        <v>0.01</v>
      </c>
      <c r="F23" s="7"/>
      <c r="G23" s="7"/>
      <c r="H23" s="7"/>
    </row>
    <row r="24" spans="1:8" x14ac:dyDescent="0.25">
      <c r="A24" s="7" t="s">
        <v>3</v>
      </c>
      <c r="B24" s="7">
        <f t="shared" si="4"/>
        <v>4.3499999999999997E-3</v>
      </c>
      <c r="C24" s="7">
        <v>3.4349999999999999E-2</v>
      </c>
      <c r="D24" s="7">
        <f t="shared" si="5"/>
        <v>6.4349999999999991E-2</v>
      </c>
      <c r="E24" s="7">
        <v>0.03</v>
      </c>
      <c r="F24" s="7"/>
      <c r="G24" s="7"/>
      <c r="H24" s="7"/>
    </row>
    <row r="25" spans="1:8" x14ac:dyDescent="0.25">
      <c r="A25" s="7" t="s">
        <v>8</v>
      </c>
      <c r="B25" s="7">
        <f t="shared" si="4"/>
        <v>2.5277000000000001E-2</v>
      </c>
      <c r="C25" s="7">
        <v>3.5277000000000003E-2</v>
      </c>
      <c r="D25" s="7">
        <f t="shared" si="5"/>
        <v>4.5277000000000005E-2</v>
      </c>
      <c r="E25" s="7">
        <v>0.01</v>
      </c>
      <c r="F25" s="7"/>
      <c r="G25" s="7"/>
      <c r="H25" s="7"/>
    </row>
    <row r="26" spans="1:8" x14ac:dyDescent="0.25">
      <c r="A26" s="7" t="s">
        <v>4</v>
      </c>
      <c r="B26" s="7">
        <f t="shared" si="4"/>
        <v>3.5140999999999999E-2</v>
      </c>
      <c r="C26" s="7">
        <v>3.5140999999999999E-2</v>
      </c>
      <c r="D26" s="7">
        <f t="shared" si="5"/>
        <v>3.5140999999999999E-2</v>
      </c>
      <c r="E26" s="7">
        <v>0</v>
      </c>
      <c r="F26" s="7"/>
      <c r="G26" s="7"/>
      <c r="H26" s="7"/>
    </row>
    <row r="27" spans="1:8" x14ac:dyDescent="0.25">
      <c r="A27" s="7" t="s">
        <v>5</v>
      </c>
      <c r="B27" s="7">
        <f t="shared" si="4"/>
        <v>3.6400000000000002E-2</v>
      </c>
      <c r="C27" s="7">
        <v>3.6400000000000002E-2</v>
      </c>
      <c r="D27" s="7">
        <f t="shared" si="5"/>
        <v>3.6400000000000002E-2</v>
      </c>
      <c r="E27" s="7">
        <v>0</v>
      </c>
      <c r="F27" s="7"/>
      <c r="G27" s="7"/>
      <c r="H27" s="7"/>
    </row>
    <row r="28" spans="1:8" x14ac:dyDescent="0.25">
      <c r="A28" s="7" t="s">
        <v>6</v>
      </c>
      <c r="B28" s="7">
        <f t="shared" si="4"/>
        <v>3.5950000000000003E-2</v>
      </c>
      <c r="C28" s="7">
        <v>3.5950000000000003E-2</v>
      </c>
      <c r="D28" s="7">
        <f t="shared" si="5"/>
        <v>3.5950000000000003E-2</v>
      </c>
      <c r="E28" s="7">
        <v>0</v>
      </c>
      <c r="F28" s="7"/>
      <c r="G28" s="7"/>
      <c r="H28" s="7"/>
    </row>
    <row r="29" spans="1:8" x14ac:dyDescent="0.25">
      <c r="A29" s="2" t="s">
        <v>98</v>
      </c>
      <c r="B29" s="7">
        <f t="shared" si="4"/>
        <v>3.5844500000000001E-2</v>
      </c>
      <c r="C29" s="7">
        <v>3.5844500000000001E-2</v>
      </c>
      <c r="D29" s="7">
        <f t="shared" si="5"/>
        <v>3.5844500000000001E-2</v>
      </c>
      <c r="E29" s="7">
        <v>0</v>
      </c>
    </row>
    <row r="31" spans="1:8" x14ac:dyDescent="0.25">
      <c r="A31" s="7" t="s">
        <v>101</v>
      </c>
    </row>
    <row r="32" spans="1:8" x14ac:dyDescent="0.25">
      <c r="A32" s="11" t="s">
        <v>102</v>
      </c>
      <c r="B32" s="11"/>
      <c r="C32" s="11"/>
    </row>
    <row r="33" spans="1:6" x14ac:dyDescent="0.25">
      <c r="A33" s="11" t="s">
        <v>102</v>
      </c>
      <c r="B33" s="11"/>
      <c r="C33" s="11"/>
      <c r="F33" s="11" t="s">
        <v>106</v>
      </c>
    </row>
    <row r="34" spans="1:6" x14ac:dyDescent="0.25">
      <c r="A34" s="11" t="s">
        <v>103</v>
      </c>
      <c r="B34" s="11" t="s">
        <v>104</v>
      </c>
      <c r="C34" s="11" t="s">
        <v>105</v>
      </c>
    </row>
    <row r="35" spans="1:6" x14ac:dyDescent="0.25">
      <c r="A35" s="12">
        <v>0.96750000000000003</v>
      </c>
      <c r="B35" s="12">
        <v>3.2500000000000001E-2</v>
      </c>
      <c r="C35" s="12">
        <v>0</v>
      </c>
    </row>
    <row r="36" spans="1:6" x14ac:dyDescent="0.25">
      <c r="A36" s="11" t="s">
        <v>103</v>
      </c>
      <c r="B36" s="11" t="s">
        <v>104</v>
      </c>
      <c r="C36" s="11" t="s">
        <v>105</v>
      </c>
      <c r="F36" s="11" t="s">
        <v>107</v>
      </c>
    </row>
    <row r="37" spans="1:6" x14ac:dyDescent="0.25">
      <c r="A37" s="12">
        <v>0.98124999999999996</v>
      </c>
      <c r="B37" s="12">
        <v>1.8749999999999999E-2</v>
      </c>
      <c r="C37" s="12">
        <v>0</v>
      </c>
    </row>
    <row r="38" spans="1:6" x14ac:dyDescent="0.25">
      <c r="A38" s="11" t="s">
        <v>102</v>
      </c>
      <c r="B38" s="11"/>
      <c r="C38" s="11"/>
    </row>
    <row r="39" spans="1:6" x14ac:dyDescent="0.25">
      <c r="A39" s="11" t="s">
        <v>103</v>
      </c>
      <c r="B39" s="11" t="s">
        <v>104</v>
      </c>
      <c r="C39" s="11" t="s">
        <v>105</v>
      </c>
      <c r="F39" s="11" t="s">
        <v>108</v>
      </c>
    </row>
    <row r="40" spans="1:6" x14ac:dyDescent="0.25">
      <c r="A40" s="12">
        <v>0.98666666666666603</v>
      </c>
      <c r="B40" s="12">
        <v>1.3333333333333299E-2</v>
      </c>
      <c r="C40" s="12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CA2B-AA7C-4043-A6BB-87F6DC364DC3}">
  <dimension ref="A1:J30"/>
  <sheetViews>
    <sheetView workbookViewId="0">
      <selection activeCell="F9" sqref="F9"/>
    </sheetView>
  </sheetViews>
  <sheetFormatPr defaultRowHeight="12.5" x14ac:dyDescent="0.25"/>
  <sheetData>
    <row r="1" spans="1:10" x14ac:dyDescent="0.25">
      <c r="A1" t="s">
        <v>68</v>
      </c>
      <c r="B1" t="s">
        <v>59</v>
      </c>
      <c r="D1" t="s">
        <v>75</v>
      </c>
    </row>
    <row r="3" spans="1:10" ht="13" x14ac:dyDescent="0.25">
      <c r="A3" s="1" t="s">
        <v>76</v>
      </c>
      <c r="B3" s="2" t="s">
        <v>35</v>
      </c>
      <c r="C3" s="2"/>
      <c r="D3" s="2" t="s">
        <v>21</v>
      </c>
      <c r="E3" s="2"/>
      <c r="F3" s="2" t="s">
        <v>79</v>
      </c>
      <c r="G3" s="2"/>
      <c r="H3" s="2" t="s">
        <v>58</v>
      </c>
      <c r="I3" s="2"/>
      <c r="J3" s="2" t="s">
        <v>12</v>
      </c>
    </row>
    <row r="4" spans="1:10" x14ac:dyDescent="0.25">
      <c r="A4" s="2" t="s">
        <v>1</v>
      </c>
      <c r="F4">
        <v>1.5548999999999999</v>
      </c>
    </row>
    <row r="5" spans="1:10" x14ac:dyDescent="0.25">
      <c r="A5" s="2" t="s">
        <v>2</v>
      </c>
      <c r="F5">
        <v>1.538</v>
      </c>
    </row>
    <row r="6" spans="1:10" x14ac:dyDescent="0.25">
      <c r="A6" s="2" t="s">
        <v>3</v>
      </c>
      <c r="F6">
        <v>1.1878</v>
      </c>
    </row>
    <row r="7" spans="1:10" x14ac:dyDescent="0.25">
      <c r="A7" s="2" t="s">
        <v>8</v>
      </c>
      <c r="F7">
        <v>1.5222</v>
      </c>
    </row>
    <row r="8" spans="1:10" x14ac:dyDescent="0.25">
      <c r="A8" s="2" t="s">
        <v>4</v>
      </c>
      <c r="F8">
        <v>1.5488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57</v>
      </c>
    </row>
    <row r="13" spans="1:10" ht="13" x14ac:dyDescent="0.25">
      <c r="A13" s="1" t="s">
        <v>77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65</v>
      </c>
    </row>
    <row r="14" spans="1:10" x14ac:dyDescent="0.25">
      <c r="A14" s="2" t="s">
        <v>1</v>
      </c>
      <c r="J14" t="s">
        <v>66</v>
      </c>
    </row>
    <row r="15" spans="1:10" x14ac:dyDescent="0.25">
      <c r="A15" s="2" t="s">
        <v>2</v>
      </c>
      <c r="J15" t="s">
        <v>80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57</v>
      </c>
    </row>
    <row r="23" spans="1:10" ht="13" x14ac:dyDescent="0.25">
      <c r="A23" s="1" t="s">
        <v>78</v>
      </c>
      <c r="B23" s="2" t="s">
        <v>35</v>
      </c>
      <c r="C23" s="2"/>
      <c r="D23" s="2" t="s">
        <v>21</v>
      </c>
      <c r="E23" s="2"/>
      <c r="F23" s="2" t="s">
        <v>7</v>
      </c>
      <c r="G23" s="2"/>
      <c r="H23" s="2" t="s">
        <v>58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604-AB2E-40C8-8F69-8395A6749F78}">
  <dimension ref="A1:J30"/>
  <sheetViews>
    <sheetView workbookViewId="0">
      <selection activeCell="N16" sqref="N16"/>
    </sheetView>
  </sheetViews>
  <sheetFormatPr defaultRowHeight="12.5" x14ac:dyDescent="0.25"/>
  <sheetData>
    <row r="1" spans="1:10" x14ac:dyDescent="0.25">
      <c r="A1" t="s">
        <v>68</v>
      </c>
      <c r="B1" t="s">
        <v>59</v>
      </c>
      <c r="D1" t="s">
        <v>75</v>
      </c>
    </row>
    <row r="3" spans="1:10" ht="13" x14ac:dyDescent="0.25">
      <c r="A3" s="1" t="s">
        <v>76</v>
      </c>
      <c r="B3" s="2" t="s">
        <v>35</v>
      </c>
      <c r="C3" s="2"/>
      <c r="D3" s="2" t="s">
        <v>21</v>
      </c>
      <c r="E3" s="2"/>
      <c r="F3" s="2" t="s">
        <v>79</v>
      </c>
      <c r="G3" s="2"/>
      <c r="H3" s="2" t="s">
        <v>58</v>
      </c>
      <c r="I3" s="2"/>
      <c r="J3" s="2" t="s">
        <v>12</v>
      </c>
    </row>
    <row r="4" spans="1:10" x14ac:dyDescent="0.25">
      <c r="A4" s="2" t="s">
        <v>1</v>
      </c>
    </row>
    <row r="5" spans="1:10" x14ac:dyDescent="0.25">
      <c r="A5" s="2" t="s">
        <v>2</v>
      </c>
    </row>
    <row r="6" spans="1:10" x14ac:dyDescent="0.25">
      <c r="A6" s="2" t="s">
        <v>3</v>
      </c>
    </row>
    <row r="7" spans="1:10" x14ac:dyDescent="0.25">
      <c r="A7" s="2" t="s">
        <v>8</v>
      </c>
    </row>
    <row r="8" spans="1:10" x14ac:dyDescent="0.25">
      <c r="A8" s="2" t="s">
        <v>4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57</v>
      </c>
    </row>
    <row r="13" spans="1:10" ht="13" x14ac:dyDescent="0.25">
      <c r="A13" s="1" t="s">
        <v>77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65</v>
      </c>
    </row>
    <row r="14" spans="1:10" x14ac:dyDescent="0.25">
      <c r="A14" s="2" t="s">
        <v>1</v>
      </c>
      <c r="J14" t="s">
        <v>66</v>
      </c>
    </row>
    <row r="15" spans="1:10" x14ac:dyDescent="0.25">
      <c r="A15" s="2" t="s">
        <v>2</v>
      </c>
      <c r="J15" t="s">
        <v>80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57</v>
      </c>
    </row>
    <row r="23" spans="1:10" ht="13" x14ac:dyDescent="0.25">
      <c r="A23" s="1" t="s">
        <v>78</v>
      </c>
      <c r="B23" s="2" t="s">
        <v>35</v>
      </c>
      <c r="C23" s="2"/>
      <c r="D23" s="2" t="s">
        <v>21</v>
      </c>
      <c r="E23" s="2"/>
      <c r="F23" s="2" t="s">
        <v>7</v>
      </c>
      <c r="G23" s="2"/>
      <c r="H23" s="2" t="s">
        <v>58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CB2-9197-4303-A2EA-BD915718BB3B}">
  <dimension ref="A1:K32"/>
  <sheetViews>
    <sheetView topLeftCell="A19" workbookViewId="0">
      <selection activeCell="K22" sqref="K22"/>
    </sheetView>
  </sheetViews>
  <sheetFormatPr defaultRowHeight="12.5" x14ac:dyDescent="0.25"/>
  <sheetData>
    <row r="1" spans="1:11" x14ac:dyDescent="0.25">
      <c r="A1" t="s">
        <v>61</v>
      </c>
      <c r="B1" t="s">
        <v>59</v>
      </c>
      <c r="D1" t="s">
        <v>74</v>
      </c>
    </row>
    <row r="3" spans="1:11" ht="13" x14ac:dyDescent="0.25">
      <c r="A3" s="1" t="s">
        <v>55</v>
      </c>
      <c r="B3" s="2" t="s">
        <v>35</v>
      </c>
      <c r="C3" s="2"/>
      <c r="D3" s="2" t="s">
        <v>21</v>
      </c>
      <c r="E3" s="2"/>
      <c r="F3" s="2" t="s">
        <v>7</v>
      </c>
      <c r="G3" s="2"/>
      <c r="H3" s="2" t="s">
        <v>58</v>
      </c>
      <c r="I3" s="2"/>
      <c r="J3" s="2" t="s">
        <v>12</v>
      </c>
    </row>
    <row r="4" spans="1:11" x14ac:dyDescent="0.25">
      <c r="A4" s="2" t="s">
        <v>1</v>
      </c>
      <c r="B4">
        <v>16.22</v>
      </c>
      <c r="C4">
        <v>1.2</v>
      </c>
      <c r="D4">
        <v>16.28</v>
      </c>
      <c r="E4">
        <v>1.24</v>
      </c>
      <c r="F4">
        <v>2.5558999999999998</v>
      </c>
      <c r="G4">
        <v>0.51</v>
      </c>
      <c r="J4">
        <v>0.73160000000000003</v>
      </c>
      <c r="K4">
        <v>0.02</v>
      </c>
    </row>
    <row r="5" spans="1:11" x14ac:dyDescent="0.25">
      <c r="A5" s="2" t="s">
        <v>2</v>
      </c>
      <c r="B5">
        <v>15.22</v>
      </c>
      <c r="C5">
        <v>0.99</v>
      </c>
      <c r="D5">
        <v>15.26</v>
      </c>
      <c r="E5">
        <v>0.99</v>
      </c>
      <c r="F5">
        <v>2.3984000000000001</v>
      </c>
      <c r="G5">
        <v>0.42</v>
      </c>
    </row>
    <row r="6" spans="1:11" x14ac:dyDescent="0.25">
      <c r="A6" s="2" t="s">
        <v>3</v>
      </c>
      <c r="B6">
        <v>0.56000000000000005</v>
      </c>
      <c r="C6">
        <v>0.23</v>
      </c>
      <c r="D6">
        <v>0.57999999999999996</v>
      </c>
      <c r="E6">
        <v>0.23</v>
      </c>
      <c r="F6">
        <v>0.96989999999999998</v>
      </c>
      <c r="G6">
        <v>0.66</v>
      </c>
    </row>
    <row r="7" spans="1:11" x14ac:dyDescent="0.25">
      <c r="A7" s="2" t="s">
        <v>8</v>
      </c>
      <c r="B7">
        <v>0.66</v>
      </c>
      <c r="C7">
        <v>0.23</v>
      </c>
      <c r="D7">
        <v>0.66</v>
      </c>
      <c r="E7">
        <v>0.23</v>
      </c>
      <c r="F7">
        <v>1.1765000000000001</v>
      </c>
      <c r="G7">
        <v>0.67</v>
      </c>
    </row>
    <row r="8" spans="1:11" x14ac:dyDescent="0.25">
      <c r="A8" s="2" t="s">
        <v>4</v>
      </c>
      <c r="B8">
        <v>41.42</v>
      </c>
      <c r="C8">
        <v>1.87</v>
      </c>
      <c r="D8">
        <v>41.58</v>
      </c>
      <c r="E8">
        <v>1.9</v>
      </c>
      <c r="F8">
        <v>2.5518000000000001</v>
      </c>
      <c r="G8">
        <v>0.33</v>
      </c>
    </row>
    <row r="9" spans="1:11" x14ac:dyDescent="0.25">
      <c r="A9" s="2" t="s">
        <v>5</v>
      </c>
      <c r="B9">
        <v>68.67</v>
      </c>
      <c r="C9">
        <v>2.25</v>
      </c>
      <c r="D9">
        <v>68.739999999999995</v>
      </c>
      <c r="E9">
        <v>2.27</v>
      </c>
      <c r="F9">
        <v>2.7035999999999998</v>
      </c>
      <c r="G9">
        <v>0.51</v>
      </c>
    </row>
    <row r="10" spans="1:11" x14ac:dyDescent="0.25">
      <c r="A10" s="2" t="s">
        <v>6</v>
      </c>
      <c r="B10">
        <v>68.44</v>
      </c>
      <c r="C10">
        <v>2.46</v>
      </c>
      <c r="D10">
        <v>68.900000000000006</v>
      </c>
      <c r="E10">
        <v>2.52</v>
      </c>
      <c r="F10">
        <v>2.4782999999999999</v>
      </c>
      <c r="G10">
        <v>0.38</v>
      </c>
      <c r="H10">
        <v>0.02</v>
      </c>
      <c r="I10">
        <v>0.04</v>
      </c>
    </row>
    <row r="11" spans="1:11" x14ac:dyDescent="0.25">
      <c r="A11" s="2" t="s">
        <v>60</v>
      </c>
      <c r="B11">
        <v>211.7</v>
      </c>
      <c r="C11">
        <v>4.2</v>
      </c>
      <c r="F11">
        <v>2.5568</v>
      </c>
      <c r="G11">
        <v>0.4</v>
      </c>
      <c r="H11">
        <v>0.02</v>
      </c>
      <c r="I11">
        <v>0.04</v>
      </c>
    </row>
    <row r="12" spans="1:11" x14ac:dyDescent="0.25">
      <c r="A12" s="2"/>
    </row>
    <row r="13" spans="1:11" ht="13" x14ac:dyDescent="0.25">
      <c r="A13" s="1" t="s">
        <v>54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12</v>
      </c>
    </row>
    <row r="14" spans="1:11" x14ac:dyDescent="0.25">
      <c r="A14" s="2" t="s">
        <v>1</v>
      </c>
      <c r="B14">
        <v>15.24</v>
      </c>
      <c r="C14">
        <v>1.1499999999999999</v>
      </c>
      <c r="D14">
        <v>15.4</v>
      </c>
      <c r="E14">
        <v>1.1299999999999999</v>
      </c>
      <c r="F14">
        <v>3.9371999999999998</v>
      </c>
      <c r="G14">
        <v>0.83</v>
      </c>
      <c r="H14">
        <v>0.06</v>
      </c>
      <c r="I14">
        <v>7.0000000000000007E-2</v>
      </c>
      <c r="J14">
        <v>0.76</v>
      </c>
      <c r="K14">
        <v>0.02</v>
      </c>
    </row>
    <row r="15" spans="1:11" x14ac:dyDescent="0.25">
      <c r="A15" s="2" t="s">
        <v>2</v>
      </c>
      <c r="B15">
        <v>15.84</v>
      </c>
      <c r="C15">
        <v>1.1599999999999999</v>
      </c>
      <c r="D15">
        <v>16.14</v>
      </c>
      <c r="E15">
        <v>1.17</v>
      </c>
      <c r="F15">
        <v>3.8633999999999999</v>
      </c>
      <c r="G15">
        <v>0.82</v>
      </c>
    </row>
    <row r="16" spans="1:11" x14ac:dyDescent="0.25">
      <c r="A16" s="2" t="s">
        <v>3</v>
      </c>
      <c r="B16">
        <v>0.5</v>
      </c>
      <c r="C16">
        <v>0.21</v>
      </c>
      <c r="D16">
        <v>0.5</v>
      </c>
      <c r="E16">
        <v>0.23</v>
      </c>
      <c r="F16">
        <v>1.1476</v>
      </c>
      <c r="G16">
        <v>0.92</v>
      </c>
    </row>
    <row r="17" spans="1:11" x14ac:dyDescent="0.25">
      <c r="A17" s="2" t="s">
        <v>8</v>
      </c>
      <c r="B17">
        <v>0.76</v>
      </c>
      <c r="C17">
        <v>0.3</v>
      </c>
      <c r="D17">
        <v>0.78</v>
      </c>
      <c r="E17">
        <v>0.3</v>
      </c>
      <c r="F17">
        <v>1.8692</v>
      </c>
      <c r="G17">
        <v>1.39</v>
      </c>
    </row>
    <row r="18" spans="1:11" x14ac:dyDescent="0.25">
      <c r="A18" s="2" t="s">
        <v>4</v>
      </c>
      <c r="B18">
        <v>44.06</v>
      </c>
      <c r="C18">
        <v>1.84</v>
      </c>
      <c r="D18">
        <v>44.94</v>
      </c>
      <c r="E18">
        <v>1.94</v>
      </c>
      <c r="F18">
        <v>3.8934000000000002</v>
      </c>
      <c r="G18">
        <v>0.76</v>
      </c>
    </row>
    <row r="19" spans="1:11" x14ac:dyDescent="0.25">
      <c r="A19" s="2" t="s">
        <v>5</v>
      </c>
      <c r="B19">
        <v>67.38</v>
      </c>
      <c r="C19">
        <v>2.06</v>
      </c>
      <c r="D19">
        <v>68.72</v>
      </c>
      <c r="E19">
        <v>2.09</v>
      </c>
      <c r="F19">
        <v>3.6806000000000001</v>
      </c>
      <c r="G19">
        <v>0.59</v>
      </c>
      <c r="H19">
        <v>0.02</v>
      </c>
      <c r="I19">
        <v>0.04</v>
      </c>
    </row>
    <row r="20" spans="1:11" x14ac:dyDescent="0.25">
      <c r="A20" s="2" t="s">
        <v>6</v>
      </c>
      <c r="B20">
        <v>67.040000000000006</v>
      </c>
      <c r="C20">
        <v>2.77</v>
      </c>
      <c r="D20">
        <v>68.16</v>
      </c>
      <c r="E20">
        <v>2.5299999999999998</v>
      </c>
      <c r="F20">
        <v>3.6265000000000001</v>
      </c>
      <c r="G20">
        <v>0.59</v>
      </c>
    </row>
    <row r="21" spans="1:11" x14ac:dyDescent="0.25">
      <c r="A21" s="2" t="s">
        <v>57</v>
      </c>
      <c r="B21">
        <v>0.94</v>
      </c>
      <c r="C21">
        <v>0.27</v>
      </c>
      <c r="D21">
        <v>1.82</v>
      </c>
      <c r="E21">
        <v>0.28999999999999998</v>
      </c>
      <c r="F21">
        <v>4.4405999999999999</v>
      </c>
      <c r="G21">
        <v>1.02</v>
      </c>
    </row>
    <row r="22" spans="1:11" x14ac:dyDescent="0.25">
      <c r="A22" s="2" t="s">
        <v>60</v>
      </c>
      <c r="B22">
        <v>215.7</v>
      </c>
      <c r="C22">
        <v>4.25</v>
      </c>
      <c r="F22">
        <v>3.6494</v>
      </c>
      <c r="G22">
        <v>0.62</v>
      </c>
    </row>
    <row r="23" spans="1:11" ht="13" x14ac:dyDescent="0.25">
      <c r="A23" s="1"/>
    </row>
    <row r="24" spans="1:11" ht="13" x14ac:dyDescent="0.25">
      <c r="A24" s="1" t="s">
        <v>56</v>
      </c>
      <c r="B24" s="2" t="s">
        <v>35</v>
      </c>
      <c r="C24" s="2"/>
      <c r="D24" s="2" t="s">
        <v>21</v>
      </c>
      <c r="E24" s="2"/>
      <c r="F24" s="2" t="s">
        <v>7</v>
      </c>
      <c r="G24" s="2"/>
      <c r="H24" s="2" t="s">
        <v>58</v>
      </c>
      <c r="I24" s="2"/>
      <c r="J24" s="2" t="s">
        <v>12</v>
      </c>
    </row>
    <row r="25" spans="1:11" x14ac:dyDescent="0.25">
      <c r="A25" s="2" t="s">
        <v>1</v>
      </c>
      <c r="B25">
        <v>15.76</v>
      </c>
      <c r="C25">
        <v>1.1499999999999999</v>
      </c>
      <c r="D25">
        <v>15.78</v>
      </c>
      <c r="E25">
        <v>1.1000000000000001</v>
      </c>
      <c r="F25">
        <v>4.7049000000000003</v>
      </c>
      <c r="G25">
        <v>0.9</v>
      </c>
      <c r="J25">
        <v>0.81079999999999997</v>
      </c>
      <c r="K25">
        <v>0.02</v>
      </c>
    </row>
    <row r="26" spans="1:11" x14ac:dyDescent="0.25">
      <c r="A26" s="2" t="s">
        <v>2</v>
      </c>
      <c r="B26">
        <v>16.66</v>
      </c>
      <c r="C26">
        <v>1.03</v>
      </c>
      <c r="D26">
        <v>16.7</v>
      </c>
      <c r="E26">
        <v>1.03</v>
      </c>
      <c r="F26">
        <v>4.8491</v>
      </c>
      <c r="G26">
        <v>0.89</v>
      </c>
    </row>
    <row r="27" spans="1:11" x14ac:dyDescent="0.25">
      <c r="A27" s="2" t="s">
        <v>3</v>
      </c>
      <c r="B27">
        <v>0.7</v>
      </c>
      <c r="C27">
        <v>0.28999999999999998</v>
      </c>
      <c r="D27">
        <v>0.66</v>
      </c>
      <c r="E27">
        <v>0.28000000000000003</v>
      </c>
      <c r="F27">
        <v>1.9001999999999999</v>
      </c>
      <c r="G27">
        <v>1.31</v>
      </c>
      <c r="H27">
        <v>0.02</v>
      </c>
      <c r="I27">
        <v>0.04</v>
      </c>
    </row>
    <row r="28" spans="1:11" x14ac:dyDescent="0.25">
      <c r="A28" s="2" t="s">
        <v>8</v>
      </c>
      <c r="B28">
        <v>0.78</v>
      </c>
      <c r="C28">
        <v>0.27</v>
      </c>
      <c r="D28">
        <v>0.78</v>
      </c>
      <c r="E28">
        <v>0.27</v>
      </c>
      <c r="F28">
        <v>1.7202</v>
      </c>
      <c r="G28">
        <v>1.56</v>
      </c>
    </row>
    <row r="29" spans="1:11" x14ac:dyDescent="0.25">
      <c r="A29" s="2" t="s">
        <v>4</v>
      </c>
      <c r="B29">
        <v>46.38</v>
      </c>
      <c r="C29">
        <v>1.7</v>
      </c>
      <c r="D29">
        <v>46.5</v>
      </c>
      <c r="E29">
        <v>1.58</v>
      </c>
      <c r="F29">
        <v>4.6681999999999997</v>
      </c>
      <c r="G29">
        <v>0.87</v>
      </c>
      <c r="H29">
        <v>0.02</v>
      </c>
      <c r="I29">
        <v>0.04</v>
      </c>
    </row>
    <row r="30" spans="1:11" x14ac:dyDescent="0.25">
      <c r="A30" s="2" t="s">
        <v>5</v>
      </c>
      <c r="B30">
        <v>74.540000000000006</v>
      </c>
      <c r="C30">
        <v>2.42</v>
      </c>
      <c r="D30">
        <v>74.78</v>
      </c>
      <c r="E30">
        <v>2.36</v>
      </c>
      <c r="F30">
        <v>4.7595000000000001</v>
      </c>
      <c r="G30">
        <v>0.85</v>
      </c>
      <c r="H30">
        <v>0.02</v>
      </c>
      <c r="I30">
        <v>0.04</v>
      </c>
    </row>
    <row r="31" spans="1:11" x14ac:dyDescent="0.25">
      <c r="A31" s="2" t="s">
        <v>6</v>
      </c>
      <c r="B31">
        <v>76.22</v>
      </c>
      <c r="C31">
        <v>3.01</v>
      </c>
      <c r="D31">
        <v>76.48</v>
      </c>
      <c r="E31">
        <v>2.86</v>
      </c>
      <c r="F31">
        <v>4.5968999999999998</v>
      </c>
      <c r="G31">
        <v>0.81</v>
      </c>
      <c r="H31">
        <v>0.04</v>
      </c>
      <c r="I31">
        <v>0.06</v>
      </c>
    </row>
    <row r="32" spans="1:11" x14ac:dyDescent="0.25">
      <c r="A32" s="2" t="s">
        <v>60</v>
      </c>
      <c r="B32">
        <v>231.32</v>
      </c>
      <c r="C32">
        <v>4.4400000000000004</v>
      </c>
      <c r="F32">
        <v>4.6809000000000003</v>
      </c>
      <c r="G32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3DB3-D490-49CD-A987-0B684AEAFB69}">
  <dimension ref="A1:L40"/>
  <sheetViews>
    <sheetView topLeftCell="A17" zoomScaleNormal="100" workbookViewId="0">
      <selection activeCell="E37" sqref="E37"/>
    </sheetView>
  </sheetViews>
  <sheetFormatPr defaultRowHeight="12.5" x14ac:dyDescent="0.25"/>
  <sheetData>
    <row r="1" spans="1:12" x14ac:dyDescent="0.25">
      <c r="A1" s="7" t="s">
        <v>90</v>
      </c>
      <c r="B1" s="8" t="s">
        <v>48</v>
      </c>
      <c r="C1" s="7"/>
      <c r="D1" s="7"/>
      <c r="E1" s="7"/>
      <c r="F1" s="7"/>
      <c r="G1" s="7"/>
      <c r="H1" s="7"/>
      <c r="J1" s="2" t="s">
        <v>49</v>
      </c>
    </row>
    <row r="2" spans="1:12" ht="13" x14ac:dyDescent="0.25">
      <c r="A2" s="7"/>
      <c r="B2" s="7"/>
      <c r="C2" s="7"/>
      <c r="D2" s="10" t="s">
        <v>7</v>
      </c>
      <c r="E2" s="10"/>
      <c r="F2" s="10"/>
      <c r="G2" s="10" t="s">
        <v>12</v>
      </c>
      <c r="H2" s="10"/>
      <c r="J2" s="3"/>
      <c r="K2" s="3"/>
      <c r="L2" s="3"/>
    </row>
    <row r="3" spans="1:12" ht="13" x14ac:dyDescent="0.25">
      <c r="A3" s="9" t="s">
        <v>44</v>
      </c>
      <c r="B3" s="8"/>
      <c r="C3" s="8"/>
      <c r="D3" s="8" t="s">
        <v>38</v>
      </c>
      <c r="E3" s="8" t="s">
        <v>0</v>
      </c>
      <c r="F3" s="8"/>
      <c r="G3" s="8" t="s">
        <v>47</v>
      </c>
      <c r="H3" s="8" t="s">
        <v>0</v>
      </c>
    </row>
    <row r="4" spans="1:12" x14ac:dyDescent="0.25">
      <c r="A4" s="8" t="s">
        <v>1</v>
      </c>
      <c r="B4" s="7"/>
      <c r="C4" s="7"/>
      <c r="D4" s="7">
        <v>0.21709999999999999</v>
      </c>
      <c r="E4" s="7">
        <v>0.04</v>
      </c>
      <c r="F4" s="7"/>
      <c r="G4" s="7">
        <v>0.31130000000000002</v>
      </c>
      <c r="H4" s="7">
        <v>0.01</v>
      </c>
    </row>
    <row r="5" spans="1:12" x14ac:dyDescent="0.25">
      <c r="A5" s="8" t="s">
        <v>2</v>
      </c>
      <c r="B5" s="7"/>
      <c r="C5" s="7"/>
      <c r="D5" s="7">
        <v>0.2303</v>
      </c>
      <c r="E5" s="7">
        <v>0.05</v>
      </c>
      <c r="F5" s="7"/>
      <c r="G5" s="7"/>
      <c r="H5" s="7"/>
    </row>
    <row r="6" spans="1:12" x14ac:dyDescent="0.25">
      <c r="A6" s="8" t="s">
        <v>3</v>
      </c>
      <c r="B6" s="7"/>
      <c r="C6" s="7"/>
      <c r="D6" s="7">
        <v>9.5600000000000004E-2</v>
      </c>
      <c r="E6" s="7">
        <v>0.06</v>
      </c>
      <c r="F6" s="7"/>
      <c r="G6" s="7"/>
      <c r="H6" s="7"/>
    </row>
    <row r="7" spans="1:12" x14ac:dyDescent="0.25">
      <c r="A7" s="8" t="s">
        <v>8</v>
      </c>
      <c r="B7" s="7"/>
      <c r="C7" s="7"/>
      <c r="D7" s="7">
        <v>7.4459999999999998E-2</v>
      </c>
      <c r="E7" s="7">
        <v>0.06</v>
      </c>
      <c r="F7" s="7"/>
      <c r="G7" s="7"/>
      <c r="H7" s="7"/>
    </row>
    <row r="8" spans="1:12" x14ac:dyDescent="0.25">
      <c r="A8" s="8" t="s">
        <v>4</v>
      </c>
      <c r="B8" s="7"/>
      <c r="C8" s="7"/>
      <c r="D8" s="7">
        <v>0.2198</v>
      </c>
      <c r="E8" s="7">
        <v>0.02</v>
      </c>
      <c r="F8" s="7"/>
      <c r="G8" s="7"/>
      <c r="H8" s="7"/>
    </row>
    <row r="9" spans="1:12" x14ac:dyDescent="0.25">
      <c r="A9" s="8" t="s">
        <v>5</v>
      </c>
      <c r="B9" s="7"/>
      <c r="C9" s="7"/>
      <c r="D9" s="8">
        <v>0.23380000000000001</v>
      </c>
      <c r="E9" s="7">
        <v>0.02</v>
      </c>
      <c r="F9" s="7"/>
      <c r="G9" s="7"/>
      <c r="H9" s="7"/>
    </row>
    <row r="10" spans="1:12" x14ac:dyDescent="0.25">
      <c r="A10" s="8" t="s">
        <v>6</v>
      </c>
      <c r="B10" s="7"/>
      <c r="C10" s="7"/>
      <c r="D10" s="7">
        <v>0.22239999999999999</v>
      </c>
      <c r="E10" s="7">
        <v>0.02</v>
      </c>
      <c r="F10" s="7"/>
      <c r="G10" s="7"/>
      <c r="H10" s="7"/>
    </row>
    <row r="11" spans="1:12" x14ac:dyDescent="0.25">
      <c r="A11" s="8" t="s">
        <v>98</v>
      </c>
      <c r="B11" s="7"/>
      <c r="C11" s="7"/>
      <c r="D11" s="7">
        <v>0.22439999999999999</v>
      </c>
      <c r="E11" s="7">
        <v>0.02</v>
      </c>
      <c r="F11" s="7"/>
      <c r="G11" s="7"/>
      <c r="H11" s="7"/>
    </row>
    <row r="12" spans="1:12" ht="13" x14ac:dyDescent="0.25">
      <c r="A12" s="9" t="s">
        <v>45</v>
      </c>
      <c r="B12" s="7"/>
      <c r="C12" s="7"/>
      <c r="D12" s="7"/>
      <c r="E12" s="7"/>
      <c r="F12" s="7"/>
      <c r="G12" s="7"/>
      <c r="H12" s="7"/>
    </row>
    <row r="13" spans="1:12" x14ac:dyDescent="0.25">
      <c r="A13" s="8" t="s">
        <v>1</v>
      </c>
      <c r="B13" s="7"/>
      <c r="C13" s="7"/>
      <c r="D13" s="7">
        <v>0.99070000000000003</v>
      </c>
      <c r="E13" s="7">
        <v>0.19</v>
      </c>
      <c r="F13" s="7"/>
      <c r="G13" s="7">
        <v>0.94540000000000002</v>
      </c>
      <c r="H13" s="7">
        <v>0.13</v>
      </c>
    </row>
    <row r="14" spans="1:12" x14ac:dyDescent="0.25">
      <c r="A14" s="8" t="s">
        <v>2</v>
      </c>
      <c r="B14" s="7"/>
      <c r="C14" s="7"/>
      <c r="D14" s="7">
        <v>0.92720000000000002</v>
      </c>
      <c r="E14" s="7">
        <v>0.12</v>
      </c>
      <c r="F14" s="7"/>
      <c r="G14" s="7"/>
      <c r="H14" s="7"/>
    </row>
    <row r="15" spans="1:12" x14ac:dyDescent="0.25">
      <c r="A15" s="8" t="s">
        <v>3</v>
      </c>
      <c r="B15" s="7"/>
      <c r="C15" s="7"/>
      <c r="D15" s="7">
        <v>0.79139999999999999</v>
      </c>
      <c r="E15" s="7">
        <v>0.28000000000000003</v>
      </c>
      <c r="F15" s="7"/>
      <c r="G15" s="7"/>
      <c r="H15" s="7"/>
    </row>
    <row r="16" spans="1:12" x14ac:dyDescent="0.25">
      <c r="A16" s="8" t="s">
        <v>8</v>
      </c>
      <c r="B16" s="7"/>
      <c r="C16" s="7"/>
      <c r="D16" s="7">
        <v>0.86960000000000004</v>
      </c>
      <c r="E16" s="7">
        <v>0.36</v>
      </c>
      <c r="F16" s="7"/>
      <c r="G16" s="7"/>
      <c r="H16" s="7"/>
    </row>
    <row r="17" spans="1:8" x14ac:dyDescent="0.25">
      <c r="A17" s="8" t="s">
        <v>4</v>
      </c>
      <c r="B17" s="7"/>
      <c r="C17" s="7"/>
      <c r="D17" s="7">
        <v>0.95630000000000004</v>
      </c>
      <c r="E17" s="7">
        <v>0.14000000000000001</v>
      </c>
      <c r="F17" s="7"/>
      <c r="G17" s="7"/>
      <c r="H17" s="7"/>
    </row>
    <row r="18" spans="1:8" x14ac:dyDescent="0.25">
      <c r="A18" s="8" t="s">
        <v>5</v>
      </c>
      <c r="B18" s="7"/>
      <c r="C18" s="7"/>
      <c r="D18" s="7">
        <v>0.93189999999999995</v>
      </c>
      <c r="E18" s="7">
        <v>0.13</v>
      </c>
      <c r="F18" s="7"/>
      <c r="G18" s="7"/>
      <c r="H18" s="7"/>
    </row>
    <row r="19" spans="1:8" x14ac:dyDescent="0.25">
      <c r="A19" s="8" t="s">
        <v>6</v>
      </c>
      <c r="B19" s="7"/>
      <c r="C19" s="7"/>
      <c r="D19" s="7">
        <v>0.94750000000000001</v>
      </c>
      <c r="E19" s="7">
        <v>0.13</v>
      </c>
      <c r="F19" s="7"/>
      <c r="G19" s="7"/>
      <c r="H19" s="7"/>
    </row>
    <row r="20" spans="1:8" x14ac:dyDescent="0.25">
      <c r="A20" s="8" t="s">
        <v>98</v>
      </c>
      <c r="B20" s="7"/>
      <c r="C20" s="7"/>
      <c r="D20" s="7">
        <v>0.94540000000000002</v>
      </c>
      <c r="E20" s="7">
        <v>0.13</v>
      </c>
      <c r="F20" s="7"/>
      <c r="G20" s="7"/>
      <c r="H20" s="7"/>
    </row>
    <row r="21" spans="1:8" ht="13" x14ac:dyDescent="0.25">
      <c r="A21" s="9" t="s">
        <v>46</v>
      </c>
      <c r="B21" s="7"/>
      <c r="C21" s="7"/>
      <c r="D21" s="7"/>
      <c r="E21" s="7"/>
      <c r="F21" s="7"/>
      <c r="G21" s="7"/>
      <c r="H21" s="7"/>
    </row>
    <row r="22" spans="1:8" x14ac:dyDescent="0.25">
      <c r="A22" s="8" t="s">
        <v>1</v>
      </c>
      <c r="B22" s="7"/>
      <c r="C22" s="7"/>
      <c r="D22" s="7">
        <v>5.4100949340418998</v>
      </c>
      <c r="E22" s="7">
        <v>0.77</v>
      </c>
      <c r="F22" s="7"/>
      <c r="G22" s="7">
        <v>0.92410000000000003</v>
      </c>
      <c r="H22" s="7">
        <v>0.01</v>
      </c>
    </row>
    <row r="23" spans="1:8" x14ac:dyDescent="0.25">
      <c r="A23" s="8" t="s">
        <v>2</v>
      </c>
      <c r="B23" s="7"/>
      <c r="C23" s="7"/>
      <c r="D23" s="7">
        <v>5.6145915623056499</v>
      </c>
      <c r="E23" s="7">
        <v>0.87</v>
      </c>
      <c r="F23" s="7"/>
      <c r="G23" s="7"/>
      <c r="H23" s="7"/>
    </row>
    <row r="24" spans="1:8" x14ac:dyDescent="0.25">
      <c r="A24" s="8" t="s">
        <v>3</v>
      </c>
      <c r="B24" s="7"/>
      <c r="C24" s="7"/>
      <c r="D24" s="7">
        <v>5.44817120812636</v>
      </c>
      <c r="E24" s="7">
        <v>1.21</v>
      </c>
      <c r="F24" s="7"/>
      <c r="G24" s="7"/>
      <c r="H24" s="7"/>
    </row>
    <row r="25" spans="1:8" x14ac:dyDescent="0.25">
      <c r="A25" s="8" t="s">
        <v>8</v>
      </c>
      <c r="B25" s="7"/>
      <c r="C25" s="7"/>
      <c r="D25" s="7">
        <v>4.9756647926229496</v>
      </c>
      <c r="E25" s="7">
        <v>1.0900000000000001</v>
      </c>
      <c r="F25" s="7"/>
      <c r="G25" s="7"/>
      <c r="H25" s="7"/>
    </row>
    <row r="26" spans="1:8" x14ac:dyDescent="0.25">
      <c r="A26" s="8" t="s">
        <v>4</v>
      </c>
      <c r="B26" s="7"/>
      <c r="C26" s="7"/>
      <c r="D26" s="7">
        <v>5.5431388083754403</v>
      </c>
      <c r="E26" s="7">
        <v>0.77</v>
      </c>
      <c r="F26" s="7"/>
      <c r="G26" s="7"/>
      <c r="H26" s="7"/>
    </row>
    <row r="27" spans="1:8" x14ac:dyDescent="0.25">
      <c r="A27" s="8" t="s">
        <v>5</v>
      </c>
      <c r="B27" s="7"/>
      <c r="C27" s="7"/>
      <c r="D27" s="7">
        <v>5.49546756941014</v>
      </c>
      <c r="E27" s="7">
        <v>0.78</v>
      </c>
      <c r="F27" s="7"/>
      <c r="G27" s="7"/>
      <c r="H27" s="7"/>
    </row>
    <row r="28" spans="1:8" x14ac:dyDescent="0.25">
      <c r="A28" s="8" t="s">
        <v>6</v>
      </c>
      <c r="B28" s="7"/>
      <c r="C28" s="7"/>
      <c r="D28" s="7">
        <v>5.5226465943586804</v>
      </c>
      <c r="E28" s="7">
        <v>0.8</v>
      </c>
      <c r="F28" s="7"/>
      <c r="G28" s="7"/>
      <c r="H28" s="7"/>
    </row>
    <row r="29" spans="1:8" x14ac:dyDescent="0.25">
      <c r="A29" s="2" t="s">
        <v>98</v>
      </c>
      <c r="D29" s="7">
        <v>5.5227000000000004</v>
      </c>
      <c r="E29" s="7">
        <v>0.78</v>
      </c>
    </row>
    <row r="31" spans="1:8" x14ac:dyDescent="0.25">
      <c r="A31" s="8" t="s">
        <v>109</v>
      </c>
    </row>
    <row r="32" spans="1:8" x14ac:dyDescent="0.25">
      <c r="A32" s="11" t="s">
        <v>102</v>
      </c>
      <c r="B32" s="11"/>
      <c r="C32" s="11"/>
    </row>
    <row r="33" spans="1:3" x14ac:dyDescent="0.25">
      <c r="A33" s="11" t="s">
        <v>103</v>
      </c>
      <c r="B33" s="11" t="s">
        <v>104</v>
      </c>
      <c r="C33" s="11" t="s">
        <v>105</v>
      </c>
    </row>
    <row r="34" spans="1:3" x14ac:dyDescent="0.25">
      <c r="A34" s="12">
        <v>0.99833333333333296</v>
      </c>
      <c r="B34" s="12">
        <v>1.6666666666666601E-3</v>
      </c>
      <c r="C34" s="12">
        <v>0</v>
      </c>
    </row>
    <row r="35" spans="1:3" x14ac:dyDescent="0.25">
      <c r="A35" s="11" t="s">
        <v>102</v>
      </c>
      <c r="B35" s="11"/>
      <c r="C35" s="11"/>
    </row>
    <row r="36" spans="1:3" x14ac:dyDescent="0.25">
      <c r="A36" s="11" t="s">
        <v>103</v>
      </c>
      <c r="B36" s="11" t="s">
        <v>104</v>
      </c>
      <c r="C36" s="11" t="s">
        <v>105</v>
      </c>
    </row>
    <row r="37" spans="1:3" x14ac:dyDescent="0.25">
      <c r="A37" s="12">
        <v>0.99124999999999996</v>
      </c>
      <c r="B37" s="12">
        <v>8.7500000000000008E-3</v>
      </c>
      <c r="C37" s="12">
        <v>0</v>
      </c>
    </row>
    <row r="38" spans="1:3" x14ac:dyDescent="0.25">
      <c r="A38" s="11" t="s">
        <v>102</v>
      </c>
      <c r="B38" s="11"/>
      <c r="C38" s="11"/>
    </row>
    <row r="39" spans="1:3" x14ac:dyDescent="0.25">
      <c r="A39" s="11" t="s">
        <v>103</v>
      </c>
      <c r="B39" s="11" t="s">
        <v>104</v>
      </c>
      <c r="C39" s="11" t="s">
        <v>105</v>
      </c>
    </row>
    <row r="40" spans="1:3" x14ac:dyDescent="0.25">
      <c r="A40" s="12">
        <v>0.97750000000000004</v>
      </c>
      <c r="B40" s="12">
        <v>2.2499999999999999E-2</v>
      </c>
      <c r="C40" s="12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tabSelected="1" workbookViewId="0">
      <selection activeCell="F21" sqref="F21"/>
    </sheetView>
  </sheetViews>
  <sheetFormatPr defaultRowHeight="12.5" x14ac:dyDescent="0.25"/>
  <sheetData>
    <row r="1" spans="1:6" x14ac:dyDescent="0.25">
      <c r="A1" s="7" t="s">
        <v>72</v>
      </c>
      <c r="B1" s="7"/>
      <c r="C1" s="7" t="s">
        <v>13</v>
      </c>
      <c r="D1" s="7"/>
      <c r="E1" s="7"/>
    </row>
    <row r="2" spans="1:6" ht="13" x14ac:dyDescent="0.25">
      <c r="A2" s="9" t="s">
        <v>10</v>
      </c>
      <c r="B2" s="7"/>
      <c r="C2" s="7"/>
      <c r="D2" s="7"/>
      <c r="E2" s="7"/>
    </row>
    <row r="3" spans="1:6" x14ac:dyDescent="0.25">
      <c r="A3" s="8" t="s">
        <v>20</v>
      </c>
      <c r="B3" s="7"/>
      <c r="C3" s="7" t="s">
        <v>21</v>
      </c>
      <c r="D3" s="8" t="s">
        <v>12</v>
      </c>
      <c r="E3" s="8" t="s">
        <v>97</v>
      </c>
    </row>
    <row r="4" spans="1:6" x14ac:dyDescent="0.25">
      <c r="A4" s="7">
        <v>120</v>
      </c>
      <c r="B4" s="7"/>
      <c r="C4" s="7">
        <v>43</v>
      </c>
      <c r="D4" s="8">
        <v>0.31809999999999999</v>
      </c>
      <c r="E4" s="8">
        <v>0.02</v>
      </c>
    </row>
    <row r="5" spans="1:6" x14ac:dyDescent="0.25">
      <c r="A5" s="7">
        <v>240</v>
      </c>
      <c r="B5" s="7"/>
      <c r="C5" s="7">
        <v>99</v>
      </c>
      <c r="D5" s="8">
        <v>0.31090000000000001</v>
      </c>
      <c r="E5" s="7">
        <v>0.01</v>
      </c>
    </row>
    <row r="6" spans="1:6" x14ac:dyDescent="0.25">
      <c r="A6" s="7">
        <v>360</v>
      </c>
      <c r="B6" s="7"/>
      <c r="C6" s="7">
        <v>156</v>
      </c>
      <c r="D6" s="8">
        <v>0.31340000000000001</v>
      </c>
      <c r="E6" s="7">
        <v>0.01</v>
      </c>
    </row>
    <row r="7" spans="1:6" x14ac:dyDescent="0.25">
      <c r="A7" s="7">
        <v>480</v>
      </c>
      <c r="B7" s="7"/>
      <c r="C7" s="7">
        <v>211</v>
      </c>
      <c r="D7" s="8">
        <v>0.31130000000000002</v>
      </c>
      <c r="E7" s="7">
        <v>0.01</v>
      </c>
    </row>
    <row r="8" spans="1:6" x14ac:dyDescent="0.25">
      <c r="D8" s="2"/>
    </row>
    <row r="9" spans="1:6" x14ac:dyDescent="0.25">
      <c r="A9" s="11" t="s">
        <v>102</v>
      </c>
      <c r="B9" s="11"/>
      <c r="C9" s="11"/>
      <c r="F9">
        <v>120</v>
      </c>
    </row>
    <row r="10" spans="1:6" x14ac:dyDescent="0.25">
      <c r="A10" s="11" t="s">
        <v>103</v>
      </c>
      <c r="B10" s="11" t="s">
        <v>104</v>
      </c>
      <c r="C10" s="11" t="s">
        <v>105</v>
      </c>
    </row>
    <row r="11" spans="1:6" x14ac:dyDescent="0.25">
      <c r="A11" s="12">
        <v>1</v>
      </c>
      <c r="B11" s="12">
        <v>0</v>
      </c>
      <c r="C11" s="12">
        <v>0</v>
      </c>
    </row>
    <row r="12" spans="1:6" x14ac:dyDescent="0.25">
      <c r="A12" s="11" t="s">
        <v>102</v>
      </c>
      <c r="B12" s="11"/>
      <c r="C12" s="11"/>
    </row>
    <row r="13" spans="1:6" x14ac:dyDescent="0.25">
      <c r="A13" s="11" t="s">
        <v>103</v>
      </c>
      <c r="B13" s="11" t="s">
        <v>104</v>
      </c>
      <c r="C13" s="11" t="s">
        <v>105</v>
      </c>
      <c r="F13">
        <v>240</v>
      </c>
    </row>
    <row r="14" spans="1:6" x14ac:dyDescent="0.25">
      <c r="A14" s="12">
        <v>0.99916666666666598</v>
      </c>
      <c r="B14" s="12">
        <v>8.3333333333333295E-4</v>
      </c>
      <c r="C14" s="12">
        <v>0</v>
      </c>
    </row>
    <row r="15" spans="1:6" x14ac:dyDescent="0.25">
      <c r="A15" s="11" t="s">
        <v>102</v>
      </c>
      <c r="B15" s="11"/>
      <c r="C15" s="11"/>
    </row>
    <row r="16" spans="1:6" x14ac:dyDescent="0.25">
      <c r="A16" s="11" t="s">
        <v>103</v>
      </c>
      <c r="B16" s="11" t="s">
        <v>104</v>
      </c>
      <c r="C16" s="11" t="s">
        <v>105</v>
      </c>
      <c r="F16">
        <v>360</v>
      </c>
    </row>
    <row r="17" spans="1:6" x14ac:dyDescent="0.25">
      <c r="A17" s="12">
        <v>0.99944444444444402</v>
      </c>
      <c r="B17" s="12">
        <v>5.5555555555555501E-4</v>
      </c>
      <c r="C17" s="12">
        <v>0</v>
      </c>
    </row>
    <row r="18" spans="1:6" x14ac:dyDescent="0.25">
      <c r="A18" s="11" t="s">
        <v>102</v>
      </c>
      <c r="B18" s="11"/>
      <c r="C18" s="11"/>
    </row>
    <row r="19" spans="1:6" x14ac:dyDescent="0.25">
      <c r="A19" s="11" t="s">
        <v>103</v>
      </c>
      <c r="B19" s="11" t="s">
        <v>104</v>
      </c>
      <c r="C19" s="11" t="s">
        <v>105</v>
      </c>
      <c r="F19">
        <v>480</v>
      </c>
    </row>
    <row r="20" spans="1:6" x14ac:dyDescent="0.25">
      <c r="A20" s="12">
        <v>0.99958333333333305</v>
      </c>
      <c r="B20" s="12">
        <v>4.1666666666666599E-4</v>
      </c>
      <c r="C20" s="1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M21" sqref="M21"/>
    </sheetView>
  </sheetViews>
  <sheetFormatPr defaultRowHeight="12.5" x14ac:dyDescent="0.25"/>
  <sheetData>
    <row r="1" spans="1:6" x14ac:dyDescent="0.25">
      <c r="A1" s="4" t="s">
        <v>68</v>
      </c>
      <c r="B1" s="4"/>
      <c r="C1" s="4"/>
      <c r="D1" s="5" t="s">
        <v>73</v>
      </c>
    </row>
    <row r="2" spans="1:6" ht="13" x14ac:dyDescent="0.25">
      <c r="A2" s="6" t="s">
        <v>10</v>
      </c>
      <c r="B2" s="5" t="s">
        <v>15</v>
      </c>
      <c r="C2" s="5" t="s">
        <v>12</v>
      </c>
      <c r="D2" s="5" t="s">
        <v>0</v>
      </c>
      <c r="E2" s="2" t="s">
        <v>99</v>
      </c>
      <c r="F2" s="2" t="s">
        <v>0</v>
      </c>
    </row>
    <row r="3" spans="1:6" x14ac:dyDescent="0.25">
      <c r="A3" s="5" t="s">
        <v>14</v>
      </c>
      <c r="B3" s="5" t="s">
        <v>16</v>
      </c>
      <c r="C3" s="4">
        <v>0.1047</v>
      </c>
      <c r="D3" s="4">
        <v>0</v>
      </c>
      <c r="E3">
        <v>6.8277299999999997E-3</v>
      </c>
      <c r="F3">
        <v>0</v>
      </c>
    </row>
    <row r="4" spans="1:6" x14ac:dyDescent="0.25">
      <c r="A4" s="5" t="s">
        <v>14</v>
      </c>
      <c r="B4" s="5" t="s">
        <v>17</v>
      </c>
      <c r="C4" s="4">
        <v>0.4965</v>
      </c>
      <c r="D4" s="4">
        <v>0.01</v>
      </c>
      <c r="E4">
        <v>0.16420000000000001</v>
      </c>
      <c r="F4">
        <v>0.01</v>
      </c>
    </row>
    <row r="5" spans="1:6" x14ac:dyDescent="0.25">
      <c r="A5" s="5" t="s">
        <v>18</v>
      </c>
      <c r="B5" s="5" t="s">
        <v>19</v>
      </c>
      <c r="C5" s="4">
        <v>0.59460000000000002</v>
      </c>
      <c r="D5" s="4">
        <v>0.01</v>
      </c>
      <c r="E5">
        <v>0.2787</v>
      </c>
      <c r="F5">
        <v>0.02</v>
      </c>
    </row>
    <row r="6" spans="1:6" x14ac:dyDescent="0.25">
      <c r="A6" s="2"/>
      <c r="B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F09-BE13-4026-8521-3E6DCFF2E925}">
  <dimension ref="A1:I61"/>
  <sheetViews>
    <sheetView topLeftCell="F1" workbookViewId="0">
      <selection activeCell="X17" sqref="X17"/>
    </sheetView>
  </sheetViews>
  <sheetFormatPr defaultRowHeight="12.5" x14ac:dyDescent="0.25"/>
  <cols>
    <col min="2" max="2" width="10.81640625" bestFit="1" customWidth="1"/>
  </cols>
  <sheetData>
    <row r="1" spans="1:9" x14ac:dyDescent="0.25">
      <c r="A1" s="5" t="s">
        <v>91</v>
      </c>
      <c r="B1" s="4"/>
      <c r="C1" s="5" t="s">
        <v>24</v>
      </c>
      <c r="D1" s="4"/>
      <c r="E1" s="4"/>
    </row>
    <row r="2" spans="1:9" ht="13" x14ac:dyDescent="0.25">
      <c r="A2" s="1" t="s">
        <v>25</v>
      </c>
    </row>
    <row r="3" spans="1:9" ht="13" x14ac:dyDescent="0.25">
      <c r="A3" s="1" t="s">
        <v>27</v>
      </c>
      <c r="B3" s="2" t="s">
        <v>7</v>
      </c>
      <c r="C3" s="2" t="s">
        <v>0</v>
      </c>
      <c r="F3" s="2" t="s">
        <v>12</v>
      </c>
      <c r="G3">
        <v>0.44369999999999998</v>
      </c>
    </row>
    <row r="4" spans="1:9" x14ac:dyDescent="0.25">
      <c r="A4" s="2" t="s">
        <v>1</v>
      </c>
      <c r="B4">
        <v>0</v>
      </c>
      <c r="C4">
        <v>0</v>
      </c>
      <c r="F4" s="2" t="s">
        <v>97</v>
      </c>
      <c r="G4">
        <v>0</v>
      </c>
    </row>
    <row r="5" spans="1:9" x14ac:dyDescent="0.25">
      <c r="A5" s="2" t="s">
        <v>2</v>
      </c>
      <c r="B5">
        <v>0</v>
      </c>
      <c r="C5">
        <v>0</v>
      </c>
    </row>
    <row r="6" spans="1:9" x14ac:dyDescent="0.25">
      <c r="A6" s="2" t="s">
        <v>3</v>
      </c>
      <c r="B6">
        <v>0</v>
      </c>
      <c r="C6">
        <v>0</v>
      </c>
    </row>
    <row r="7" spans="1:9" x14ac:dyDescent="0.25">
      <c r="A7" s="2" t="s">
        <v>8</v>
      </c>
      <c r="B7">
        <v>0</v>
      </c>
      <c r="C7">
        <v>0</v>
      </c>
    </row>
    <row r="8" spans="1:9" x14ac:dyDescent="0.25">
      <c r="A8" s="2" t="s">
        <v>4</v>
      </c>
      <c r="B8">
        <v>0</v>
      </c>
      <c r="C8">
        <v>0</v>
      </c>
    </row>
    <row r="9" spans="1:9" x14ac:dyDescent="0.25">
      <c r="A9" s="2" t="s">
        <v>5</v>
      </c>
      <c r="B9">
        <v>0</v>
      </c>
      <c r="C9">
        <v>0</v>
      </c>
    </row>
    <row r="10" spans="1:9" x14ac:dyDescent="0.25">
      <c r="A10" s="2" t="s">
        <v>6</v>
      </c>
      <c r="B10">
        <v>0</v>
      </c>
      <c r="C10">
        <v>0</v>
      </c>
    </row>
    <row r="11" spans="1:9" x14ac:dyDescent="0.25">
      <c r="A11" s="2" t="s">
        <v>98</v>
      </c>
      <c r="B11">
        <v>4.1840999999999997E-4</v>
      </c>
      <c r="C11">
        <v>0</v>
      </c>
    </row>
    <row r="12" spans="1:9" ht="13" x14ac:dyDescent="0.25">
      <c r="A12" s="9" t="s">
        <v>26</v>
      </c>
      <c r="B12" s="7"/>
      <c r="C12" s="7"/>
      <c r="D12" s="7"/>
      <c r="I12" s="2"/>
    </row>
    <row r="13" spans="1:9" ht="13" x14ac:dyDescent="0.25">
      <c r="A13" s="1" t="s">
        <v>27</v>
      </c>
      <c r="B13" s="2" t="s">
        <v>7</v>
      </c>
      <c r="C13" s="2" t="s">
        <v>0</v>
      </c>
      <c r="F13" s="2" t="s">
        <v>12</v>
      </c>
      <c r="G13">
        <v>0.32150000000000001</v>
      </c>
    </row>
    <row r="14" spans="1:9" x14ac:dyDescent="0.25">
      <c r="A14" s="2" t="s">
        <v>1</v>
      </c>
      <c r="B14">
        <v>0</v>
      </c>
      <c r="C14">
        <v>0</v>
      </c>
      <c r="F14" s="2" t="s">
        <v>97</v>
      </c>
      <c r="G14">
        <v>0</v>
      </c>
    </row>
    <row r="15" spans="1:9" x14ac:dyDescent="0.25">
      <c r="A15" s="2" t="s">
        <v>2</v>
      </c>
      <c r="B15">
        <v>0</v>
      </c>
      <c r="C15">
        <v>0</v>
      </c>
    </row>
    <row r="16" spans="1:9" x14ac:dyDescent="0.25">
      <c r="A16" s="2" t="s">
        <v>3</v>
      </c>
      <c r="B16">
        <v>0</v>
      </c>
      <c r="C16">
        <v>0</v>
      </c>
      <c r="H16" s="2" t="s">
        <v>100</v>
      </c>
    </row>
    <row r="17" spans="1:7" x14ac:dyDescent="0.25">
      <c r="A17" s="2" t="s">
        <v>8</v>
      </c>
      <c r="B17">
        <v>0</v>
      </c>
      <c r="C17">
        <v>0</v>
      </c>
    </row>
    <row r="18" spans="1:7" x14ac:dyDescent="0.25">
      <c r="A18" s="2" t="s">
        <v>4</v>
      </c>
      <c r="B18">
        <v>0</v>
      </c>
      <c r="C18">
        <v>0</v>
      </c>
    </row>
    <row r="19" spans="1:7" x14ac:dyDescent="0.25">
      <c r="A19" s="2" t="s">
        <v>5</v>
      </c>
      <c r="B19">
        <v>0</v>
      </c>
      <c r="C19">
        <v>0</v>
      </c>
    </row>
    <row r="20" spans="1:7" x14ac:dyDescent="0.25">
      <c r="A20" s="2" t="s">
        <v>6</v>
      </c>
      <c r="B20">
        <v>0</v>
      </c>
      <c r="C20">
        <v>0</v>
      </c>
    </row>
    <row r="21" spans="1:7" x14ac:dyDescent="0.25">
      <c r="A21" s="2" t="s">
        <v>98</v>
      </c>
      <c r="B21">
        <v>1.235E-5</v>
      </c>
    </row>
    <row r="22" spans="1:7" ht="13" x14ac:dyDescent="0.25">
      <c r="A22" s="9" t="s">
        <v>28</v>
      </c>
      <c r="B22" s="7"/>
      <c r="C22" s="7"/>
      <c r="D22" s="7"/>
    </row>
    <row r="23" spans="1:7" ht="13" x14ac:dyDescent="0.25">
      <c r="A23" s="1" t="s">
        <v>27</v>
      </c>
      <c r="B23" s="2" t="s">
        <v>7</v>
      </c>
      <c r="C23" s="2" t="s">
        <v>0</v>
      </c>
      <c r="F23" s="2" t="s">
        <v>12</v>
      </c>
      <c r="G23">
        <v>0.64139999999999997</v>
      </c>
    </row>
    <row r="24" spans="1:7" x14ac:dyDescent="0.25">
      <c r="A24" s="2" t="s">
        <v>1</v>
      </c>
      <c r="B24">
        <v>9.4000000000000004E-3</v>
      </c>
      <c r="C24">
        <v>0</v>
      </c>
      <c r="F24" s="2" t="s">
        <v>97</v>
      </c>
      <c r="G24">
        <v>0</v>
      </c>
    </row>
    <row r="25" spans="1:7" x14ac:dyDescent="0.25">
      <c r="A25" s="2" t="s">
        <v>2</v>
      </c>
      <c r="B25">
        <v>0.01</v>
      </c>
      <c r="C25">
        <v>0</v>
      </c>
    </row>
    <row r="26" spans="1:7" x14ac:dyDescent="0.25">
      <c r="A26" s="2" t="s">
        <v>3</v>
      </c>
      <c r="B26">
        <v>1.2200000000000001E-2</v>
      </c>
      <c r="C26">
        <v>0</v>
      </c>
    </row>
    <row r="27" spans="1:7" x14ac:dyDescent="0.25">
      <c r="A27" s="2" t="s">
        <v>8</v>
      </c>
      <c r="B27">
        <v>1.0059999999999999E-2</v>
      </c>
      <c r="C27">
        <v>0</v>
      </c>
    </row>
    <row r="28" spans="1:7" x14ac:dyDescent="0.25">
      <c r="A28" s="2" t="s">
        <v>4</v>
      </c>
      <c r="B28">
        <v>1.0109999999999999E-2</v>
      </c>
      <c r="C28">
        <v>0</v>
      </c>
    </row>
    <row r="29" spans="1:7" x14ac:dyDescent="0.25">
      <c r="A29" s="2" t="s">
        <v>5</v>
      </c>
      <c r="B29">
        <v>9.7970000000000002E-3</v>
      </c>
      <c r="C29">
        <v>0</v>
      </c>
    </row>
    <row r="30" spans="1:7" x14ac:dyDescent="0.25">
      <c r="A30" s="2" t="s">
        <v>6</v>
      </c>
      <c r="B30">
        <v>9.6460000000000001E-3</v>
      </c>
      <c r="C30">
        <v>0</v>
      </c>
    </row>
    <row r="31" spans="1:7" x14ac:dyDescent="0.25">
      <c r="A31" s="2" t="s">
        <v>98</v>
      </c>
      <c r="B31">
        <v>9.3897000000000008E-3</v>
      </c>
      <c r="C31">
        <v>0</v>
      </c>
    </row>
    <row r="32" spans="1:7" x14ac:dyDescent="0.25">
      <c r="A32" s="2"/>
    </row>
    <row r="33" spans="1:9" ht="13" x14ac:dyDescent="0.25">
      <c r="A33" s="9" t="s">
        <v>30</v>
      </c>
      <c r="B33" s="7"/>
      <c r="C33" s="7"/>
      <c r="D33" s="7"/>
      <c r="I33" s="2"/>
    </row>
    <row r="34" spans="1:9" ht="13" x14ac:dyDescent="0.25">
      <c r="A34" s="1" t="s">
        <v>27</v>
      </c>
      <c r="B34" s="2" t="s">
        <v>7</v>
      </c>
      <c r="C34" s="2" t="s">
        <v>0</v>
      </c>
      <c r="F34" s="2" t="s">
        <v>12</v>
      </c>
      <c r="G34">
        <v>0.21390000000000001</v>
      </c>
    </row>
    <row r="35" spans="1:9" x14ac:dyDescent="0.25">
      <c r="A35" s="2" t="s">
        <v>1</v>
      </c>
      <c r="B35">
        <v>0</v>
      </c>
      <c r="C35">
        <v>0</v>
      </c>
      <c r="F35" s="2" t="s">
        <v>97</v>
      </c>
      <c r="G35">
        <v>0</v>
      </c>
    </row>
    <row r="36" spans="1:9" x14ac:dyDescent="0.25">
      <c r="A36" s="2" t="s">
        <v>2</v>
      </c>
      <c r="B36">
        <v>0</v>
      </c>
      <c r="C36">
        <v>0</v>
      </c>
    </row>
    <row r="37" spans="1:9" x14ac:dyDescent="0.25">
      <c r="A37" s="2" t="s">
        <v>3</v>
      </c>
      <c r="B37">
        <v>0</v>
      </c>
      <c r="C37">
        <v>0</v>
      </c>
    </row>
    <row r="38" spans="1:9" x14ac:dyDescent="0.25">
      <c r="A38" s="2" t="s">
        <v>8</v>
      </c>
      <c r="B38">
        <v>0</v>
      </c>
      <c r="C38">
        <v>0</v>
      </c>
    </row>
    <row r="39" spans="1:9" x14ac:dyDescent="0.25">
      <c r="A39" s="2" t="s">
        <v>4</v>
      </c>
      <c r="B39">
        <v>0</v>
      </c>
      <c r="C39">
        <v>0</v>
      </c>
    </row>
    <row r="40" spans="1:9" x14ac:dyDescent="0.25">
      <c r="A40" s="2" t="s">
        <v>5</v>
      </c>
      <c r="B40">
        <v>0</v>
      </c>
      <c r="C40">
        <v>0</v>
      </c>
    </row>
    <row r="41" spans="1:9" x14ac:dyDescent="0.25">
      <c r="A41" s="2" t="s">
        <v>6</v>
      </c>
      <c r="B41">
        <v>0</v>
      </c>
      <c r="C41">
        <v>0</v>
      </c>
    </row>
    <row r="42" spans="1:9" x14ac:dyDescent="0.25">
      <c r="A42" s="2" t="s">
        <v>98</v>
      </c>
      <c r="B42">
        <v>1.1999999999999999E-7</v>
      </c>
      <c r="C42">
        <v>0</v>
      </c>
    </row>
    <row r="43" spans="1:9" ht="13" x14ac:dyDescent="0.25">
      <c r="A43" s="9" t="s">
        <v>29</v>
      </c>
      <c r="B43" s="7"/>
      <c r="C43" s="7"/>
      <c r="D43" s="7"/>
      <c r="I43" s="2"/>
    </row>
    <row r="44" spans="1:9" ht="13" x14ac:dyDescent="0.25">
      <c r="A44" s="1" t="s">
        <v>27</v>
      </c>
      <c r="B44" s="2" t="s">
        <v>7</v>
      </c>
      <c r="C44" s="2" t="s">
        <v>0</v>
      </c>
      <c r="F44" s="2" t="s">
        <v>12</v>
      </c>
      <c r="G44">
        <v>0.85570000000000002</v>
      </c>
    </row>
    <row r="45" spans="1:9" x14ac:dyDescent="0.25">
      <c r="A45" s="2" t="s">
        <v>1</v>
      </c>
      <c r="B45">
        <v>0.23200000000000001</v>
      </c>
      <c r="C45">
        <v>0.02</v>
      </c>
      <c r="F45" s="2" t="s">
        <v>97</v>
      </c>
      <c r="G45">
        <v>0</v>
      </c>
    </row>
    <row r="46" spans="1:9" x14ac:dyDescent="0.25">
      <c r="A46" s="2" t="s">
        <v>2</v>
      </c>
      <c r="B46">
        <v>0.23569999999999999</v>
      </c>
      <c r="C46">
        <v>0.02</v>
      </c>
    </row>
    <row r="47" spans="1:9" x14ac:dyDescent="0.25">
      <c r="A47" s="2" t="s">
        <v>3</v>
      </c>
      <c r="B47">
        <v>0.22900000000000001</v>
      </c>
      <c r="C47">
        <v>0.03</v>
      </c>
    </row>
    <row r="48" spans="1:9" x14ac:dyDescent="0.25">
      <c r="A48" s="2" t="s">
        <v>8</v>
      </c>
      <c r="B48">
        <v>0.22670000000000001</v>
      </c>
      <c r="C48">
        <v>0.04</v>
      </c>
    </row>
    <row r="49" spans="1:7" x14ac:dyDescent="0.25">
      <c r="A49" s="2" t="s">
        <v>4</v>
      </c>
      <c r="B49">
        <v>0.2303</v>
      </c>
      <c r="C49">
        <v>0.02</v>
      </c>
    </row>
    <row r="50" spans="1:7" x14ac:dyDescent="0.25">
      <c r="A50" s="2" t="s">
        <v>5</v>
      </c>
      <c r="B50">
        <v>0.23280000000000001</v>
      </c>
      <c r="C50">
        <v>0.02</v>
      </c>
    </row>
    <row r="51" spans="1:7" x14ac:dyDescent="0.25">
      <c r="A51" s="2" t="s">
        <v>6</v>
      </c>
      <c r="B51">
        <v>0.22900000000000001</v>
      </c>
      <c r="C51">
        <v>0.02</v>
      </c>
    </row>
    <row r="52" spans="1:7" x14ac:dyDescent="0.25">
      <c r="A52" s="2" t="s">
        <v>98</v>
      </c>
      <c r="B52">
        <v>0.23119999999999999</v>
      </c>
      <c r="C52">
        <v>0.02</v>
      </c>
      <c r="G52" t="s">
        <v>41</v>
      </c>
    </row>
    <row r="53" spans="1:7" ht="13" x14ac:dyDescent="0.25">
      <c r="A53" s="1"/>
    </row>
    <row r="54" spans="1:7" ht="13" x14ac:dyDescent="0.25">
      <c r="A54" s="1"/>
      <c r="B54" s="2"/>
      <c r="C54" s="2"/>
      <c r="D54" s="2"/>
      <c r="F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568C-11A6-420D-9B79-74A3A98C7B7E}">
  <dimension ref="A1:F12"/>
  <sheetViews>
    <sheetView workbookViewId="0">
      <selection activeCell="P16" sqref="P16"/>
    </sheetView>
  </sheetViews>
  <sheetFormatPr defaultRowHeight="12.5" x14ac:dyDescent="0.25"/>
  <cols>
    <col min="3" max="3" width="10.81640625" bestFit="1" customWidth="1"/>
  </cols>
  <sheetData>
    <row r="1" spans="1:6" x14ac:dyDescent="0.25">
      <c r="A1" s="2" t="s">
        <v>50</v>
      </c>
      <c r="E1" s="2" t="s">
        <v>31</v>
      </c>
    </row>
    <row r="2" spans="1:6" ht="13" x14ac:dyDescent="0.25">
      <c r="A2" s="1" t="s">
        <v>32</v>
      </c>
      <c r="B2" t="s">
        <v>51</v>
      </c>
    </row>
    <row r="3" spans="1:6" x14ac:dyDescent="0.25">
      <c r="A3" s="2" t="s">
        <v>35</v>
      </c>
      <c r="B3" t="s">
        <v>0</v>
      </c>
      <c r="C3" s="2" t="s">
        <v>33</v>
      </c>
      <c r="D3" t="s">
        <v>0</v>
      </c>
      <c r="E3" s="2" t="s">
        <v>12</v>
      </c>
      <c r="F3" t="s">
        <v>52</v>
      </c>
    </row>
    <row r="4" spans="1:6" x14ac:dyDescent="0.25">
      <c r="A4">
        <v>2090.16</v>
      </c>
      <c r="B4">
        <v>13.33</v>
      </c>
      <c r="C4">
        <v>9.7000000000000003E-3</v>
      </c>
      <c r="D4">
        <v>0</v>
      </c>
      <c r="E4">
        <v>0.67059999999999997</v>
      </c>
      <c r="F4">
        <v>0.01</v>
      </c>
    </row>
    <row r="6" spans="1:6" ht="13" x14ac:dyDescent="0.25">
      <c r="A6" s="1" t="s">
        <v>34</v>
      </c>
    </row>
    <row r="7" spans="1:6" x14ac:dyDescent="0.25">
      <c r="A7" s="2" t="s">
        <v>35</v>
      </c>
      <c r="B7" t="s">
        <v>0</v>
      </c>
      <c r="C7" s="2" t="s">
        <v>33</v>
      </c>
      <c r="D7" t="s">
        <v>0</v>
      </c>
      <c r="E7" s="2" t="s">
        <v>12</v>
      </c>
      <c r="F7" t="s">
        <v>0</v>
      </c>
    </row>
    <row r="8" spans="1:6" x14ac:dyDescent="0.25">
      <c r="A8">
        <v>1774.86</v>
      </c>
      <c r="B8">
        <v>12.27</v>
      </c>
      <c r="C8">
        <v>6.11E-4</v>
      </c>
      <c r="D8">
        <v>0</v>
      </c>
      <c r="E8">
        <v>0.5696</v>
      </c>
      <c r="F8">
        <v>0.01</v>
      </c>
    </row>
    <row r="10" spans="1:6" ht="13" x14ac:dyDescent="0.25">
      <c r="A10" s="1" t="s">
        <v>36</v>
      </c>
    </row>
    <row r="11" spans="1:6" x14ac:dyDescent="0.25">
      <c r="A11" s="2" t="s">
        <v>35</v>
      </c>
      <c r="B11" t="s">
        <v>0</v>
      </c>
      <c r="C11" s="2" t="s">
        <v>33</v>
      </c>
      <c r="D11" t="s">
        <v>0</v>
      </c>
      <c r="E11" s="2" t="s">
        <v>12</v>
      </c>
      <c r="F11" t="s">
        <v>0</v>
      </c>
    </row>
    <row r="12" spans="1:6" x14ac:dyDescent="0.25">
      <c r="A12">
        <v>1360.04</v>
      </c>
      <c r="B12">
        <v>8.73</v>
      </c>
      <c r="C12">
        <v>1.42E-6</v>
      </c>
      <c r="D12">
        <v>0</v>
      </c>
      <c r="E12">
        <v>0.4375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07ED-7A3B-4F7C-BC47-A7EC8BA4F1F2}">
  <dimension ref="A1:J40"/>
  <sheetViews>
    <sheetView workbookViewId="0">
      <selection activeCell="F7" sqref="F7"/>
    </sheetView>
  </sheetViews>
  <sheetFormatPr defaultRowHeight="12.5" x14ac:dyDescent="0.25"/>
  <sheetData>
    <row r="1" spans="1:10" x14ac:dyDescent="0.25">
      <c r="A1" s="5" t="s">
        <v>92</v>
      </c>
      <c r="B1" s="4"/>
      <c r="C1" s="4" t="s">
        <v>93</v>
      </c>
      <c r="D1" s="5" t="s">
        <v>94</v>
      </c>
      <c r="E1" s="5"/>
      <c r="F1" s="4"/>
    </row>
    <row r="3" spans="1:10" ht="13" x14ac:dyDescent="0.25">
      <c r="A3" s="1" t="s">
        <v>37</v>
      </c>
    </row>
    <row r="4" spans="1:10" x14ac:dyDescent="0.25">
      <c r="A4" s="2"/>
      <c r="D4" s="2"/>
      <c r="E4" s="2"/>
      <c r="G4" s="2" t="s">
        <v>12</v>
      </c>
      <c r="H4">
        <v>0.96099999999999997</v>
      </c>
      <c r="I4" t="s">
        <v>0</v>
      </c>
      <c r="J4">
        <v>0.01</v>
      </c>
    </row>
    <row r="6" spans="1:10" x14ac:dyDescent="0.25">
      <c r="B6" s="2" t="s">
        <v>35</v>
      </c>
      <c r="C6" s="2"/>
      <c r="D6" s="2" t="s">
        <v>21</v>
      </c>
      <c r="E6" s="2"/>
      <c r="F6" s="2" t="s">
        <v>38</v>
      </c>
      <c r="G6" s="2" t="s">
        <v>0</v>
      </c>
    </row>
    <row r="7" spans="1:10" x14ac:dyDescent="0.25">
      <c r="A7" s="2" t="s">
        <v>1</v>
      </c>
      <c r="B7">
        <v>15.54</v>
      </c>
      <c r="D7">
        <v>14.22</v>
      </c>
      <c r="F7">
        <v>25.35</v>
      </c>
      <c r="G7">
        <v>4.5</v>
      </c>
    </row>
    <row r="8" spans="1:10" x14ac:dyDescent="0.25">
      <c r="A8" s="2" t="s">
        <v>2</v>
      </c>
      <c r="B8">
        <v>15.62</v>
      </c>
      <c r="D8">
        <v>14.4</v>
      </c>
      <c r="F8">
        <v>26.056000000000001</v>
      </c>
      <c r="G8">
        <v>4.54</v>
      </c>
    </row>
    <row r="9" spans="1:10" x14ac:dyDescent="0.25">
      <c r="A9" s="2" t="s">
        <v>3</v>
      </c>
      <c r="B9">
        <v>0.62</v>
      </c>
      <c r="D9">
        <v>0.56000000000000005</v>
      </c>
      <c r="F9">
        <v>7.8014999999999999</v>
      </c>
      <c r="G9">
        <v>4.58</v>
      </c>
    </row>
    <row r="10" spans="1:10" x14ac:dyDescent="0.25">
      <c r="A10" s="2" t="s">
        <v>8</v>
      </c>
      <c r="B10">
        <v>0.82</v>
      </c>
      <c r="D10">
        <v>0.76</v>
      </c>
      <c r="F10">
        <v>16.594100000000001</v>
      </c>
      <c r="G10">
        <v>6.54</v>
      </c>
    </row>
    <row r="11" spans="1:10" x14ac:dyDescent="0.25">
      <c r="A11" s="2" t="s">
        <v>4</v>
      </c>
      <c r="B11">
        <v>43.34</v>
      </c>
      <c r="D11">
        <v>40.08</v>
      </c>
      <c r="F11">
        <v>25.522400000000001</v>
      </c>
      <c r="G11">
        <v>4.38</v>
      </c>
    </row>
    <row r="12" spans="1:10" x14ac:dyDescent="0.25">
      <c r="A12" s="2" t="s">
        <v>5</v>
      </c>
      <c r="B12">
        <v>69.760000000000005</v>
      </c>
      <c r="D12">
        <v>65.180000000000007</v>
      </c>
      <c r="F12">
        <v>23.9251</v>
      </c>
      <c r="G12">
        <v>4.22</v>
      </c>
    </row>
    <row r="13" spans="1:10" x14ac:dyDescent="0.25">
      <c r="A13" s="2" t="s">
        <v>6</v>
      </c>
      <c r="B13">
        <v>66.66</v>
      </c>
      <c r="D13">
        <v>61.36</v>
      </c>
      <c r="F13">
        <v>25.723500000000001</v>
      </c>
      <c r="G13">
        <v>4.49</v>
      </c>
    </row>
    <row r="14" spans="1:10" x14ac:dyDescent="0.25">
      <c r="A14" s="2" t="s">
        <v>53</v>
      </c>
      <c r="F14">
        <v>25.403700000000001</v>
      </c>
    </row>
    <row r="15" spans="1:10" x14ac:dyDescent="0.25">
      <c r="A15" s="2"/>
    </row>
    <row r="16" spans="1:10" ht="13" x14ac:dyDescent="0.25">
      <c r="A16" s="1" t="s">
        <v>39</v>
      </c>
    </row>
    <row r="17" spans="1:10" x14ac:dyDescent="0.25">
      <c r="G17" s="2" t="s">
        <v>12</v>
      </c>
      <c r="H17">
        <v>0.95369999999999999</v>
      </c>
      <c r="I17" t="s">
        <v>0</v>
      </c>
      <c r="J17">
        <v>0.01</v>
      </c>
    </row>
    <row r="19" spans="1:10" x14ac:dyDescent="0.25">
      <c r="B19" s="2" t="s">
        <v>35</v>
      </c>
      <c r="C19" s="2"/>
      <c r="D19" s="2" t="s">
        <v>21</v>
      </c>
      <c r="E19" s="2"/>
      <c r="F19" s="2" t="s">
        <v>38</v>
      </c>
      <c r="G19" s="2" t="s">
        <v>0</v>
      </c>
    </row>
    <row r="20" spans="1:10" x14ac:dyDescent="0.25">
      <c r="A20" s="2" t="s">
        <v>1</v>
      </c>
      <c r="B20">
        <v>15.1</v>
      </c>
      <c r="D20">
        <v>15.14</v>
      </c>
      <c r="F20">
        <v>2.7749000000000001</v>
      </c>
      <c r="G20">
        <v>0.28000000000000003</v>
      </c>
    </row>
    <row r="21" spans="1:10" x14ac:dyDescent="0.25">
      <c r="A21" s="2" t="s">
        <v>2</v>
      </c>
      <c r="B21">
        <v>14.1</v>
      </c>
      <c r="D21">
        <v>14.08</v>
      </c>
      <c r="F21">
        <v>4.3433000000000002</v>
      </c>
      <c r="G21">
        <v>0.34</v>
      </c>
    </row>
    <row r="22" spans="1:10" x14ac:dyDescent="0.25">
      <c r="A22" s="2" t="s">
        <v>3</v>
      </c>
      <c r="B22">
        <v>0.52</v>
      </c>
      <c r="D22">
        <v>0.52</v>
      </c>
      <c r="F22">
        <v>1.5734999999999999</v>
      </c>
      <c r="G22">
        <v>0.73</v>
      </c>
    </row>
    <row r="23" spans="1:10" x14ac:dyDescent="0.25">
      <c r="A23" s="2" t="s">
        <v>8</v>
      </c>
      <c r="B23">
        <v>0.62</v>
      </c>
      <c r="D23">
        <v>0.64</v>
      </c>
      <c r="F23">
        <v>1.897</v>
      </c>
      <c r="G23">
        <v>0.98</v>
      </c>
    </row>
    <row r="24" spans="1:10" x14ac:dyDescent="0.25">
      <c r="A24" s="2" t="s">
        <v>4</v>
      </c>
      <c r="B24">
        <v>43.48</v>
      </c>
      <c r="D24">
        <v>43.3</v>
      </c>
      <c r="F24">
        <v>2.5171999999999999</v>
      </c>
      <c r="G24">
        <v>0.15</v>
      </c>
    </row>
    <row r="25" spans="1:10" x14ac:dyDescent="0.25">
      <c r="A25" s="2" t="s">
        <v>5</v>
      </c>
      <c r="B25">
        <v>68.819999999999993</v>
      </c>
      <c r="D25">
        <v>62.62</v>
      </c>
      <c r="F25">
        <v>31.791899999999998</v>
      </c>
      <c r="G25">
        <v>5.46</v>
      </c>
    </row>
    <row r="26" spans="1:10" x14ac:dyDescent="0.25">
      <c r="A26" s="2" t="s">
        <v>6</v>
      </c>
      <c r="B26">
        <v>67.8</v>
      </c>
      <c r="D26">
        <v>67.72</v>
      </c>
      <c r="F26">
        <v>3.4119999999999999</v>
      </c>
      <c r="G26">
        <v>0.2</v>
      </c>
    </row>
    <row r="27" spans="1:10" x14ac:dyDescent="0.25">
      <c r="A27" s="2" t="s">
        <v>53</v>
      </c>
      <c r="B27">
        <v>204</v>
      </c>
      <c r="F27">
        <v>12.2469</v>
      </c>
      <c r="G27">
        <v>1.77</v>
      </c>
    </row>
    <row r="29" spans="1:10" ht="13" x14ac:dyDescent="0.25">
      <c r="A29" s="1" t="s">
        <v>40</v>
      </c>
    </row>
    <row r="30" spans="1:10" x14ac:dyDescent="0.25">
      <c r="G30" s="2" t="s">
        <v>12</v>
      </c>
      <c r="H30">
        <v>0.95740000000000003</v>
      </c>
      <c r="I30" s="2" t="s">
        <v>0</v>
      </c>
      <c r="J30">
        <v>0.01</v>
      </c>
    </row>
    <row r="32" spans="1:10" x14ac:dyDescent="0.25">
      <c r="B32" s="2" t="s">
        <v>35</v>
      </c>
      <c r="C32" s="2"/>
      <c r="D32" s="2" t="s">
        <v>21</v>
      </c>
      <c r="E32" s="2"/>
      <c r="F32" s="2" t="s">
        <v>38</v>
      </c>
      <c r="G32" s="2" t="s">
        <v>0</v>
      </c>
      <c r="I32" s="2"/>
    </row>
    <row r="33" spans="1:7" x14ac:dyDescent="0.25">
      <c r="A33" s="2" t="s">
        <v>1</v>
      </c>
      <c r="B33">
        <v>15.26</v>
      </c>
      <c r="C33">
        <v>1.25</v>
      </c>
      <c r="D33">
        <v>15.18</v>
      </c>
      <c r="E33">
        <v>1.25</v>
      </c>
      <c r="F33">
        <v>2.4992000000000001</v>
      </c>
      <c r="G33">
        <v>0.24</v>
      </c>
    </row>
    <row r="34" spans="1:7" x14ac:dyDescent="0.25">
      <c r="A34" s="2" t="s">
        <v>2</v>
      </c>
      <c r="B34">
        <v>15.72</v>
      </c>
      <c r="C34">
        <v>1.02</v>
      </c>
      <c r="D34">
        <v>15.76</v>
      </c>
      <c r="E34">
        <v>1</v>
      </c>
      <c r="F34">
        <v>2.8488000000000002</v>
      </c>
      <c r="G34">
        <v>0.26</v>
      </c>
    </row>
    <row r="35" spans="1:7" x14ac:dyDescent="0.25">
      <c r="A35" s="2" t="s">
        <v>3</v>
      </c>
      <c r="B35">
        <v>0.6</v>
      </c>
      <c r="C35">
        <v>0.26</v>
      </c>
      <c r="D35">
        <v>0.6</v>
      </c>
      <c r="E35">
        <v>0.26</v>
      </c>
      <c r="F35">
        <v>1.1088</v>
      </c>
      <c r="G35">
        <v>0.64</v>
      </c>
    </row>
    <row r="36" spans="1:7" x14ac:dyDescent="0.25">
      <c r="A36" s="2" t="s">
        <v>8</v>
      </c>
      <c r="B36">
        <v>0.74</v>
      </c>
      <c r="C36">
        <v>0.24</v>
      </c>
      <c r="D36">
        <v>0.78</v>
      </c>
      <c r="E36">
        <v>0.24</v>
      </c>
      <c r="F36">
        <v>1.2568999999999999</v>
      </c>
      <c r="G36">
        <v>0.52</v>
      </c>
    </row>
    <row r="37" spans="1:7" x14ac:dyDescent="0.25">
      <c r="A37" s="2" t="s">
        <v>4</v>
      </c>
      <c r="B37">
        <v>42.52</v>
      </c>
      <c r="C37">
        <v>1.67</v>
      </c>
      <c r="D37">
        <v>42.28</v>
      </c>
      <c r="E37">
        <v>1.7</v>
      </c>
      <c r="F37">
        <v>3.2433999999999998</v>
      </c>
      <c r="G37">
        <v>0.21</v>
      </c>
    </row>
    <row r="38" spans="1:7" x14ac:dyDescent="0.25">
      <c r="A38" s="2" t="s">
        <v>5</v>
      </c>
      <c r="B38">
        <v>69.88</v>
      </c>
      <c r="C38">
        <v>2.58</v>
      </c>
      <c r="D38">
        <v>68.12</v>
      </c>
      <c r="E38">
        <v>2.04</v>
      </c>
      <c r="F38">
        <v>13.191700000000001</v>
      </c>
      <c r="G38">
        <v>2.8</v>
      </c>
    </row>
    <row r="39" spans="1:7" x14ac:dyDescent="0.25">
      <c r="A39" s="2" t="s">
        <v>6</v>
      </c>
      <c r="B39">
        <v>66.5</v>
      </c>
      <c r="C39">
        <v>1.99</v>
      </c>
      <c r="D39">
        <v>42.64</v>
      </c>
      <c r="E39">
        <v>6.1</v>
      </c>
      <c r="F39">
        <v>69.338200000000001</v>
      </c>
      <c r="G39">
        <v>21.09</v>
      </c>
    </row>
    <row r="40" spans="1:7" x14ac:dyDescent="0.25">
      <c r="A40" s="2" t="s">
        <v>53</v>
      </c>
      <c r="B40">
        <v>185.38</v>
      </c>
      <c r="C40">
        <v>5.0199999999999996</v>
      </c>
      <c r="F40">
        <v>20.963699999999999</v>
      </c>
      <c r="G40">
        <v>4.12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2912-2281-4F66-AD0A-E0C63DFF5A58}">
  <dimension ref="A1:O34"/>
  <sheetViews>
    <sheetView topLeftCell="A13" workbookViewId="0">
      <selection activeCell="L29" sqref="L29"/>
    </sheetView>
  </sheetViews>
  <sheetFormatPr defaultRowHeight="12.5" x14ac:dyDescent="0.25"/>
  <sheetData>
    <row r="1" spans="1:15" x14ac:dyDescent="0.25">
      <c r="A1" t="s">
        <v>68</v>
      </c>
      <c r="B1" t="s">
        <v>59</v>
      </c>
      <c r="D1" t="s">
        <v>69</v>
      </c>
    </row>
    <row r="3" spans="1:15" ht="13" x14ac:dyDescent="0.25">
      <c r="A3" s="1" t="s">
        <v>62</v>
      </c>
      <c r="B3" s="2" t="s">
        <v>35</v>
      </c>
      <c r="C3" s="2"/>
      <c r="D3" s="2" t="s">
        <v>21</v>
      </c>
      <c r="E3" s="2"/>
      <c r="F3" s="2" t="s">
        <v>7</v>
      </c>
      <c r="G3" s="2"/>
      <c r="H3" s="2" t="s">
        <v>58</v>
      </c>
      <c r="I3" s="2"/>
      <c r="J3" s="2" t="s">
        <v>12</v>
      </c>
      <c r="K3">
        <v>0.8649</v>
      </c>
      <c r="L3">
        <v>0.01</v>
      </c>
    </row>
    <row r="4" spans="1:15" x14ac:dyDescent="0.25">
      <c r="A4" s="2" t="s">
        <v>1</v>
      </c>
      <c r="B4">
        <v>61.96</v>
      </c>
      <c r="C4">
        <v>2.35</v>
      </c>
      <c r="D4">
        <v>61.8</v>
      </c>
      <c r="E4">
        <v>2.46</v>
      </c>
      <c r="F4">
        <v>1.5548999999999999</v>
      </c>
      <c r="G4">
        <v>0.22</v>
      </c>
    </row>
    <row r="5" spans="1:15" x14ac:dyDescent="0.25">
      <c r="A5" s="2" t="s">
        <v>2</v>
      </c>
      <c r="B5">
        <v>60.32</v>
      </c>
      <c r="C5">
        <v>2.4900000000000002</v>
      </c>
      <c r="D5">
        <v>60.2</v>
      </c>
      <c r="E5">
        <v>2.52</v>
      </c>
      <c r="F5">
        <v>1.538</v>
      </c>
      <c r="G5">
        <v>0.24</v>
      </c>
    </row>
    <row r="6" spans="1:15" x14ac:dyDescent="0.25">
      <c r="A6" s="2" t="s">
        <v>3</v>
      </c>
      <c r="B6">
        <v>2.92</v>
      </c>
      <c r="C6">
        <v>0.46</v>
      </c>
      <c r="D6">
        <v>2.9</v>
      </c>
      <c r="E6">
        <v>0.47</v>
      </c>
      <c r="F6">
        <v>1.1878</v>
      </c>
      <c r="G6">
        <v>0.5</v>
      </c>
    </row>
    <row r="7" spans="1:15" x14ac:dyDescent="0.25">
      <c r="A7" s="2" t="s">
        <v>8</v>
      </c>
      <c r="B7">
        <v>3</v>
      </c>
      <c r="C7">
        <v>0.49</v>
      </c>
      <c r="D7">
        <v>2.96</v>
      </c>
      <c r="E7">
        <v>0.49</v>
      </c>
      <c r="F7">
        <v>1.5222</v>
      </c>
      <c r="G7">
        <v>0.68</v>
      </c>
    </row>
    <row r="8" spans="1:15" x14ac:dyDescent="0.25">
      <c r="A8" s="2" t="s">
        <v>4</v>
      </c>
      <c r="B8">
        <v>170.9</v>
      </c>
      <c r="C8">
        <v>3.49</v>
      </c>
      <c r="D8">
        <v>170.56</v>
      </c>
      <c r="E8">
        <v>3.48</v>
      </c>
      <c r="F8">
        <v>1.5488</v>
      </c>
      <c r="G8">
        <v>0.22</v>
      </c>
      <c r="H8">
        <v>0.06</v>
      </c>
      <c r="I8">
        <v>0.09</v>
      </c>
    </row>
    <row r="9" spans="1:15" x14ac:dyDescent="0.25">
      <c r="A9" s="2" t="s">
        <v>5</v>
      </c>
      <c r="B9">
        <v>269.74</v>
      </c>
      <c r="C9">
        <v>4.91</v>
      </c>
      <c r="D9">
        <v>269.32</v>
      </c>
      <c r="E9">
        <v>4.8099999999999996</v>
      </c>
      <c r="F9">
        <v>1.5527</v>
      </c>
      <c r="G9">
        <v>0.23</v>
      </c>
      <c r="H9">
        <v>0.1</v>
      </c>
      <c r="I9">
        <v>0.09</v>
      </c>
    </row>
    <row r="10" spans="1:15" x14ac:dyDescent="0.25">
      <c r="A10" s="2" t="s">
        <v>6</v>
      </c>
      <c r="B10">
        <v>268.42</v>
      </c>
      <c r="C10">
        <v>3.94</v>
      </c>
      <c r="D10">
        <v>267.8</v>
      </c>
      <c r="E10">
        <v>3.93</v>
      </c>
      <c r="F10">
        <v>1.5094000000000001</v>
      </c>
      <c r="G10">
        <v>0.23</v>
      </c>
      <c r="H10">
        <v>0.1</v>
      </c>
      <c r="I10">
        <v>0.09</v>
      </c>
    </row>
    <row r="11" spans="1:15" x14ac:dyDescent="0.25">
      <c r="A11" s="2" t="s">
        <v>60</v>
      </c>
    </row>
    <row r="13" spans="1:15" ht="13" x14ac:dyDescent="0.25">
      <c r="A13" s="1" t="s">
        <v>85</v>
      </c>
      <c r="N13" t="s">
        <v>67</v>
      </c>
    </row>
    <row r="14" spans="1:15" ht="13" x14ac:dyDescent="0.25">
      <c r="A14" s="1" t="s">
        <v>63</v>
      </c>
      <c r="B14" s="2" t="s">
        <v>35</v>
      </c>
      <c r="C14" s="2"/>
      <c r="D14" s="2" t="s">
        <v>21</v>
      </c>
      <c r="E14" s="2"/>
      <c r="F14" s="2" t="s">
        <v>7</v>
      </c>
      <c r="G14" s="2"/>
      <c r="H14" s="2" t="s">
        <v>58</v>
      </c>
      <c r="I14" s="2"/>
      <c r="J14" s="2" t="s">
        <v>65</v>
      </c>
      <c r="L14">
        <v>0.86260000000000003</v>
      </c>
      <c r="M14">
        <v>0.01</v>
      </c>
      <c r="N14">
        <v>547.44000000000005</v>
      </c>
      <c r="O14">
        <v>7.81</v>
      </c>
    </row>
    <row r="15" spans="1:15" x14ac:dyDescent="0.25">
      <c r="A15" s="2" t="s">
        <v>1</v>
      </c>
      <c r="B15">
        <v>59.34</v>
      </c>
      <c r="C15">
        <v>2</v>
      </c>
      <c r="D15">
        <v>59.28</v>
      </c>
      <c r="E15">
        <v>1.98</v>
      </c>
      <c r="F15">
        <v>1.2816000000000001</v>
      </c>
      <c r="G15">
        <v>0.23</v>
      </c>
      <c r="J15" t="s">
        <v>66</v>
      </c>
      <c r="L15">
        <v>0.79479999999999995</v>
      </c>
      <c r="M15">
        <v>0.01</v>
      </c>
      <c r="N15">
        <v>333.42</v>
      </c>
      <c r="O15">
        <v>4.5199999999999996</v>
      </c>
    </row>
    <row r="16" spans="1:15" x14ac:dyDescent="0.25">
      <c r="A16" s="2" t="s">
        <v>2</v>
      </c>
      <c r="B16">
        <v>59.98</v>
      </c>
      <c r="C16">
        <v>2.08</v>
      </c>
      <c r="D16">
        <v>59.94</v>
      </c>
      <c r="E16">
        <v>2.13</v>
      </c>
      <c r="F16">
        <v>1.3265</v>
      </c>
      <c r="G16">
        <v>0.26</v>
      </c>
    </row>
    <row r="17" spans="1:13" x14ac:dyDescent="0.25">
      <c r="A17" s="2" t="s">
        <v>3</v>
      </c>
      <c r="B17">
        <v>2.84</v>
      </c>
      <c r="C17">
        <v>0.47</v>
      </c>
      <c r="D17">
        <v>2.86</v>
      </c>
      <c r="E17">
        <v>0.48</v>
      </c>
      <c r="F17">
        <v>1.3012999999999999</v>
      </c>
      <c r="G17">
        <v>0.64</v>
      </c>
    </row>
    <row r="18" spans="1:13" x14ac:dyDescent="0.25">
      <c r="A18" s="2" t="s">
        <v>8</v>
      </c>
      <c r="B18">
        <v>2.82</v>
      </c>
      <c r="C18">
        <v>0.52</v>
      </c>
      <c r="D18">
        <v>2.8</v>
      </c>
      <c r="E18">
        <v>0.53</v>
      </c>
      <c r="F18">
        <v>1.4233</v>
      </c>
      <c r="G18">
        <v>0.52</v>
      </c>
    </row>
    <row r="19" spans="1:13" x14ac:dyDescent="0.25">
      <c r="A19" s="2" t="s">
        <v>4</v>
      </c>
      <c r="B19">
        <v>170.9</v>
      </c>
      <c r="C19">
        <v>3.3</v>
      </c>
      <c r="D19">
        <v>170.48</v>
      </c>
      <c r="E19">
        <v>3.3</v>
      </c>
      <c r="F19">
        <v>1.268</v>
      </c>
      <c r="G19">
        <v>0.23</v>
      </c>
      <c r="H19">
        <v>0.04</v>
      </c>
      <c r="I19">
        <v>0.06</v>
      </c>
    </row>
    <row r="20" spans="1:13" x14ac:dyDescent="0.25">
      <c r="A20" s="2" t="s">
        <v>5</v>
      </c>
      <c r="B20">
        <v>272.44</v>
      </c>
      <c r="C20">
        <v>5.45</v>
      </c>
      <c r="D20">
        <v>272.66000000000003</v>
      </c>
      <c r="E20">
        <v>5.33</v>
      </c>
      <c r="F20">
        <v>1.2701</v>
      </c>
      <c r="G20">
        <v>0.22</v>
      </c>
      <c r="H20">
        <v>0.1</v>
      </c>
      <c r="I20">
        <v>0.09</v>
      </c>
    </row>
    <row r="21" spans="1:13" x14ac:dyDescent="0.25">
      <c r="A21" s="2" t="s">
        <v>6</v>
      </c>
      <c r="B21">
        <v>269.52</v>
      </c>
      <c r="C21">
        <v>5.12</v>
      </c>
      <c r="D21">
        <v>269.24</v>
      </c>
      <c r="E21">
        <v>5.34</v>
      </c>
      <c r="F21">
        <v>1.2962</v>
      </c>
      <c r="G21">
        <v>0.25</v>
      </c>
      <c r="H21">
        <v>0.02</v>
      </c>
      <c r="I21">
        <v>0.04</v>
      </c>
    </row>
    <row r="22" spans="1:13" x14ac:dyDescent="0.25">
      <c r="A22" s="2" t="s">
        <v>57</v>
      </c>
      <c r="B22">
        <v>43.66</v>
      </c>
      <c r="C22">
        <v>1.79</v>
      </c>
      <c r="D22">
        <v>43.62</v>
      </c>
      <c r="E22">
        <v>1.84</v>
      </c>
      <c r="F22">
        <v>1.8395999999999999</v>
      </c>
      <c r="G22">
        <v>0.26</v>
      </c>
    </row>
    <row r="23" spans="1:13" x14ac:dyDescent="0.25">
      <c r="A23" s="2" t="s">
        <v>60</v>
      </c>
      <c r="B23">
        <f>547.44+333.42</f>
        <v>880.86000000000013</v>
      </c>
      <c r="C23">
        <f>SQRT(7.81*7.81+4.52*4.52)</f>
        <v>9.0236633359185117</v>
      </c>
    </row>
    <row r="25" spans="1:13" ht="13" x14ac:dyDescent="0.25">
      <c r="A25" s="1" t="s">
        <v>64</v>
      </c>
      <c r="B25" s="2" t="s">
        <v>35</v>
      </c>
      <c r="C25" s="2"/>
      <c r="D25" s="2" t="s">
        <v>21</v>
      </c>
      <c r="E25" s="2"/>
      <c r="F25" s="2" t="s">
        <v>7</v>
      </c>
      <c r="G25" s="2"/>
      <c r="H25" s="2" t="s">
        <v>58</v>
      </c>
      <c r="I25" s="2"/>
      <c r="J25" s="2" t="s">
        <v>65</v>
      </c>
      <c r="L25">
        <v>0.91910000000000003</v>
      </c>
      <c r="M25">
        <v>0.01</v>
      </c>
    </row>
    <row r="26" spans="1:13" x14ac:dyDescent="0.25">
      <c r="A26" s="2" t="s">
        <v>1</v>
      </c>
      <c r="B26">
        <v>60.04</v>
      </c>
      <c r="C26">
        <v>2.02</v>
      </c>
      <c r="D26">
        <v>60.08</v>
      </c>
      <c r="E26">
        <v>1.99</v>
      </c>
      <c r="F26">
        <v>1.2134</v>
      </c>
      <c r="G26">
        <v>0.36</v>
      </c>
      <c r="J26" t="s">
        <v>66</v>
      </c>
      <c r="L26">
        <v>0.83189999999999997</v>
      </c>
      <c r="M26">
        <v>0.01</v>
      </c>
    </row>
    <row r="27" spans="1:13" x14ac:dyDescent="0.25">
      <c r="A27" s="2" t="s">
        <v>2</v>
      </c>
      <c r="B27">
        <v>61.1</v>
      </c>
      <c r="C27">
        <v>2.25</v>
      </c>
      <c r="D27">
        <v>61.14</v>
      </c>
      <c r="E27">
        <v>2.27</v>
      </c>
      <c r="F27">
        <v>1.4696</v>
      </c>
      <c r="G27">
        <v>0.21</v>
      </c>
    </row>
    <row r="28" spans="1:13" x14ac:dyDescent="0.25">
      <c r="A28" s="2" t="s">
        <v>3</v>
      </c>
      <c r="B28">
        <v>2.96</v>
      </c>
      <c r="C28">
        <v>0.59</v>
      </c>
      <c r="D28">
        <v>2.94</v>
      </c>
      <c r="E28">
        <v>0.57999999999999996</v>
      </c>
      <c r="F28">
        <v>1.4981</v>
      </c>
      <c r="G28">
        <v>0.24</v>
      </c>
      <c r="H28">
        <v>0.02</v>
      </c>
      <c r="I28">
        <v>0.04</v>
      </c>
    </row>
    <row r="29" spans="1:13" x14ac:dyDescent="0.25">
      <c r="A29" s="2" t="s">
        <v>8</v>
      </c>
      <c r="B29">
        <v>2.76</v>
      </c>
      <c r="C29">
        <v>0.5</v>
      </c>
      <c r="D29">
        <v>2.76</v>
      </c>
      <c r="E29">
        <v>0.51</v>
      </c>
      <c r="F29">
        <v>1.5004999999999999</v>
      </c>
      <c r="G29">
        <v>0.52</v>
      </c>
    </row>
    <row r="30" spans="1:13" x14ac:dyDescent="0.25">
      <c r="A30" s="2" t="s">
        <v>4</v>
      </c>
      <c r="B30">
        <v>170.08</v>
      </c>
      <c r="C30">
        <v>3.55</v>
      </c>
      <c r="D30">
        <v>170.04</v>
      </c>
      <c r="E30">
        <v>3.55</v>
      </c>
      <c r="F30">
        <v>1.4837</v>
      </c>
      <c r="G30">
        <v>0.24</v>
      </c>
      <c r="H30">
        <v>0.04</v>
      </c>
      <c r="I30">
        <v>0.06</v>
      </c>
    </row>
    <row r="31" spans="1:13" x14ac:dyDescent="0.25">
      <c r="A31" s="2" t="s">
        <v>5</v>
      </c>
      <c r="B31">
        <v>271.12</v>
      </c>
      <c r="C31">
        <v>4.63</v>
      </c>
      <c r="D31">
        <v>270.74</v>
      </c>
      <c r="E31">
        <v>4.79</v>
      </c>
      <c r="F31">
        <v>1.5054000000000001</v>
      </c>
      <c r="G31">
        <v>0.25</v>
      </c>
      <c r="H31">
        <v>0.06</v>
      </c>
      <c r="I31">
        <v>7.0000000000000007E-2</v>
      </c>
    </row>
    <row r="32" spans="1:13" x14ac:dyDescent="0.25">
      <c r="A32" s="2" t="s">
        <v>6</v>
      </c>
      <c r="B32">
        <v>269.64</v>
      </c>
      <c r="C32">
        <v>3.86</v>
      </c>
      <c r="D32">
        <v>269.5</v>
      </c>
      <c r="E32">
        <v>4.88</v>
      </c>
      <c r="F32">
        <v>1.5375000000000001</v>
      </c>
      <c r="G32">
        <v>0.24</v>
      </c>
      <c r="H32">
        <v>0.06</v>
      </c>
      <c r="I32">
        <v>7.0000000000000007E-2</v>
      </c>
    </row>
    <row r="33" spans="1:7" x14ac:dyDescent="0.25">
      <c r="A33" s="2" t="s">
        <v>57</v>
      </c>
      <c r="B33">
        <v>43.46</v>
      </c>
      <c r="C33">
        <v>1.69</v>
      </c>
      <c r="D33">
        <v>43.36</v>
      </c>
      <c r="E33">
        <v>1.67</v>
      </c>
      <c r="F33">
        <v>1.6672</v>
      </c>
      <c r="G33">
        <v>0.24</v>
      </c>
    </row>
    <row r="34" spans="1:7" x14ac:dyDescent="0.25">
      <c r="A34" s="2" t="s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CE26-5FEF-4F88-850C-21FBEA6AC40C}">
  <dimension ref="A1:O31"/>
  <sheetViews>
    <sheetView workbookViewId="0">
      <selection activeCell="L14" sqref="L14"/>
    </sheetView>
  </sheetViews>
  <sheetFormatPr defaultRowHeight="12.5" x14ac:dyDescent="0.25"/>
  <cols>
    <col min="12" max="12" width="10.81640625" bestFit="1" customWidth="1"/>
  </cols>
  <sheetData>
    <row r="1" spans="1:15" x14ac:dyDescent="0.25">
      <c r="A1" s="2" t="s">
        <v>87</v>
      </c>
      <c r="B1" t="s">
        <v>59</v>
      </c>
      <c r="D1" s="2" t="s">
        <v>86</v>
      </c>
    </row>
    <row r="3" spans="1:15" ht="13" x14ac:dyDescent="0.25">
      <c r="A3" s="1" t="s">
        <v>76</v>
      </c>
      <c r="B3" s="2" t="s">
        <v>35</v>
      </c>
      <c r="C3" s="2"/>
      <c r="D3" s="2" t="s">
        <v>21</v>
      </c>
      <c r="E3" s="2"/>
      <c r="F3" s="2" t="s">
        <v>79</v>
      </c>
      <c r="G3" s="2"/>
      <c r="H3" s="2" t="s">
        <v>58</v>
      </c>
      <c r="I3" s="2"/>
      <c r="J3" s="2" t="s">
        <v>12</v>
      </c>
      <c r="K3">
        <v>0.87709999999999999</v>
      </c>
      <c r="L3">
        <v>0.01</v>
      </c>
    </row>
    <row r="4" spans="1:15" x14ac:dyDescent="0.25">
      <c r="A4" s="2" t="s">
        <v>1</v>
      </c>
      <c r="B4">
        <v>749.84</v>
      </c>
      <c r="C4">
        <v>9</v>
      </c>
      <c r="D4">
        <v>749.84</v>
      </c>
      <c r="E4">
        <v>9</v>
      </c>
      <c r="F4">
        <v>0</v>
      </c>
      <c r="G4">
        <v>0</v>
      </c>
    </row>
    <row r="5" spans="1:15" x14ac:dyDescent="0.25">
      <c r="A5" s="2" t="s">
        <v>2</v>
      </c>
      <c r="B5">
        <v>742.22</v>
      </c>
      <c r="C5">
        <v>7.07</v>
      </c>
      <c r="D5">
        <v>741.68</v>
      </c>
      <c r="E5">
        <v>6.99</v>
      </c>
      <c r="F5">
        <v>0.65200000000000002</v>
      </c>
      <c r="G5">
        <v>0.08</v>
      </c>
      <c r="H5">
        <v>0.02</v>
      </c>
      <c r="I5">
        <v>0.12</v>
      </c>
    </row>
    <row r="6" spans="1:15" x14ac:dyDescent="0.25">
      <c r="A6" s="2" t="s">
        <v>3</v>
      </c>
      <c r="B6">
        <v>37.6</v>
      </c>
      <c r="C6">
        <v>1.7</v>
      </c>
      <c r="D6">
        <v>37.659999999999997</v>
      </c>
      <c r="E6">
        <v>1.69</v>
      </c>
      <c r="F6">
        <v>0.64390000000000003</v>
      </c>
      <c r="G6">
        <v>7.0000000000000007E-2</v>
      </c>
      <c r="H6">
        <v>0.04</v>
      </c>
      <c r="I6">
        <v>0.06</v>
      </c>
      <c r="M6" s="2" t="s">
        <v>88</v>
      </c>
      <c r="N6">
        <v>0.52</v>
      </c>
      <c r="O6">
        <v>0.19</v>
      </c>
    </row>
    <row r="7" spans="1:15" x14ac:dyDescent="0.25">
      <c r="A7" s="2" t="s">
        <v>8</v>
      </c>
      <c r="B7">
        <v>37.72</v>
      </c>
      <c r="C7">
        <v>1.73</v>
      </c>
      <c r="D7">
        <v>37.72</v>
      </c>
      <c r="E7">
        <v>1.66</v>
      </c>
      <c r="F7">
        <v>0.65780000000000005</v>
      </c>
      <c r="G7">
        <v>0.1</v>
      </c>
      <c r="H7">
        <v>0</v>
      </c>
      <c r="I7">
        <v>0</v>
      </c>
      <c r="M7" s="2" t="s">
        <v>81</v>
      </c>
      <c r="N7">
        <v>0.04</v>
      </c>
      <c r="O7">
        <v>0.06</v>
      </c>
    </row>
    <row r="8" spans="1:15" x14ac:dyDescent="0.25">
      <c r="A8" s="2" t="s">
        <v>4</v>
      </c>
      <c r="B8">
        <v>2146.8000000000002</v>
      </c>
      <c r="C8">
        <v>12.6</v>
      </c>
      <c r="D8">
        <v>2144.54</v>
      </c>
      <c r="E8">
        <v>12.43</v>
      </c>
      <c r="F8">
        <v>0.64990000000000003</v>
      </c>
      <c r="G8">
        <v>0.08</v>
      </c>
      <c r="H8">
        <v>0.52</v>
      </c>
      <c r="I8">
        <v>0.19</v>
      </c>
      <c r="M8" s="2" t="s">
        <v>82</v>
      </c>
      <c r="N8">
        <v>0</v>
      </c>
      <c r="O8" s="2">
        <v>0</v>
      </c>
    </row>
    <row r="9" spans="1:15" x14ac:dyDescent="0.25">
      <c r="A9" s="2" t="s">
        <v>5</v>
      </c>
      <c r="B9">
        <v>3371</v>
      </c>
      <c r="C9">
        <v>16.28</v>
      </c>
      <c r="D9">
        <v>3371</v>
      </c>
      <c r="E9">
        <v>16.28</v>
      </c>
      <c r="F9">
        <v>0</v>
      </c>
      <c r="G9">
        <v>0</v>
      </c>
      <c r="M9" s="2" t="s">
        <v>83</v>
      </c>
      <c r="N9">
        <v>0.2</v>
      </c>
      <c r="O9">
        <v>0.12</v>
      </c>
    </row>
    <row r="10" spans="1:15" x14ac:dyDescent="0.25">
      <c r="A10" s="2" t="s">
        <v>6</v>
      </c>
      <c r="B10">
        <v>3365.18</v>
      </c>
      <c r="C10">
        <v>15.02</v>
      </c>
      <c r="D10">
        <v>3365.18</v>
      </c>
      <c r="E10">
        <v>15.02</v>
      </c>
      <c r="F10">
        <v>0</v>
      </c>
      <c r="G10">
        <v>0</v>
      </c>
    </row>
    <row r="11" spans="1:15" x14ac:dyDescent="0.25">
      <c r="A11" s="2"/>
    </row>
    <row r="12" spans="1:15" x14ac:dyDescent="0.25">
      <c r="A12" s="2" t="s">
        <v>89</v>
      </c>
    </row>
    <row r="13" spans="1:15" ht="13" x14ac:dyDescent="0.25">
      <c r="A13" s="1" t="s">
        <v>77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65</v>
      </c>
      <c r="L13">
        <v>5.9369360000000003E-2</v>
      </c>
    </row>
    <row r="14" spans="1:15" x14ac:dyDescent="0.25">
      <c r="A14" s="2" t="s">
        <v>1</v>
      </c>
      <c r="B14">
        <v>59.62</v>
      </c>
      <c r="C14">
        <v>2.78</v>
      </c>
      <c r="D14">
        <v>59.62</v>
      </c>
      <c r="E14">
        <v>2.78</v>
      </c>
      <c r="F14">
        <v>0</v>
      </c>
      <c r="G14">
        <v>0</v>
      </c>
      <c r="J14" t="s">
        <v>66</v>
      </c>
      <c r="L14">
        <v>7.1323330000000004E-2</v>
      </c>
    </row>
    <row r="15" spans="1:15" x14ac:dyDescent="0.25">
      <c r="A15" s="2" t="s">
        <v>2</v>
      </c>
      <c r="B15">
        <v>61.08</v>
      </c>
      <c r="C15">
        <v>2.14</v>
      </c>
      <c r="D15">
        <v>61.06</v>
      </c>
      <c r="E15">
        <v>2.14</v>
      </c>
      <c r="F15">
        <v>2.4832999999999998</v>
      </c>
      <c r="G15">
        <v>0.04</v>
      </c>
      <c r="H15">
        <v>0.02</v>
      </c>
      <c r="I15">
        <v>0.04</v>
      </c>
      <c r="J15" t="s">
        <v>80</v>
      </c>
      <c r="L15">
        <v>0</v>
      </c>
    </row>
    <row r="16" spans="1:15" x14ac:dyDescent="0.25">
      <c r="A16" s="2" t="s">
        <v>3</v>
      </c>
      <c r="B16">
        <v>3.12</v>
      </c>
      <c r="C16">
        <v>0.41</v>
      </c>
      <c r="D16">
        <v>3.1</v>
      </c>
      <c r="E16">
        <v>0.41</v>
      </c>
      <c r="F16">
        <v>2.7322000000000002</v>
      </c>
      <c r="G16">
        <v>0.13</v>
      </c>
    </row>
    <row r="17" spans="1:14" x14ac:dyDescent="0.25">
      <c r="A17" s="2" t="s">
        <v>8</v>
      </c>
      <c r="B17">
        <v>2.66</v>
      </c>
      <c r="C17">
        <v>0.5</v>
      </c>
      <c r="D17">
        <v>2.68</v>
      </c>
      <c r="E17">
        <v>0.5</v>
      </c>
      <c r="F17">
        <v>9.2481000000000009</v>
      </c>
      <c r="G17">
        <v>0.79</v>
      </c>
    </row>
    <row r="18" spans="1:14" x14ac:dyDescent="0.25">
      <c r="A18" s="2" t="s">
        <v>4</v>
      </c>
      <c r="B18">
        <v>171.22</v>
      </c>
      <c r="C18">
        <v>3.9</v>
      </c>
      <c r="D18">
        <v>171.22</v>
      </c>
      <c r="E18">
        <v>3.89</v>
      </c>
      <c r="F18">
        <v>0.37590000000000001</v>
      </c>
      <c r="G18">
        <v>0</v>
      </c>
      <c r="H18">
        <v>0.04</v>
      </c>
      <c r="I18">
        <v>0.06</v>
      </c>
    </row>
    <row r="19" spans="1:14" x14ac:dyDescent="0.25">
      <c r="A19" s="2" t="s">
        <v>5</v>
      </c>
      <c r="B19">
        <v>269.36</v>
      </c>
      <c r="C19">
        <v>4.9000000000000004</v>
      </c>
      <c r="D19">
        <v>269.36</v>
      </c>
      <c r="E19">
        <v>4.9000000000000004</v>
      </c>
      <c r="F19">
        <v>0</v>
      </c>
      <c r="G19">
        <v>0</v>
      </c>
    </row>
    <row r="20" spans="1:14" x14ac:dyDescent="0.25">
      <c r="A20" s="2" t="s">
        <v>6</v>
      </c>
      <c r="B20">
        <v>271.27999999999997</v>
      </c>
      <c r="C20">
        <v>5.08</v>
      </c>
      <c r="D20">
        <v>271.27999999999997</v>
      </c>
      <c r="E20">
        <v>5.08</v>
      </c>
      <c r="F20">
        <v>0</v>
      </c>
      <c r="G20">
        <v>0</v>
      </c>
      <c r="H20">
        <v>0.02</v>
      </c>
      <c r="I20">
        <v>0.04</v>
      </c>
    </row>
    <row r="21" spans="1:14" x14ac:dyDescent="0.25">
      <c r="A21" s="2" t="s">
        <v>57</v>
      </c>
      <c r="B21">
        <v>42.74</v>
      </c>
      <c r="C21">
        <v>1.94</v>
      </c>
      <c r="D21">
        <v>42.74</v>
      </c>
      <c r="E21">
        <v>1.95</v>
      </c>
      <c r="F21">
        <v>0.75180000000000002</v>
      </c>
      <c r="G21">
        <v>0.01</v>
      </c>
    </row>
    <row r="23" spans="1:14" ht="13" x14ac:dyDescent="0.25">
      <c r="A23" s="1" t="s">
        <v>78</v>
      </c>
      <c r="B23" s="2" t="s">
        <v>35</v>
      </c>
      <c r="C23" s="2"/>
      <c r="D23" s="2" t="s">
        <v>21</v>
      </c>
      <c r="E23" s="2"/>
      <c r="F23" s="2" t="s">
        <v>7</v>
      </c>
      <c r="G23" s="2"/>
      <c r="H23" s="2" t="s">
        <v>58</v>
      </c>
      <c r="I23" s="2"/>
      <c r="J23" s="2" t="s">
        <v>65</v>
      </c>
      <c r="L23">
        <v>0.20760000000000001</v>
      </c>
      <c r="M23">
        <v>0</v>
      </c>
      <c r="N23" t="s">
        <v>84</v>
      </c>
    </row>
    <row r="24" spans="1:14" x14ac:dyDescent="0.25">
      <c r="A24" s="2" t="s">
        <v>1</v>
      </c>
      <c r="B24">
        <v>59.38</v>
      </c>
      <c r="C24">
        <v>2.91</v>
      </c>
      <c r="D24">
        <v>59.38</v>
      </c>
      <c r="E24">
        <v>2.91</v>
      </c>
      <c r="F24">
        <v>0</v>
      </c>
      <c r="J24" t="s">
        <v>66</v>
      </c>
      <c r="L24">
        <v>0.183</v>
      </c>
      <c r="M24">
        <v>0</v>
      </c>
    </row>
    <row r="25" spans="1:14" x14ac:dyDescent="0.25">
      <c r="A25" s="2" t="s">
        <v>2</v>
      </c>
      <c r="B25">
        <v>61.02</v>
      </c>
      <c r="C25">
        <v>2.14</v>
      </c>
      <c r="D25">
        <v>61.06</v>
      </c>
      <c r="E25">
        <v>2.16</v>
      </c>
      <c r="F25">
        <v>0</v>
      </c>
      <c r="J25" t="s">
        <v>80</v>
      </c>
      <c r="L25">
        <v>1.0210000000000001E-5</v>
      </c>
      <c r="M25">
        <v>0</v>
      </c>
    </row>
    <row r="26" spans="1:14" x14ac:dyDescent="0.25">
      <c r="A26" s="2" t="s">
        <v>3</v>
      </c>
      <c r="B26">
        <v>3.06</v>
      </c>
      <c r="C26">
        <v>0.42</v>
      </c>
      <c r="D26">
        <v>3.04</v>
      </c>
      <c r="E26">
        <v>0.41</v>
      </c>
      <c r="F26">
        <v>0</v>
      </c>
    </row>
    <row r="27" spans="1:14" x14ac:dyDescent="0.25">
      <c r="A27" s="2" t="s">
        <v>8</v>
      </c>
      <c r="B27">
        <v>2.66</v>
      </c>
      <c r="C27">
        <v>0.51</v>
      </c>
      <c r="D27">
        <v>2.68</v>
      </c>
      <c r="E27">
        <v>0.51</v>
      </c>
      <c r="F27">
        <v>0</v>
      </c>
    </row>
    <row r="28" spans="1:14" x14ac:dyDescent="0.25">
      <c r="A28" s="2" t="s">
        <v>4</v>
      </c>
      <c r="B28">
        <v>171.4</v>
      </c>
      <c r="C28">
        <v>3.9</v>
      </c>
      <c r="D28">
        <v>171.36</v>
      </c>
      <c r="E28">
        <v>3.91</v>
      </c>
      <c r="F28">
        <v>0</v>
      </c>
    </row>
    <row r="29" spans="1:14" x14ac:dyDescent="0.25">
      <c r="A29" s="2" t="s">
        <v>5</v>
      </c>
      <c r="B29">
        <v>269.2</v>
      </c>
      <c r="C29">
        <v>5.0199999999999996</v>
      </c>
      <c r="D29">
        <v>269.2</v>
      </c>
      <c r="E29">
        <v>5.0199999999999996</v>
      </c>
      <c r="F29">
        <v>0</v>
      </c>
    </row>
    <row r="30" spans="1:14" x14ac:dyDescent="0.25">
      <c r="A30" s="2" t="s">
        <v>6</v>
      </c>
      <c r="B30">
        <v>270.58</v>
      </c>
      <c r="C30">
        <v>4.3</v>
      </c>
      <c r="D30">
        <v>270.58</v>
      </c>
      <c r="E30">
        <v>4.3</v>
      </c>
      <c r="F30">
        <v>0</v>
      </c>
    </row>
    <row r="31" spans="1:14" x14ac:dyDescent="0.25">
      <c r="A31" s="2" t="s">
        <v>57</v>
      </c>
      <c r="B31">
        <v>42.7</v>
      </c>
      <c r="C31">
        <v>2.0099999999999998</v>
      </c>
      <c r="D31">
        <v>42.7</v>
      </c>
      <c r="E31">
        <v>2.02</v>
      </c>
      <c r="F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Dispatchers</vt:lpstr>
      <vt:lpstr>Fleet Size</vt:lpstr>
      <vt:lpstr>Replication Length</vt:lpstr>
      <vt:lpstr>SpecialistGeneralist</vt:lpstr>
      <vt:lpstr>Heterogeneity</vt:lpstr>
      <vt:lpstr>Autonomy</vt:lpstr>
      <vt:lpstr>Operator Strategy</vt:lpstr>
      <vt:lpstr>Team Coordination</vt:lpstr>
      <vt:lpstr>AI Equal Teammates</vt:lpstr>
      <vt:lpstr>AI Operator Assistant </vt:lpstr>
      <vt:lpstr>AI Team Assistant</vt:lpstr>
      <vt:lpstr>Exogenous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 Liu</cp:lastModifiedBy>
  <dcterms:created xsi:type="dcterms:W3CDTF">2018-02-26T04:44:58Z</dcterms:created>
  <dcterms:modified xsi:type="dcterms:W3CDTF">2018-04-12T16:23:56Z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A0B44A456053326E0775961CF3DF6AA61068147686982B15D97DC50A4DC5D709D6D71BE053DC93F0A9728A6BFE400E3BBA7DB4AC88FB458114A3E2E80BF8947922A8AE45B5D193AC5738150FF974410CA7EDA3DE1895C6B87505CB692886BC88FD26A9897A208A176F0D7C88C9829D7DACCE9A8765E7602FBB4DDF906824C21</vt:lpwstr>
  </property>
  <property fmtid="{D5CDD505-2E9C-101B-9397-08002B2CF9AE}" pid="8" name="Business Objects Context Information6">
    <vt:lpwstr>1EBA5B576CAD019446DD1EBCE5FFC474E0FA1A03DE9B5F950F191B7ADDEB638490DE6D660B71043BEF751BFC02FFFD5D0241B74F</vt:lpwstr>
  </property>
</Properties>
</file>