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</sheets>
  <definedNames>
    <definedName name="_xlnm._FilterDatabase" localSheetId="0" hidden="1">'Октябрь 2018'!$E$2:$AI$49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/>
  <c r="AJ56"/>
  <c r="AK56"/>
  <c r="AL56"/>
  <c r="AJ57"/>
  <c r="AK57"/>
  <c r="AL57"/>
  <c r="AL55"/>
  <c r="AK55"/>
  <c r="AJ55"/>
  <c r="AJ35"/>
  <c r="AK35"/>
  <c r="AL35"/>
  <c r="AJ36"/>
  <c r="AK36"/>
  <c r="AL36"/>
  <c r="AJ37"/>
  <c r="AK37"/>
  <c r="AL37"/>
  <c r="AJ38"/>
  <c r="AK38"/>
  <c r="AL38"/>
  <c r="AJ39"/>
  <c r="AK39"/>
  <c r="AL39"/>
  <c r="AJ40"/>
  <c r="AK40"/>
  <c r="AL40"/>
  <c r="AJ41"/>
  <c r="AK41"/>
  <c r="AL41"/>
  <c r="AJ42"/>
  <c r="AK42"/>
  <c r="AL42"/>
  <c r="AJ43"/>
  <c r="AK43"/>
  <c r="AL43"/>
  <c r="AJ44"/>
  <c r="AK44"/>
  <c r="AL44"/>
  <c r="AJ45"/>
  <c r="AK45"/>
  <c r="AL45"/>
  <c r="AJ46"/>
  <c r="AK46"/>
  <c r="AL46"/>
  <c r="AJ47"/>
  <c r="AK47"/>
  <c r="AL47"/>
  <c r="AJ48"/>
  <c r="AK48"/>
  <c r="AL48"/>
  <c r="AJ49"/>
  <c r="AK49"/>
  <c r="AL49"/>
  <c r="AJ18"/>
  <c r="AK18"/>
  <c r="AL18"/>
  <c r="AJ19"/>
  <c r="AK19"/>
  <c r="AL19"/>
  <c r="AJ20"/>
  <c r="AK20"/>
  <c r="AL20"/>
  <c r="AJ21"/>
  <c r="AK21"/>
  <c r="AL21"/>
  <c r="AJ22"/>
  <c r="AK22"/>
  <c r="AL22"/>
  <c r="AJ23"/>
  <c r="AK23"/>
  <c r="AL23"/>
  <c r="AJ24"/>
  <c r="AK24"/>
  <c r="AL24"/>
  <c r="AJ25"/>
  <c r="AK25"/>
  <c r="AL25"/>
  <c r="AJ26"/>
  <c r="AK26"/>
  <c r="AL26"/>
  <c r="AJ27"/>
  <c r="AK27"/>
  <c r="AL27"/>
  <c r="AJ28"/>
  <c r="AK28"/>
  <c r="AL28"/>
  <c r="AJ29"/>
  <c r="AK29"/>
  <c r="AL29"/>
  <c r="AJ30"/>
  <c r="AK30"/>
  <c r="AL30"/>
  <c r="AJ31"/>
  <c r="AK31"/>
  <c r="AL31"/>
  <c r="AJ32"/>
  <c r="AK32"/>
  <c r="AL32"/>
  <c r="AJ33"/>
  <c r="AK33"/>
  <c r="AL33"/>
  <c r="AJ34"/>
  <c r="AK34"/>
  <c r="AL34"/>
  <c r="AJ5"/>
  <c r="AK5"/>
  <c r="AL5"/>
  <c r="AJ6"/>
  <c r="AK6"/>
  <c r="AL6"/>
  <c r="AJ7"/>
  <c r="AK7"/>
  <c r="AL7"/>
  <c r="AJ8"/>
  <c r="AK8"/>
  <c r="AL8"/>
  <c r="AJ9"/>
  <c r="AK9"/>
  <c r="AL9"/>
  <c r="AJ10"/>
  <c r="AK10"/>
  <c r="AL10"/>
  <c r="AJ11"/>
  <c r="AK11"/>
  <c r="AL11"/>
  <c r="AJ12"/>
  <c r="AK12"/>
  <c r="AL12"/>
  <c r="AJ13"/>
  <c r="AK13"/>
  <c r="AL13"/>
  <c r="AJ14"/>
  <c r="AK14"/>
  <c r="AL14"/>
  <c r="AJ15"/>
  <c r="AK15"/>
  <c r="AL15"/>
  <c r="AJ16"/>
  <c r="AK16"/>
  <c r="AL16"/>
  <c r="AJ17"/>
  <c r="AK17"/>
  <c r="AL17"/>
  <c r="AL4"/>
  <c r="AK4"/>
  <c r="AJ4"/>
  <c r="A52" l="1"/>
</calcChain>
</file>

<file path=xl/sharedStrings.xml><?xml version="1.0" encoding="utf-8"?>
<sst xmlns="http://schemas.openxmlformats.org/spreadsheetml/2006/main" count="578" uniqueCount="66">
  <si>
    <t>Неман 5201</t>
  </si>
  <si>
    <t>099</t>
  </si>
  <si>
    <t>100</t>
  </si>
  <si>
    <t>104</t>
  </si>
  <si>
    <t>074</t>
  </si>
  <si>
    <t>075</t>
  </si>
  <si>
    <t>076</t>
  </si>
  <si>
    <t>082</t>
  </si>
  <si>
    <t>086</t>
  </si>
  <si>
    <t>121</t>
  </si>
  <si>
    <t>129</t>
  </si>
  <si>
    <t>134</t>
  </si>
  <si>
    <t>148</t>
  </si>
  <si>
    <t>150</t>
  </si>
  <si>
    <t>149</t>
  </si>
  <si>
    <t>167</t>
  </si>
  <si>
    <t>151</t>
  </si>
  <si>
    <t>160</t>
  </si>
  <si>
    <t>183</t>
  </si>
  <si>
    <t>184</t>
  </si>
  <si>
    <t>171</t>
  </si>
  <si>
    <t>ПАЗ 320402-05</t>
  </si>
  <si>
    <t>153</t>
  </si>
  <si>
    <t>154</t>
  </si>
  <si>
    <t>155</t>
  </si>
  <si>
    <t>156</t>
  </si>
  <si>
    <t>164</t>
  </si>
  <si>
    <t>Радимич</t>
  </si>
  <si>
    <t>105</t>
  </si>
  <si>
    <t>122</t>
  </si>
  <si>
    <t>092</t>
  </si>
  <si>
    <t>093</t>
  </si>
  <si>
    <t>КАВЗ-4335</t>
  </si>
  <si>
    <t>107</t>
  </si>
  <si>
    <t>КАВЗ-4338</t>
  </si>
  <si>
    <t>117</t>
  </si>
  <si>
    <t>152</t>
  </si>
  <si>
    <t>МАЗ-251</t>
  </si>
  <si>
    <t>161</t>
  </si>
  <si>
    <t>МАЗ-152</t>
  </si>
  <si>
    <t>172</t>
  </si>
  <si>
    <t>173</t>
  </si>
  <si>
    <t>175</t>
  </si>
  <si>
    <t>174</t>
  </si>
  <si>
    <t>181</t>
  </si>
  <si>
    <t>180</t>
  </si>
  <si>
    <t>182</t>
  </si>
  <si>
    <t>ГАЗ АВР</t>
  </si>
  <si>
    <t>178</t>
  </si>
  <si>
    <t>179</t>
  </si>
  <si>
    <t>Марка</t>
  </si>
  <si>
    <t>гар.№</t>
  </si>
  <si>
    <t>гос №</t>
  </si>
  <si>
    <t>096</t>
  </si>
  <si>
    <t>гар. №</t>
  </si>
  <si>
    <t>гос. №</t>
  </si>
  <si>
    <t>0593</t>
  </si>
  <si>
    <t>0682</t>
  </si>
  <si>
    <t>0683</t>
  </si>
  <si>
    <t>0292</t>
  </si>
  <si>
    <t>МАЗ-103</t>
  </si>
  <si>
    <t>МАЗ-241</t>
  </si>
  <si>
    <t>МАЗ-256</t>
  </si>
  <si>
    <t>№</t>
  </si>
  <si>
    <t>бв</t>
  </si>
  <si>
    <t>тр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</si>
</sst>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3" borderId="28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1" fillId="3" borderId="5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Обычный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M50" sqref="M50"/>
    </sheetView>
  </sheetViews>
  <sheetFormatPr defaultRowHeight="15.75"/>
  <cols>
    <col min="1" max="1" width="5.7109375" style="5" customWidth="1"/>
    <col min="2" max="2" width="16" style="3" bestFit="1" customWidth="1"/>
    <col min="3" max="3" width="10.7109375" style="3" customWidth="1"/>
    <col min="4" max="4" width="10.7109375" style="4" customWidth="1"/>
    <col min="5" max="35" width="3.7109375" style="3" customWidth="1"/>
    <col min="36" max="38" width="5.7109375" style="3" customWidth="1"/>
    <col min="39" max="16384" width="9.140625" style="3"/>
  </cols>
  <sheetData>
    <row r="1" spans="1:38">
      <c r="A1" s="54" t="str">
        <f ca="1">"Табель работы автобусов за " &amp; MID(CELL("имяфайла",A1),SEARCH("]",CELL("имяфайла",A1))+1,255) &amp; " автоколонны № 1 г. Жодино"</f>
        <v>Табель работы автобусов за Октябрь 2018 автоколонны № 1 г. Жодино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 ht="16.5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38" s="5" customFormat="1" ht="16.5" thickBot="1">
      <c r="A3" s="11" t="s">
        <v>63</v>
      </c>
      <c r="B3" s="12" t="s">
        <v>50</v>
      </c>
      <c r="C3" s="12" t="s">
        <v>54</v>
      </c>
      <c r="D3" s="15" t="s">
        <v>55</v>
      </c>
      <c r="E3" s="52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4">
        <v>31</v>
      </c>
      <c r="AJ3" s="19">
        <v>1</v>
      </c>
      <c r="AK3" s="20" t="s">
        <v>65</v>
      </c>
      <c r="AL3" s="21" t="s">
        <v>64</v>
      </c>
    </row>
    <row r="4" spans="1:38">
      <c r="A4" s="22">
        <v>1</v>
      </c>
      <c r="B4" s="23" t="s">
        <v>0</v>
      </c>
      <c r="C4" s="24" t="s">
        <v>1</v>
      </c>
      <c r="D4" s="48">
        <v>7468</v>
      </c>
      <c r="E4" s="16" t="s">
        <v>65</v>
      </c>
      <c r="F4" s="8" t="s">
        <v>65</v>
      </c>
      <c r="G4" s="8" t="s">
        <v>65</v>
      </c>
      <c r="H4" s="8" t="s">
        <v>65</v>
      </c>
      <c r="I4" s="8" t="s">
        <v>65</v>
      </c>
      <c r="J4" s="8" t="s">
        <v>65</v>
      </c>
      <c r="K4" s="8" t="s">
        <v>65</v>
      </c>
      <c r="L4" s="8" t="s">
        <v>65</v>
      </c>
      <c r="M4" s="8" t="s">
        <v>65</v>
      </c>
      <c r="N4" s="8" t="s">
        <v>65</v>
      </c>
      <c r="O4" s="8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8" t="s">
        <v>65</v>
      </c>
      <c r="W4" s="8" t="s">
        <v>65</v>
      </c>
      <c r="X4" s="8" t="s">
        <v>65</v>
      </c>
      <c r="Y4" s="8" t="s">
        <v>65</v>
      </c>
      <c r="Z4" s="8" t="s">
        <v>65</v>
      </c>
      <c r="AA4" s="8" t="s">
        <v>65</v>
      </c>
      <c r="AB4" s="8" t="s">
        <v>65</v>
      </c>
      <c r="AC4" s="8" t="s">
        <v>65</v>
      </c>
      <c r="AD4" s="8" t="s">
        <v>65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36">
        <f>COUNTIF(E4:AI4,1)</f>
        <v>0</v>
      </c>
      <c r="AK4" s="37">
        <f>COUNTIF(E4:AI4,"тр")</f>
        <v>31</v>
      </c>
      <c r="AL4" s="38">
        <f>COUNTIF(E4:AI4,"бв")</f>
        <v>0</v>
      </c>
    </row>
    <row r="5" spans="1:38">
      <c r="A5" s="25">
        <v>2</v>
      </c>
      <c r="B5" s="26" t="s">
        <v>0</v>
      </c>
      <c r="C5" s="27" t="s">
        <v>2</v>
      </c>
      <c r="D5" s="49">
        <v>7533</v>
      </c>
      <c r="E5" s="17">
        <v>1</v>
      </c>
      <c r="F5" s="6" t="s">
        <v>65</v>
      </c>
      <c r="G5" s="6">
        <v>1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9"/>
      <c r="AJ5" s="36">
        <f t="shared" ref="AJ5:AJ18" si="0">COUNTIF(E5:AI5,1)</f>
        <v>2</v>
      </c>
      <c r="AK5" s="37">
        <f t="shared" ref="AK5:AK18" si="1">COUNTIF(E5:AI5,"тр")</f>
        <v>7</v>
      </c>
      <c r="AL5" s="38">
        <f t="shared" ref="AL5:AL18" si="2">COUNTIF(E5:AI5,"бв")</f>
        <v>0</v>
      </c>
    </row>
    <row r="6" spans="1:38" ht="16.5" thickBot="1">
      <c r="A6" s="28">
        <v>3</v>
      </c>
      <c r="B6" s="29" t="s">
        <v>0</v>
      </c>
      <c r="C6" s="30" t="s">
        <v>3</v>
      </c>
      <c r="D6" s="50">
        <v>1637</v>
      </c>
      <c r="E6" s="18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  <c r="AJ6" s="39">
        <f t="shared" si="0"/>
        <v>0</v>
      </c>
      <c r="AK6" s="40">
        <f t="shared" si="1"/>
        <v>9</v>
      </c>
      <c r="AL6" s="41">
        <f t="shared" si="2"/>
        <v>0</v>
      </c>
    </row>
    <row r="7" spans="1:38">
      <c r="A7" s="22">
        <v>4</v>
      </c>
      <c r="B7" s="26" t="s">
        <v>60</v>
      </c>
      <c r="C7" s="27" t="s">
        <v>4</v>
      </c>
      <c r="D7" s="49">
        <v>6981</v>
      </c>
      <c r="E7" s="17" t="s">
        <v>65</v>
      </c>
      <c r="F7" s="6" t="s">
        <v>65</v>
      </c>
      <c r="G7" s="6" t="s">
        <v>65</v>
      </c>
      <c r="H7" s="6" t="s">
        <v>65</v>
      </c>
      <c r="I7" s="6" t="s">
        <v>65</v>
      </c>
      <c r="J7" s="6" t="s">
        <v>65</v>
      </c>
      <c r="K7" s="6" t="s">
        <v>65</v>
      </c>
      <c r="L7" s="6" t="s">
        <v>65</v>
      </c>
      <c r="M7" s="6" t="s">
        <v>65</v>
      </c>
      <c r="N7" s="6" t="s">
        <v>65</v>
      </c>
      <c r="O7" s="6" t="s">
        <v>65</v>
      </c>
      <c r="P7" s="6" t="s">
        <v>65</v>
      </c>
      <c r="Q7" s="6" t="s">
        <v>65</v>
      </c>
      <c r="R7" s="6" t="s">
        <v>65</v>
      </c>
      <c r="S7" s="6" t="s">
        <v>65</v>
      </c>
      <c r="T7" s="6" t="s">
        <v>65</v>
      </c>
      <c r="U7" s="6" t="s">
        <v>65</v>
      </c>
      <c r="V7" s="6" t="s">
        <v>65</v>
      </c>
      <c r="W7" s="6" t="s">
        <v>65</v>
      </c>
      <c r="X7" s="6" t="s">
        <v>65</v>
      </c>
      <c r="Y7" s="6" t="s">
        <v>65</v>
      </c>
      <c r="Z7" s="6" t="s">
        <v>65</v>
      </c>
      <c r="AA7" s="6" t="s">
        <v>65</v>
      </c>
      <c r="AB7" s="6" t="s">
        <v>65</v>
      </c>
      <c r="AC7" s="6" t="s">
        <v>65</v>
      </c>
      <c r="AD7" s="6" t="s">
        <v>65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42">
        <f t="shared" si="0"/>
        <v>0</v>
      </c>
      <c r="AK7" s="43">
        <f t="shared" si="1"/>
        <v>31</v>
      </c>
      <c r="AL7" s="44">
        <f t="shared" si="2"/>
        <v>0</v>
      </c>
    </row>
    <row r="8" spans="1:38">
      <c r="A8" s="25">
        <v>5</v>
      </c>
      <c r="B8" s="26" t="s">
        <v>60</v>
      </c>
      <c r="C8" s="27" t="s">
        <v>5</v>
      </c>
      <c r="D8" s="49">
        <v>6982</v>
      </c>
      <c r="E8" s="17" t="s">
        <v>65</v>
      </c>
      <c r="F8" s="6" t="s">
        <v>65</v>
      </c>
      <c r="G8" s="6" t="s">
        <v>65</v>
      </c>
      <c r="H8" s="6" t="s">
        <v>65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9"/>
      <c r="AJ8" s="36">
        <f t="shared" si="0"/>
        <v>0</v>
      </c>
      <c r="AK8" s="37">
        <f t="shared" si="1"/>
        <v>9</v>
      </c>
      <c r="AL8" s="38">
        <f t="shared" si="2"/>
        <v>0</v>
      </c>
    </row>
    <row r="9" spans="1:38">
      <c r="A9" s="25">
        <v>6</v>
      </c>
      <c r="B9" s="26" t="s">
        <v>60</v>
      </c>
      <c r="C9" s="27" t="s">
        <v>6</v>
      </c>
      <c r="D9" s="49">
        <v>5721</v>
      </c>
      <c r="E9" s="17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9"/>
      <c r="AJ9" s="36">
        <f t="shared" si="0"/>
        <v>0</v>
      </c>
      <c r="AK9" s="37">
        <f t="shared" si="1"/>
        <v>9</v>
      </c>
      <c r="AL9" s="38">
        <f t="shared" si="2"/>
        <v>0</v>
      </c>
    </row>
    <row r="10" spans="1:38">
      <c r="A10" s="25">
        <v>7</v>
      </c>
      <c r="B10" s="26" t="s">
        <v>60</v>
      </c>
      <c r="C10" s="27" t="s">
        <v>7</v>
      </c>
      <c r="D10" s="49" t="s">
        <v>59</v>
      </c>
      <c r="E10" s="17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36">
        <f t="shared" si="0"/>
        <v>0</v>
      </c>
      <c r="AK10" s="37">
        <f t="shared" si="1"/>
        <v>31</v>
      </c>
      <c r="AL10" s="38">
        <f t="shared" si="2"/>
        <v>0</v>
      </c>
    </row>
    <row r="11" spans="1:38">
      <c r="A11" s="25">
        <v>8</v>
      </c>
      <c r="B11" s="26" t="s">
        <v>60</v>
      </c>
      <c r="C11" s="27" t="s">
        <v>8</v>
      </c>
      <c r="D11" s="53" t="s">
        <v>56</v>
      </c>
      <c r="E11" s="17" t="s">
        <v>65</v>
      </c>
      <c r="F11" s="6" t="s">
        <v>65</v>
      </c>
      <c r="G11" s="6" t="s">
        <v>65</v>
      </c>
      <c r="H11" s="6" t="s">
        <v>65</v>
      </c>
      <c r="I11" s="6" t="s">
        <v>65</v>
      </c>
      <c r="J11" s="6" t="s">
        <v>65</v>
      </c>
      <c r="K11" s="6" t="s">
        <v>65</v>
      </c>
      <c r="L11" s="6" t="s">
        <v>65</v>
      </c>
      <c r="M11" s="6" t="s">
        <v>65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36">
        <f t="shared" si="0"/>
        <v>0</v>
      </c>
      <c r="AK11" s="37">
        <f t="shared" si="1"/>
        <v>31</v>
      </c>
      <c r="AL11" s="38">
        <f t="shared" si="2"/>
        <v>0</v>
      </c>
    </row>
    <row r="12" spans="1:38">
      <c r="A12" s="25">
        <v>9</v>
      </c>
      <c r="B12" s="26" t="s">
        <v>60</v>
      </c>
      <c r="C12" s="27" t="s">
        <v>9</v>
      </c>
      <c r="D12" s="49">
        <v>1291</v>
      </c>
      <c r="E12" s="1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 t="s">
        <v>64</v>
      </c>
      <c r="M12" s="6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/>
      <c r="AJ12" s="36">
        <f t="shared" si="0"/>
        <v>8</v>
      </c>
      <c r="AK12" s="37">
        <f t="shared" si="1"/>
        <v>0</v>
      </c>
      <c r="AL12" s="38">
        <f t="shared" si="2"/>
        <v>1</v>
      </c>
    </row>
    <row r="13" spans="1:38">
      <c r="A13" s="25">
        <v>10</v>
      </c>
      <c r="B13" s="26" t="s">
        <v>60</v>
      </c>
      <c r="C13" s="27" t="s">
        <v>10</v>
      </c>
      <c r="D13" s="49">
        <v>6850</v>
      </c>
      <c r="E13" s="17">
        <v>1</v>
      </c>
      <c r="F13" s="6">
        <v>1</v>
      </c>
      <c r="G13" s="6">
        <v>1</v>
      </c>
      <c r="H13" s="6">
        <v>1</v>
      </c>
      <c r="I13" s="6">
        <v>1</v>
      </c>
      <c r="J13" s="6" t="s">
        <v>64</v>
      </c>
      <c r="K13" s="6" t="s">
        <v>64</v>
      </c>
      <c r="L13" s="6">
        <v>1</v>
      </c>
      <c r="M13" s="6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9"/>
      <c r="AJ13" s="36">
        <f t="shared" si="0"/>
        <v>7</v>
      </c>
      <c r="AK13" s="37">
        <f t="shared" si="1"/>
        <v>0</v>
      </c>
      <c r="AL13" s="38">
        <f t="shared" si="2"/>
        <v>2</v>
      </c>
    </row>
    <row r="14" spans="1:38">
      <c r="A14" s="25">
        <v>11</v>
      </c>
      <c r="B14" s="26" t="s">
        <v>60</v>
      </c>
      <c r="C14" s="27" t="s">
        <v>11</v>
      </c>
      <c r="D14" s="49">
        <v>7540</v>
      </c>
      <c r="E14" s="1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/>
      <c r="AJ14" s="36">
        <f t="shared" si="0"/>
        <v>9</v>
      </c>
      <c r="AK14" s="37">
        <f t="shared" si="1"/>
        <v>0</v>
      </c>
      <c r="AL14" s="38">
        <f t="shared" si="2"/>
        <v>0</v>
      </c>
    </row>
    <row r="15" spans="1:38">
      <c r="A15" s="25">
        <v>12</v>
      </c>
      <c r="B15" s="26" t="s">
        <v>60</v>
      </c>
      <c r="C15" s="27" t="s">
        <v>12</v>
      </c>
      <c r="D15" s="49">
        <v>4729</v>
      </c>
      <c r="E15" s="17" t="s">
        <v>65</v>
      </c>
      <c r="F15" s="6" t="s">
        <v>65</v>
      </c>
      <c r="G15" s="6" t="s">
        <v>65</v>
      </c>
      <c r="H15" s="6" t="s">
        <v>65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9"/>
      <c r="AJ15" s="36">
        <f t="shared" si="0"/>
        <v>5</v>
      </c>
      <c r="AK15" s="37">
        <f t="shared" si="1"/>
        <v>4</v>
      </c>
      <c r="AL15" s="38">
        <f t="shared" si="2"/>
        <v>0</v>
      </c>
    </row>
    <row r="16" spans="1:38">
      <c r="A16" s="25">
        <v>13</v>
      </c>
      <c r="B16" s="26" t="s">
        <v>60</v>
      </c>
      <c r="C16" s="27" t="s">
        <v>13</v>
      </c>
      <c r="D16" s="49">
        <v>4769</v>
      </c>
      <c r="E16" s="1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/>
      <c r="AJ16" s="36">
        <f t="shared" si="0"/>
        <v>9</v>
      </c>
      <c r="AK16" s="37">
        <f t="shared" si="1"/>
        <v>0</v>
      </c>
      <c r="AL16" s="38">
        <f t="shared" si="2"/>
        <v>0</v>
      </c>
    </row>
    <row r="17" spans="1:38">
      <c r="A17" s="25">
        <v>14</v>
      </c>
      <c r="B17" s="26" t="s">
        <v>60</v>
      </c>
      <c r="C17" s="27" t="s">
        <v>14</v>
      </c>
      <c r="D17" s="49">
        <v>4730</v>
      </c>
      <c r="E17" s="1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9"/>
      <c r="AJ17" s="36">
        <f t="shared" si="0"/>
        <v>9</v>
      </c>
      <c r="AK17" s="37">
        <f t="shared" si="1"/>
        <v>0</v>
      </c>
      <c r="AL17" s="38">
        <f t="shared" si="2"/>
        <v>0</v>
      </c>
    </row>
    <row r="18" spans="1:38">
      <c r="A18" s="25">
        <v>15</v>
      </c>
      <c r="B18" s="26" t="s">
        <v>60</v>
      </c>
      <c r="C18" s="27" t="s">
        <v>15</v>
      </c>
      <c r="D18" s="49">
        <v>1213</v>
      </c>
      <c r="E18" s="17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/>
      <c r="AJ18" s="36">
        <f t="shared" si="0"/>
        <v>9</v>
      </c>
      <c r="AK18" s="37">
        <f t="shared" si="1"/>
        <v>0</v>
      </c>
      <c r="AL18" s="38">
        <f t="shared" si="2"/>
        <v>0</v>
      </c>
    </row>
    <row r="19" spans="1:38">
      <c r="A19" s="25">
        <v>16</v>
      </c>
      <c r="B19" s="26" t="s">
        <v>60</v>
      </c>
      <c r="C19" s="27" t="s">
        <v>16</v>
      </c>
      <c r="D19" s="49">
        <v>4189</v>
      </c>
      <c r="E19" s="17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9"/>
      <c r="AJ19" s="36">
        <f t="shared" ref="AJ19:AJ34" si="3">COUNTIF(E19:AI19,1)</f>
        <v>9</v>
      </c>
      <c r="AK19" s="37">
        <f t="shared" ref="AK19:AK34" si="4">COUNTIF(E19:AI19,"тр")</f>
        <v>0</v>
      </c>
      <c r="AL19" s="38">
        <f t="shared" ref="AL19:AL34" si="5">COUNTIF(E19:AI19,"бв")</f>
        <v>0</v>
      </c>
    </row>
    <row r="20" spans="1:38">
      <c r="A20" s="25">
        <v>17</v>
      </c>
      <c r="B20" s="26" t="s">
        <v>60</v>
      </c>
      <c r="C20" s="27" t="s">
        <v>17</v>
      </c>
      <c r="D20" s="49">
        <v>3584</v>
      </c>
      <c r="E20" s="1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36">
        <f t="shared" si="3"/>
        <v>9</v>
      </c>
      <c r="AK20" s="37">
        <f t="shared" si="4"/>
        <v>0</v>
      </c>
      <c r="AL20" s="38">
        <f t="shared" si="5"/>
        <v>0</v>
      </c>
    </row>
    <row r="21" spans="1:38">
      <c r="A21" s="25">
        <v>18</v>
      </c>
      <c r="B21" s="26" t="s">
        <v>60</v>
      </c>
      <c r="C21" s="27" t="s">
        <v>18</v>
      </c>
      <c r="D21" s="49">
        <v>1661</v>
      </c>
      <c r="E21" s="1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36">
        <f t="shared" si="3"/>
        <v>9</v>
      </c>
      <c r="AK21" s="37">
        <f t="shared" si="4"/>
        <v>0</v>
      </c>
      <c r="AL21" s="38">
        <f t="shared" si="5"/>
        <v>0</v>
      </c>
    </row>
    <row r="22" spans="1:38">
      <c r="A22" s="25">
        <v>19</v>
      </c>
      <c r="B22" s="26" t="s">
        <v>60</v>
      </c>
      <c r="C22" s="27" t="s">
        <v>19</v>
      </c>
      <c r="D22" s="49">
        <v>1662</v>
      </c>
      <c r="E22" s="17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/>
      <c r="AJ22" s="36">
        <f t="shared" si="3"/>
        <v>9</v>
      </c>
      <c r="AK22" s="37">
        <f t="shared" si="4"/>
        <v>0</v>
      </c>
      <c r="AL22" s="38">
        <f t="shared" si="5"/>
        <v>0</v>
      </c>
    </row>
    <row r="23" spans="1:38" ht="16.5" thickBot="1">
      <c r="A23" s="28">
        <v>20</v>
      </c>
      <c r="B23" s="29" t="s">
        <v>60</v>
      </c>
      <c r="C23" s="30" t="s">
        <v>20</v>
      </c>
      <c r="D23" s="50">
        <v>4302</v>
      </c>
      <c r="E23" s="18">
        <v>1</v>
      </c>
      <c r="F23" s="7">
        <v>1</v>
      </c>
      <c r="G23" s="7">
        <v>1</v>
      </c>
      <c r="H23" s="7">
        <v>1</v>
      </c>
      <c r="I23" s="7">
        <v>1</v>
      </c>
      <c r="J23" s="7" t="s">
        <v>64</v>
      </c>
      <c r="K23" s="7">
        <v>1</v>
      </c>
      <c r="L23" s="7">
        <v>1</v>
      </c>
      <c r="M23" s="7">
        <v>1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0"/>
      <c r="AJ23" s="45">
        <f t="shared" si="3"/>
        <v>8</v>
      </c>
      <c r="AK23" s="46">
        <f t="shared" si="4"/>
        <v>0</v>
      </c>
      <c r="AL23" s="47">
        <f t="shared" si="5"/>
        <v>1</v>
      </c>
    </row>
    <row r="24" spans="1:38">
      <c r="A24" s="22">
        <v>21</v>
      </c>
      <c r="B24" s="31" t="s">
        <v>21</v>
      </c>
      <c r="C24" s="27" t="s">
        <v>22</v>
      </c>
      <c r="D24" s="49">
        <v>2961</v>
      </c>
      <c r="E24" s="17" t="s">
        <v>65</v>
      </c>
      <c r="F24" s="6" t="s">
        <v>64</v>
      </c>
      <c r="G24" s="6" t="s">
        <v>65</v>
      </c>
      <c r="H24" s="6" t="s">
        <v>65</v>
      </c>
      <c r="I24" s="6" t="s">
        <v>65</v>
      </c>
      <c r="J24" s="6">
        <v>1</v>
      </c>
      <c r="K24" s="6">
        <v>1</v>
      </c>
      <c r="L24" s="6">
        <v>1</v>
      </c>
      <c r="M24" s="6" t="s">
        <v>65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42">
        <f t="shared" si="3"/>
        <v>3</v>
      </c>
      <c r="AK24" s="43">
        <f t="shared" si="4"/>
        <v>5</v>
      </c>
      <c r="AL24" s="44">
        <f t="shared" si="5"/>
        <v>1</v>
      </c>
    </row>
    <row r="25" spans="1:38">
      <c r="A25" s="25">
        <v>22</v>
      </c>
      <c r="B25" s="31" t="s">
        <v>21</v>
      </c>
      <c r="C25" s="27" t="s">
        <v>23</v>
      </c>
      <c r="D25" s="49">
        <v>2962</v>
      </c>
      <c r="E25" s="17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9"/>
      <c r="AJ25" s="36">
        <f t="shared" si="3"/>
        <v>0</v>
      </c>
      <c r="AK25" s="37">
        <f t="shared" si="4"/>
        <v>9</v>
      </c>
      <c r="AL25" s="38">
        <f t="shared" si="5"/>
        <v>0</v>
      </c>
    </row>
    <row r="26" spans="1:38">
      <c r="A26" s="25">
        <v>23</v>
      </c>
      <c r="B26" s="31" t="s">
        <v>21</v>
      </c>
      <c r="C26" s="27" t="s">
        <v>24</v>
      </c>
      <c r="D26" s="49">
        <v>2963</v>
      </c>
      <c r="E26" s="17">
        <v>1</v>
      </c>
      <c r="F26" s="6">
        <v>1</v>
      </c>
      <c r="G26" s="6" t="s">
        <v>65</v>
      </c>
      <c r="H26" s="6" t="s">
        <v>65</v>
      </c>
      <c r="I26" s="6" t="s">
        <v>65</v>
      </c>
      <c r="J26" s="6" t="s">
        <v>65</v>
      </c>
      <c r="K26" s="6" t="s">
        <v>65</v>
      </c>
      <c r="L26" s="6">
        <v>1</v>
      </c>
      <c r="M26" s="6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/>
      <c r="AJ26" s="36">
        <f t="shared" si="3"/>
        <v>4</v>
      </c>
      <c r="AK26" s="37">
        <f t="shared" si="4"/>
        <v>5</v>
      </c>
      <c r="AL26" s="38">
        <f t="shared" si="5"/>
        <v>0</v>
      </c>
    </row>
    <row r="27" spans="1:38">
      <c r="A27" s="25">
        <v>24</v>
      </c>
      <c r="B27" s="31" t="s">
        <v>21</v>
      </c>
      <c r="C27" s="27" t="s">
        <v>25</v>
      </c>
      <c r="D27" s="49">
        <v>4309</v>
      </c>
      <c r="E27" s="17" t="s">
        <v>64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 t="s">
        <v>64</v>
      </c>
      <c r="M27" s="6"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9"/>
      <c r="AJ27" s="36">
        <f t="shared" si="3"/>
        <v>7</v>
      </c>
      <c r="AK27" s="37">
        <f t="shared" si="4"/>
        <v>0</v>
      </c>
      <c r="AL27" s="38">
        <f t="shared" si="5"/>
        <v>2</v>
      </c>
    </row>
    <row r="28" spans="1:38">
      <c r="A28" s="25">
        <v>25</v>
      </c>
      <c r="B28" s="31" t="s">
        <v>21</v>
      </c>
      <c r="C28" s="32">
        <v>162</v>
      </c>
      <c r="D28" s="49" t="s">
        <v>57</v>
      </c>
      <c r="E28" s="17">
        <v>1</v>
      </c>
      <c r="F28" s="6" t="s">
        <v>64</v>
      </c>
      <c r="G28" s="6">
        <v>1</v>
      </c>
      <c r="H28" s="6">
        <v>1</v>
      </c>
      <c r="I28" s="6">
        <v>1</v>
      </c>
      <c r="J28" s="6" t="s">
        <v>64</v>
      </c>
      <c r="K28" s="6" t="s">
        <v>64</v>
      </c>
      <c r="L28" s="6" t="s">
        <v>64</v>
      </c>
      <c r="M28" s="6"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/>
      <c r="AJ28" s="36">
        <f t="shared" si="3"/>
        <v>5</v>
      </c>
      <c r="AK28" s="37">
        <f t="shared" si="4"/>
        <v>0</v>
      </c>
      <c r="AL28" s="38">
        <f t="shared" si="5"/>
        <v>4</v>
      </c>
    </row>
    <row r="29" spans="1:38">
      <c r="A29" s="25">
        <v>26</v>
      </c>
      <c r="B29" s="31" t="s">
        <v>21</v>
      </c>
      <c r="C29" s="32">
        <v>163</v>
      </c>
      <c r="D29" s="49" t="s">
        <v>58</v>
      </c>
      <c r="E29" s="17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9"/>
      <c r="AJ29" s="36">
        <f t="shared" si="3"/>
        <v>9</v>
      </c>
      <c r="AK29" s="37">
        <f t="shared" si="4"/>
        <v>0</v>
      </c>
      <c r="AL29" s="38">
        <f t="shared" si="5"/>
        <v>0</v>
      </c>
    </row>
    <row r="30" spans="1:38" ht="16.5" thickBot="1">
      <c r="A30" s="28">
        <v>27</v>
      </c>
      <c r="B30" s="33" t="s">
        <v>21</v>
      </c>
      <c r="C30" s="30" t="s">
        <v>26</v>
      </c>
      <c r="D30" s="50">
        <v>1276</v>
      </c>
      <c r="E30" s="18">
        <v>1</v>
      </c>
      <c r="F30" s="7">
        <v>1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0"/>
      <c r="AJ30" s="45">
        <f t="shared" si="3"/>
        <v>2</v>
      </c>
      <c r="AK30" s="46">
        <f t="shared" si="4"/>
        <v>7</v>
      </c>
      <c r="AL30" s="47">
        <f t="shared" si="5"/>
        <v>0</v>
      </c>
    </row>
    <row r="31" spans="1:38">
      <c r="A31" s="22">
        <v>28</v>
      </c>
      <c r="B31" s="26" t="s">
        <v>27</v>
      </c>
      <c r="C31" s="27" t="s">
        <v>28</v>
      </c>
      <c r="D31" s="49">
        <v>3111</v>
      </c>
      <c r="E31" s="17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  <c r="AA31" s="6" t="s">
        <v>64</v>
      </c>
      <c r="AB31" s="6" t="s">
        <v>64</v>
      </c>
      <c r="AC31" s="6" t="s">
        <v>64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9" t="s">
        <v>64</v>
      </c>
      <c r="AJ31" s="42">
        <f t="shared" si="3"/>
        <v>0</v>
      </c>
      <c r="AK31" s="43">
        <f t="shared" si="4"/>
        <v>0</v>
      </c>
      <c r="AL31" s="44">
        <f t="shared" si="5"/>
        <v>31</v>
      </c>
    </row>
    <row r="32" spans="1:38">
      <c r="A32" s="25">
        <v>29</v>
      </c>
      <c r="B32" s="34" t="s">
        <v>27</v>
      </c>
      <c r="C32" s="27" t="s">
        <v>29</v>
      </c>
      <c r="D32" s="49">
        <v>1290</v>
      </c>
      <c r="E32" s="17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/>
      <c r="AJ32" s="36">
        <f t="shared" si="3"/>
        <v>0</v>
      </c>
      <c r="AK32" s="37">
        <f t="shared" si="4"/>
        <v>9</v>
      </c>
      <c r="AL32" s="38">
        <f t="shared" si="5"/>
        <v>0</v>
      </c>
    </row>
    <row r="33" spans="1:38" ht="16.5" thickBot="1">
      <c r="A33" s="28">
        <v>30</v>
      </c>
      <c r="B33" s="29" t="s">
        <v>27</v>
      </c>
      <c r="C33" s="35">
        <v>147</v>
      </c>
      <c r="D33" s="50">
        <v>4711</v>
      </c>
      <c r="E33" s="18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7" t="s">
        <v>65</v>
      </c>
      <c r="AI33" s="7" t="s">
        <v>65</v>
      </c>
      <c r="AJ33" s="45">
        <f t="shared" si="3"/>
        <v>0</v>
      </c>
      <c r="AK33" s="46">
        <f t="shared" si="4"/>
        <v>31</v>
      </c>
      <c r="AL33" s="47">
        <f t="shared" si="5"/>
        <v>0</v>
      </c>
    </row>
    <row r="34" spans="1:38">
      <c r="A34" s="22">
        <v>31</v>
      </c>
      <c r="B34" s="26" t="s">
        <v>62</v>
      </c>
      <c r="C34" s="27" t="s">
        <v>30</v>
      </c>
      <c r="D34" s="49">
        <v>3810</v>
      </c>
      <c r="E34" s="17" t="s">
        <v>65</v>
      </c>
      <c r="F34" s="6" t="s">
        <v>65</v>
      </c>
      <c r="G34" s="6" t="s">
        <v>65</v>
      </c>
      <c r="H34" s="6" t="s">
        <v>65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6" t="s">
        <v>65</v>
      </c>
      <c r="AA34" s="6" t="s">
        <v>65</v>
      </c>
      <c r="AB34" s="6" t="s">
        <v>65</v>
      </c>
      <c r="AC34" s="6" t="s">
        <v>65</v>
      </c>
      <c r="AD34" s="6" t="s">
        <v>65</v>
      </c>
      <c r="AE34" s="6" t="s">
        <v>65</v>
      </c>
      <c r="AF34" s="6" t="s">
        <v>65</v>
      </c>
      <c r="AG34" s="6" t="s">
        <v>65</v>
      </c>
      <c r="AH34" s="6" t="s">
        <v>65</v>
      </c>
      <c r="AI34" s="6" t="s">
        <v>65</v>
      </c>
      <c r="AJ34" s="42">
        <f t="shared" si="3"/>
        <v>0</v>
      </c>
      <c r="AK34" s="43">
        <f t="shared" si="4"/>
        <v>31</v>
      </c>
      <c r="AL34" s="44">
        <f t="shared" si="5"/>
        <v>0</v>
      </c>
    </row>
    <row r="35" spans="1:38" ht="16.5" thickBot="1">
      <c r="A35" s="28">
        <v>32</v>
      </c>
      <c r="B35" s="29" t="s">
        <v>62</v>
      </c>
      <c r="C35" s="30" t="s">
        <v>31</v>
      </c>
      <c r="D35" s="50">
        <v>3811</v>
      </c>
      <c r="E35" s="18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  <c r="T35" s="7" t="s">
        <v>65</v>
      </c>
      <c r="U35" s="7" t="s">
        <v>65</v>
      </c>
      <c r="V35" s="7" t="s">
        <v>65</v>
      </c>
      <c r="W35" s="7" t="s">
        <v>65</v>
      </c>
      <c r="X35" s="7" t="s">
        <v>65</v>
      </c>
      <c r="Y35" s="7" t="s">
        <v>65</v>
      </c>
      <c r="Z35" s="7" t="s">
        <v>65</v>
      </c>
      <c r="AA35" s="7" t="s">
        <v>65</v>
      </c>
      <c r="AB35" s="7" t="s">
        <v>65</v>
      </c>
      <c r="AC35" s="7" t="s">
        <v>65</v>
      </c>
      <c r="AD35" s="7" t="s">
        <v>65</v>
      </c>
      <c r="AE35" s="7" t="s">
        <v>65</v>
      </c>
      <c r="AF35" s="7" t="s">
        <v>65</v>
      </c>
      <c r="AG35" s="7" t="s">
        <v>65</v>
      </c>
      <c r="AH35" s="7" t="s">
        <v>65</v>
      </c>
      <c r="AI35" s="7" t="s">
        <v>65</v>
      </c>
      <c r="AJ35" s="45">
        <f>COUNTIF(E35:AI35,1)</f>
        <v>0</v>
      </c>
      <c r="AK35" s="46">
        <f>COUNTIF(E35:AI35,"тр")</f>
        <v>31</v>
      </c>
      <c r="AL35" s="47">
        <f>COUNTIF(E35:AI35,"бв")</f>
        <v>0</v>
      </c>
    </row>
    <row r="36" spans="1:38">
      <c r="A36" s="22">
        <v>33</v>
      </c>
      <c r="B36" s="26" t="s">
        <v>32</v>
      </c>
      <c r="C36" s="27" t="s">
        <v>33</v>
      </c>
      <c r="D36" s="49">
        <v>4253</v>
      </c>
      <c r="E36" s="17" t="s">
        <v>65</v>
      </c>
      <c r="F36" s="6" t="s">
        <v>65</v>
      </c>
      <c r="G36" s="6" t="s">
        <v>65</v>
      </c>
      <c r="H36" s="6" t="s">
        <v>65</v>
      </c>
      <c r="I36" s="6" t="s">
        <v>65</v>
      </c>
      <c r="J36" s="6" t="s">
        <v>65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65</v>
      </c>
      <c r="P36" s="6" t="s">
        <v>65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6" t="s">
        <v>65</v>
      </c>
      <c r="AA36" s="6" t="s">
        <v>65</v>
      </c>
      <c r="AB36" s="6" t="s">
        <v>65</v>
      </c>
      <c r="AC36" s="6" t="s">
        <v>65</v>
      </c>
      <c r="AD36" s="6" t="s">
        <v>65</v>
      </c>
      <c r="AE36" s="6" t="s">
        <v>65</v>
      </c>
      <c r="AF36" s="6" t="s">
        <v>65</v>
      </c>
      <c r="AG36" s="6" t="s">
        <v>65</v>
      </c>
      <c r="AH36" s="6" t="s">
        <v>65</v>
      </c>
      <c r="AI36" s="6" t="s">
        <v>65</v>
      </c>
      <c r="AJ36" s="42">
        <f t="shared" ref="AJ36:AJ49" si="6">COUNTIF(E36:AI36,1)</f>
        <v>0</v>
      </c>
      <c r="AK36" s="43">
        <f t="shared" ref="AK36:AK49" si="7">COUNTIF(E36:AI36,"тр")</f>
        <v>31</v>
      </c>
      <c r="AL36" s="44">
        <f t="shared" ref="AL36:AL49" si="8">COUNTIF(E36:AI36,"бв")</f>
        <v>0</v>
      </c>
    </row>
    <row r="37" spans="1:38" ht="16.5" thickBot="1">
      <c r="A37" s="28">
        <v>34</v>
      </c>
      <c r="B37" s="29" t="s">
        <v>34</v>
      </c>
      <c r="C37" s="30" t="s">
        <v>35</v>
      </c>
      <c r="D37" s="50">
        <v>5610</v>
      </c>
      <c r="E37" s="18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  <c r="T37" s="7" t="s">
        <v>65</v>
      </c>
      <c r="U37" s="7" t="s">
        <v>65</v>
      </c>
      <c r="V37" s="7" t="s">
        <v>65</v>
      </c>
      <c r="W37" s="7" t="s">
        <v>65</v>
      </c>
      <c r="X37" s="7" t="s">
        <v>65</v>
      </c>
      <c r="Y37" s="7" t="s">
        <v>65</v>
      </c>
      <c r="Z37" s="7" t="s">
        <v>65</v>
      </c>
      <c r="AA37" s="7" t="s">
        <v>65</v>
      </c>
      <c r="AB37" s="7" t="s">
        <v>65</v>
      </c>
      <c r="AC37" s="7" t="s">
        <v>65</v>
      </c>
      <c r="AD37" s="7" t="s">
        <v>65</v>
      </c>
      <c r="AE37" s="7" t="s">
        <v>65</v>
      </c>
      <c r="AF37" s="7" t="s">
        <v>65</v>
      </c>
      <c r="AG37" s="7" t="s">
        <v>65</v>
      </c>
      <c r="AH37" s="7" t="s">
        <v>65</v>
      </c>
      <c r="AI37" s="7" t="s">
        <v>65</v>
      </c>
      <c r="AJ37" s="45">
        <f t="shared" si="6"/>
        <v>0</v>
      </c>
      <c r="AK37" s="46">
        <f t="shared" si="7"/>
        <v>31</v>
      </c>
      <c r="AL37" s="47">
        <f t="shared" si="8"/>
        <v>0</v>
      </c>
    </row>
    <row r="38" spans="1:38">
      <c r="A38" s="22">
        <v>35</v>
      </c>
      <c r="B38" s="26" t="s">
        <v>37</v>
      </c>
      <c r="C38" s="27" t="s">
        <v>36</v>
      </c>
      <c r="D38" s="49">
        <v>2831</v>
      </c>
      <c r="E38" s="17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 t="s">
        <v>64</v>
      </c>
      <c r="L38" s="6">
        <v>1</v>
      </c>
      <c r="M38" s="6"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9"/>
      <c r="AJ38" s="42">
        <f t="shared" si="6"/>
        <v>8</v>
      </c>
      <c r="AK38" s="43">
        <f t="shared" si="7"/>
        <v>0</v>
      </c>
      <c r="AL38" s="44">
        <f t="shared" si="8"/>
        <v>1</v>
      </c>
    </row>
    <row r="39" spans="1:38">
      <c r="A39" s="25">
        <v>36</v>
      </c>
      <c r="B39" s="26" t="s">
        <v>37</v>
      </c>
      <c r="C39" s="27" t="s">
        <v>38</v>
      </c>
      <c r="D39" s="49">
        <v>7945</v>
      </c>
      <c r="E39" s="17" t="s">
        <v>65</v>
      </c>
      <c r="F39" s="6" t="s">
        <v>65</v>
      </c>
      <c r="G39" s="6" t="s">
        <v>65</v>
      </c>
      <c r="H39" s="6" t="s">
        <v>65</v>
      </c>
      <c r="I39" s="6" t="s">
        <v>65</v>
      </c>
      <c r="J39" s="6" t="s">
        <v>65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65</v>
      </c>
      <c r="W39" s="6" t="s">
        <v>65</v>
      </c>
      <c r="X39" s="6" t="s">
        <v>65</v>
      </c>
      <c r="Y39" s="6" t="s">
        <v>65</v>
      </c>
      <c r="Z39" s="6" t="s">
        <v>65</v>
      </c>
      <c r="AA39" s="6" t="s">
        <v>65</v>
      </c>
      <c r="AB39" s="6" t="s">
        <v>65</v>
      </c>
      <c r="AC39" s="6" t="s">
        <v>65</v>
      </c>
      <c r="AD39" s="6" t="s">
        <v>65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36">
        <f t="shared" si="6"/>
        <v>0</v>
      </c>
      <c r="AK39" s="37">
        <f t="shared" si="7"/>
        <v>31</v>
      </c>
      <c r="AL39" s="38">
        <f t="shared" si="8"/>
        <v>0</v>
      </c>
    </row>
    <row r="40" spans="1:38" ht="16.5" thickBot="1">
      <c r="A40" s="28">
        <v>37</v>
      </c>
      <c r="B40" s="29" t="s">
        <v>39</v>
      </c>
      <c r="C40" s="35">
        <v>135</v>
      </c>
      <c r="D40" s="50">
        <v>8933</v>
      </c>
      <c r="E40" s="18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0"/>
      <c r="AJ40" s="45">
        <f t="shared" si="6"/>
        <v>0</v>
      </c>
      <c r="AK40" s="46">
        <f t="shared" si="7"/>
        <v>9</v>
      </c>
      <c r="AL40" s="47">
        <f t="shared" si="8"/>
        <v>0</v>
      </c>
    </row>
    <row r="41" spans="1:38">
      <c r="A41" s="22">
        <v>38</v>
      </c>
      <c r="B41" s="26" t="s">
        <v>61</v>
      </c>
      <c r="C41" s="27" t="s">
        <v>40</v>
      </c>
      <c r="D41" s="49">
        <v>4994</v>
      </c>
      <c r="E41" s="17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9"/>
      <c r="AJ41" s="42">
        <f t="shared" si="6"/>
        <v>9</v>
      </c>
      <c r="AK41" s="43">
        <f t="shared" si="7"/>
        <v>0</v>
      </c>
      <c r="AL41" s="44">
        <f t="shared" si="8"/>
        <v>0</v>
      </c>
    </row>
    <row r="42" spans="1:38">
      <c r="A42" s="25">
        <v>39</v>
      </c>
      <c r="B42" s="26" t="s">
        <v>61</v>
      </c>
      <c r="C42" s="27" t="s">
        <v>41</v>
      </c>
      <c r="D42" s="49">
        <v>4995</v>
      </c>
      <c r="E42" s="17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/>
      <c r="AJ42" s="36">
        <f t="shared" si="6"/>
        <v>9</v>
      </c>
      <c r="AK42" s="37">
        <f t="shared" si="7"/>
        <v>0</v>
      </c>
      <c r="AL42" s="38">
        <f t="shared" si="8"/>
        <v>0</v>
      </c>
    </row>
    <row r="43" spans="1:38">
      <c r="A43" s="25">
        <v>40</v>
      </c>
      <c r="B43" s="26" t="s">
        <v>61</v>
      </c>
      <c r="C43" s="27" t="s">
        <v>42</v>
      </c>
      <c r="D43" s="49">
        <v>6129</v>
      </c>
      <c r="E43" s="17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9"/>
      <c r="AJ43" s="36">
        <f t="shared" si="6"/>
        <v>9</v>
      </c>
      <c r="AK43" s="37">
        <f t="shared" si="7"/>
        <v>0</v>
      </c>
      <c r="AL43" s="38">
        <f t="shared" si="8"/>
        <v>0</v>
      </c>
    </row>
    <row r="44" spans="1:38">
      <c r="A44" s="25">
        <v>41</v>
      </c>
      <c r="B44" s="26" t="s">
        <v>61</v>
      </c>
      <c r="C44" s="27" t="s">
        <v>43</v>
      </c>
      <c r="D44" s="49">
        <v>6130</v>
      </c>
      <c r="E44" s="17" t="s">
        <v>65</v>
      </c>
      <c r="F44" s="6" t="s">
        <v>65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/>
      <c r="AJ44" s="36">
        <f t="shared" si="6"/>
        <v>7</v>
      </c>
      <c r="AK44" s="37">
        <f t="shared" si="7"/>
        <v>2</v>
      </c>
      <c r="AL44" s="38">
        <f t="shared" si="8"/>
        <v>0</v>
      </c>
    </row>
    <row r="45" spans="1:38">
      <c r="A45" s="25">
        <v>42</v>
      </c>
      <c r="B45" s="26" t="s">
        <v>61</v>
      </c>
      <c r="C45" s="27" t="s">
        <v>44</v>
      </c>
      <c r="D45" s="49">
        <v>1297</v>
      </c>
      <c r="E45" s="17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 t="s">
        <v>65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9"/>
      <c r="AJ45" s="36">
        <f t="shared" si="6"/>
        <v>8</v>
      </c>
      <c r="AK45" s="37">
        <f t="shared" si="7"/>
        <v>1</v>
      </c>
      <c r="AL45" s="38">
        <f t="shared" si="8"/>
        <v>0</v>
      </c>
    </row>
    <row r="46" spans="1:38">
      <c r="A46" s="25">
        <v>43</v>
      </c>
      <c r="B46" s="26" t="s">
        <v>61</v>
      </c>
      <c r="C46" s="27" t="s">
        <v>45</v>
      </c>
      <c r="D46" s="49">
        <v>1296</v>
      </c>
      <c r="E46" s="17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9"/>
      <c r="AJ46" s="36">
        <f t="shared" si="6"/>
        <v>9</v>
      </c>
      <c r="AK46" s="37">
        <f t="shared" si="7"/>
        <v>0</v>
      </c>
      <c r="AL46" s="38">
        <f t="shared" si="8"/>
        <v>0</v>
      </c>
    </row>
    <row r="47" spans="1:38" ht="16.5" thickBot="1">
      <c r="A47" s="28">
        <v>44</v>
      </c>
      <c r="B47" s="29" t="s">
        <v>61</v>
      </c>
      <c r="C47" s="30" t="s">
        <v>46</v>
      </c>
      <c r="D47" s="50">
        <v>1344</v>
      </c>
      <c r="E47" s="18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10"/>
      <c r="AJ47" s="45">
        <f t="shared" si="6"/>
        <v>9</v>
      </c>
      <c r="AK47" s="46">
        <f t="shared" si="7"/>
        <v>0</v>
      </c>
      <c r="AL47" s="47">
        <f t="shared" si="8"/>
        <v>0</v>
      </c>
    </row>
    <row r="48" spans="1:38">
      <c r="A48" s="22">
        <v>45</v>
      </c>
      <c r="B48" s="26" t="s">
        <v>47</v>
      </c>
      <c r="C48" s="27" t="s">
        <v>48</v>
      </c>
      <c r="D48" s="49">
        <v>1250</v>
      </c>
      <c r="E48" s="17">
        <v>1</v>
      </c>
      <c r="F48" s="6">
        <v>1</v>
      </c>
      <c r="G48" s="6">
        <v>1</v>
      </c>
      <c r="H48" s="6">
        <v>1</v>
      </c>
      <c r="I48" s="6">
        <v>1</v>
      </c>
      <c r="J48" s="6" t="s">
        <v>64</v>
      </c>
      <c r="K48" s="6">
        <v>1</v>
      </c>
      <c r="L48" s="6">
        <v>1</v>
      </c>
      <c r="M48" s="6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/>
      <c r="AJ48" s="42">
        <f t="shared" si="6"/>
        <v>8</v>
      </c>
      <c r="AK48" s="43">
        <f t="shared" si="7"/>
        <v>0</v>
      </c>
      <c r="AL48" s="44">
        <f t="shared" si="8"/>
        <v>1</v>
      </c>
    </row>
    <row r="49" spans="1:38" ht="16.5" thickBot="1">
      <c r="A49" s="28">
        <v>46</v>
      </c>
      <c r="B49" s="29" t="s">
        <v>47</v>
      </c>
      <c r="C49" s="30" t="s">
        <v>49</v>
      </c>
      <c r="D49" s="50">
        <v>1252</v>
      </c>
      <c r="E49" s="18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10"/>
      <c r="AJ49" s="45">
        <f t="shared" si="6"/>
        <v>9</v>
      </c>
      <c r="AK49" s="46">
        <f t="shared" si="7"/>
        <v>0</v>
      </c>
      <c r="AL49" s="47">
        <f t="shared" si="8"/>
        <v>0</v>
      </c>
    </row>
    <row r="50" spans="1:38">
      <c r="B50" s="1"/>
      <c r="C50" s="2"/>
      <c r="D50" s="2"/>
    </row>
    <row r="51" spans="1:38">
      <c r="B51" s="1"/>
      <c r="C51" s="2"/>
      <c r="D51" s="2"/>
    </row>
    <row r="52" spans="1:38">
      <c r="A52" s="54" t="str">
        <f ca="1">"Табель работы автобусов за " &amp; RIGHT(CELL("имяфайла"),LEN(CELL("имяфайла"))-SEARCH("]",CELL("имяфайла"),1)) &amp; " автоколонны № 2 г. Смолевичи"</f>
        <v>Табель работы автобусов за Октябрь 2018 автоколонны № 2 г. Смолевичи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 spans="1:38" ht="16.5" thickBo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</row>
    <row r="54" spans="1:38" ht="16.5" thickBot="1">
      <c r="A54" s="11" t="s">
        <v>63</v>
      </c>
      <c r="B54" s="12" t="s">
        <v>50</v>
      </c>
      <c r="C54" s="12" t="s">
        <v>51</v>
      </c>
      <c r="D54" s="15" t="s">
        <v>52</v>
      </c>
      <c r="E54" s="13">
        <v>1</v>
      </c>
      <c r="F54" s="13">
        <v>2</v>
      </c>
      <c r="G54" s="13">
        <v>3</v>
      </c>
      <c r="H54" s="13">
        <v>4</v>
      </c>
      <c r="I54" s="13">
        <v>5</v>
      </c>
      <c r="J54" s="13">
        <v>6</v>
      </c>
      <c r="K54" s="13">
        <v>7</v>
      </c>
      <c r="L54" s="13">
        <v>8</v>
      </c>
      <c r="M54" s="13">
        <v>9</v>
      </c>
      <c r="N54" s="13">
        <v>10</v>
      </c>
      <c r="O54" s="13">
        <v>11</v>
      </c>
      <c r="P54" s="13">
        <v>12</v>
      </c>
      <c r="Q54" s="13">
        <v>13</v>
      </c>
      <c r="R54" s="13">
        <v>14</v>
      </c>
      <c r="S54" s="13">
        <v>15</v>
      </c>
      <c r="T54" s="13">
        <v>16</v>
      </c>
      <c r="U54" s="13">
        <v>17</v>
      </c>
      <c r="V54" s="13">
        <v>18</v>
      </c>
      <c r="W54" s="13">
        <v>19</v>
      </c>
      <c r="X54" s="13">
        <v>20</v>
      </c>
      <c r="Y54" s="13">
        <v>21</v>
      </c>
      <c r="Z54" s="13">
        <v>22</v>
      </c>
      <c r="AA54" s="13">
        <v>23</v>
      </c>
      <c r="AB54" s="13">
        <v>24</v>
      </c>
      <c r="AC54" s="13">
        <v>25</v>
      </c>
      <c r="AD54" s="13">
        <v>26</v>
      </c>
      <c r="AE54" s="13">
        <v>27</v>
      </c>
      <c r="AF54" s="13">
        <v>28</v>
      </c>
      <c r="AG54" s="13">
        <v>29</v>
      </c>
      <c r="AH54" s="13">
        <v>30</v>
      </c>
      <c r="AI54" s="14">
        <v>31</v>
      </c>
      <c r="AJ54" s="19">
        <v>1</v>
      </c>
      <c r="AK54" s="20" t="s">
        <v>65</v>
      </c>
      <c r="AL54" s="21" t="s">
        <v>64</v>
      </c>
    </row>
    <row r="55" spans="1:38">
      <c r="A55" s="22">
        <v>1</v>
      </c>
      <c r="B55" s="23" t="s">
        <v>0</v>
      </c>
      <c r="C55" s="24" t="s">
        <v>53</v>
      </c>
      <c r="D55" s="48">
        <v>7334</v>
      </c>
      <c r="E55" s="16" t="s">
        <v>65</v>
      </c>
      <c r="F55" s="16" t="s">
        <v>65</v>
      </c>
      <c r="G55" s="16" t="s">
        <v>65</v>
      </c>
      <c r="H55" s="16" t="s">
        <v>65</v>
      </c>
      <c r="I55" s="16" t="s">
        <v>65</v>
      </c>
      <c r="J55" s="16" t="s">
        <v>65</v>
      </c>
      <c r="K55" s="16" t="s">
        <v>65</v>
      </c>
      <c r="L55" s="16" t="s">
        <v>65</v>
      </c>
      <c r="M55" s="16" t="s">
        <v>65</v>
      </c>
      <c r="N55" s="16" t="s">
        <v>65</v>
      </c>
      <c r="O55" s="16" t="s">
        <v>65</v>
      </c>
      <c r="P55" s="16" t="s">
        <v>65</v>
      </c>
      <c r="Q55" s="16" t="s">
        <v>65</v>
      </c>
      <c r="R55" s="16" t="s">
        <v>65</v>
      </c>
      <c r="S55" s="16" t="s">
        <v>65</v>
      </c>
      <c r="T55" s="16" t="s">
        <v>65</v>
      </c>
      <c r="U55" s="16" t="s">
        <v>65</v>
      </c>
      <c r="V55" s="16" t="s">
        <v>65</v>
      </c>
      <c r="W55" s="16" t="s">
        <v>65</v>
      </c>
      <c r="X55" s="16" t="s">
        <v>65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65</v>
      </c>
      <c r="AE55" s="16" t="s">
        <v>65</v>
      </c>
      <c r="AF55" s="16" t="s">
        <v>65</v>
      </c>
      <c r="AG55" s="16" t="s">
        <v>65</v>
      </c>
      <c r="AH55" s="16" t="s">
        <v>65</v>
      </c>
      <c r="AI55" s="16" t="s">
        <v>65</v>
      </c>
      <c r="AJ55" s="42">
        <f t="shared" ref="AJ55" si="9">COUNTIF(E55:AI55,1)</f>
        <v>0</v>
      </c>
      <c r="AK55" s="43">
        <f t="shared" ref="AK55" si="10">COUNTIF(E55:AI55,"тр")</f>
        <v>31</v>
      </c>
      <c r="AL55" s="44">
        <f t="shared" ref="AL55" si="11">COUNTIF(E55:AI55,"бв")</f>
        <v>0</v>
      </c>
    </row>
    <row r="56" spans="1:38">
      <c r="A56" s="25">
        <v>2</v>
      </c>
      <c r="B56" s="26" t="s">
        <v>61</v>
      </c>
      <c r="C56" s="32">
        <v>176</v>
      </c>
      <c r="D56" s="49">
        <v>6172</v>
      </c>
      <c r="E56" s="17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9"/>
      <c r="AJ56" s="36">
        <f t="shared" ref="AJ56:AJ57" si="12">COUNTIF(E56:AI56,1)</f>
        <v>9</v>
      </c>
      <c r="AK56" s="37">
        <f t="shared" ref="AK56:AK57" si="13">COUNTIF(E56:AI56,"тр")</f>
        <v>0</v>
      </c>
      <c r="AL56" s="38">
        <f t="shared" ref="AL56:AL57" si="14">COUNTIF(E56:AI56,"бв")</f>
        <v>0</v>
      </c>
    </row>
    <row r="57" spans="1:38" ht="16.5" thickBot="1">
      <c r="A57" s="28">
        <v>3</v>
      </c>
      <c r="B57" s="29" t="s">
        <v>61</v>
      </c>
      <c r="C57" s="35">
        <v>177</v>
      </c>
      <c r="D57" s="50">
        <v>6173</v>
      </c>
      <c r="E57" s="18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10"/>
      <c r="AJ57" s="45">
        <f t="shared" si="12"/>
        <v>9</v>
      </c>
      <c r="AK57" s="46">
        <f t="shared" si="13"/>
        <v>0</v>
      </c>
      <c r="AL57" s="47">
        <f t="shared" si="14"/>
        <v>0</v>
      </c>
    </row>
    <row r="58" spans="1:38">
      <c r="B58" s="1"/>
      <c r="C58" s="2"/>
      <c r="D58" s="2"/>
    </row>
  </sheetData>
  <autoFilter ref="E2:AI49"/>
  <mergeCells count="2">
    <mergeCell ref="A1:AL1"/>
    <mergeCell ref="A52:AL52"/>
  </mergeCells>
  <conditionalFormatting sqref="E4:AI49">
    <cfRule type="containsBlanks" dxfId="1" priority="2">
      <formula>LEN(TRIM(E4))=0</formula>
    </cfRule>
  </conditionalFormatting>
  <conditionalFormatting sqref="E55:AI57">
    <cfRule type="containsBlanks" dxfId="0" priority="1">
      <formula>LEN(TRIM(E55))=0</formula>
    </cfRule>
  </conditionalFormatting>
  <pageMargins left="1.7716535433070868" right="0.70866141732283472" top="0.39370078740157483" bottom="0.3937007874015748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2018-10-04T07:22:36Z</cp:lastPrinted>
  <dcterms:created xsi:type="dcterms:W3CDTF">2018-09-27T18:15:43Z</dcterms:created>
  <dcterms:modified xsi:type="dcterms:W3CDTF">2018-10-09T06:54:47Z</dcterms:modified>
</cp:coreProperties>
</file>