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520" windowHeight="10005"/>
  </bookViews>
  <sheets>
    <sheet name="blade_definition_copy" sheetId="1" r:id="rId1"/>
  </sheets>
  <calcPr calcId="145621"/>
</workbook>
</file>

<file path=xl/calcChain.xml><?xml version="1.0" encoding="utf-8"?>
<calcChain xmlns="http://schemas.openxmlformats.org/spreadsheetml/2006/main">
  <c r="J2" i="1" l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26" i="1"/>
  <c r="J3" i="1"/>
  <c r="J4" i="1"/>
  <c r="J5" i="1"/>
  <c r="J6" i="1"/>
  <c r="J7" i="1"/>
  <c r="J8" i="1"/>
  <c r="J9" i="1"/>
  <c r="J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N12" i="1" l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11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M2" i="1"/>
  <c r="L2" i="1"/>
</calcChain>
</file>

<file path=xl/sharedStrings.xml><?xml version="1.0" encoding="utf-8"?>
<sst xmlns="http://schemas.openxmlformats.org/spreadsheetml/2006/main" count="361" uniqueCount="224">
  <si>
    <t>blade station</t>
  </si>
  <si>
    <t>type</t>
  </si>
  <si>
    <t>x1</t>
  </si>
  <si>
    <t>x2</t>
  </si>
  <si>
    <t>x3</t>
  </si>
  <si>
    <t>pitch axis</t>
  </si>
  <si>
    <t>lower SW ref pt fraction</t>
  </si>
  <si>
    <t>upper SW ref pt fraction</t>
  </si>
  <si>
    <t>twist</t>
  </si>
  <si>
    <t>k2</t>
  </si>
  <si>
    <t>k3</t>
  </si>
  <si>
    <t>airfoil</t>
  </si>
  <si>
    <t>has sharp TE</t>
  </si>
  <si>
    <t>chord</t>
  </si>
  <si>
    <t>thickness-to-chord ratio</t>
  </si>
  <si>
    <t>airfoil upper</t>
  </si>
  <si>
    <t>chord upper</t>
  </si>
  <si>
    <t>thickness-to-chord ratio upper</t>
  </si>
  <si>
    <t>gap-to-chord ratio</t>
  </si>
  <si>
    <t>gap fraction</t>
  </si>
  <si>
    <t>stagger-to-chord ratio</t>
  </si>
  <si>
    <t>root buildup height</t>
  </si>
  <si>
    <t>spar cap base</t>
  </si>
  <si>
    <t>spar cap height</t>
  </si>
  <si>
    <t>shear web 1 base biax</t>
  </si>
  <si>
    <t>shear web 1 base foam</t>
  </si>
  <si>
    <t>shear web 1 x2</t>
  </si>
  <si>
    <t>shear web 2 base biax</t>
  </si>
  <si>
    <t>shear web 2 base foam</t>
  </si>
  <si>
    <t>shear web 2 x2</t>
  </si>
  <si>
    <t>shear web 3 base biax</t>
  </si>
  <si>
    <t>shear web 3 base foam</t>
  </si>
  <si>
    <t>shear web 3 x2</t>
  </si>
  <si>
    <t>TE reinf base</t>
  </si>
  <si>
    <t>TE reinf height uniax</t>
  </si>
  <si>
    <t>TE reinf height foam</t>
  </si>
  <si>
    <t>LE panel height</t>
  </si>
  <si>
    <t>aft panel 1 height</t>
  </si>
  <si>
    <t>aft panel 2 height</t>
  </si>
  <si>
    <t>internal surface 1 height triax</t>
  </si>
  <si>
    <t>internal surface 1 height resin</t>
  </si>
  <si>
    <t>internal surface 2 height triax</t>
  </si>
  <si>
    <t>internal surface 2 height resin</t>
  </si>
  <si>
    <t>internal surface 3 height triax</t>
  </si>
  <si>
    <t>internal surface 3 height resin</t>
  </si>
  <si>
    <t>internal surface 4 height triax</t>
  </si>
  <si>
    <t>internal surface 4 height resin</t>
  </si>
  <si>
    <t>external surface height triax</t>
  </si>
  <si>
    <t>external surface height gelcoat</t>
  </si>
  <si>
    <t>root buildup height upper</t>
  </si>
  <si>
    <t>spar cap base upper</t>
  </si>
  <si>
    <t>spar cap height upper</t>
  </si>
  <si>
    <t>shear web 1 base biax upper</t>
  </si>
  <si>
    <t>shear web 1 base foam upper</t>
  </si>
  <si>
    <t>shear web 1 x2 upper</t>
  </si>
  <si>
    <t>shear web 2 base biax upper</t>
  </si>
  <si>
    <t>shear web 2 base foam upper</t>
  </si>
  <si>
    <t>shear web 2 x2 upper</t>
  </si>
  <si>
    <t>shear web 3 base biax upper</t>
  </si>
  <si>
    <t>shear web 3 base foam upper</t>
  </si>
  <si>
    <t>shear web 3 x2 upper</t>
  </si>
  <si>
    <t>TE reinf base upper</t>
  </si>
  <si>
    <t>TE reinf height uniax upper</t>
  </si>
  <si>
    <t>TE reinf height foam upper</t>
  </si>
  <si>
    <t>LE panel height upper</t>
  </si>
  <si>
    <t>aft panel 1 height upper</t>
  </si>
  <si>
    <t>aft panel 2 height upper</t>
  </si>
  <si>
    <t>internal surface 1 height triax upper</t>
  </si>
  <si>
    <t>internal surface 1 height resin upper</t>
  </si>
  <si>
    <t>internal surface 2 height triax upper</t>
  </si>
  <si>
    <t>internal surface 2 height resin upper</t>
  </si>
  <si>
    <t>internal surface 3 height triax upper</t>
  </si>
  <si>
    <t>internal surface 3 height resin upper</t>
  </si>
  <si>
    <t>internal surface 4 height triax upper</t>
  </si>
  <si>
    <t>internal surface 4 height resin upper</t>
  </si>
  <si>
    <t>external surface height triax upper</t>
  </si>
  <si>
    <t>external surface height gelcoat upper</t>
  </si>
  <si>
    <t>comment</t>
  </si>
  <si>
    <t>monoplane</t>
  </si>
  <si>
    <t>Cylinder</t>
  </si>
  <si>
    <t>no</t>
  </si>
  <si>
    <t>SNL-100m-0pt007</t>
  </si>
  <si>
    <t>SNL-100m-0pt009</t>
  </si>
  <si>
    <t>SNL-100m-0pt011</t>
  </si>
  <si>
    <t>SNL-100m-Ellipse97</t>
  </si>
  <si>
    <t>SNL-100m-Ellipse93pt1</t>
  </si>
  <si>
    <t>main shear webs begin, biplane spar root</t>
  </si>
  <si>
    <t>SNL-100m-Ellipse92pt5</t>
  </si>
  <si>
    <t>SNL-100m-Transition84</t>
  </si>
  <si>
    <t>biplane</t>
  </si>
  <si>
    <t>SNL-100m-Transition53pt2</t>
  </si>
  <si>
    <t>DU99-W-405_40pt8</t>
  </si>
  <si>
    <t>yes</t>
  </si>
  <si>
    <t>transition</t>
  </si>
  <si>
    <t>DU97-W-300</t>
  </si>
  <si>
    <t>airfoil13</t>
  </si>
  <si>
    <t>third shear web begins, placed at 78% chord (from LE)</t>
  </si>
  <si>
    <t>airfoil14</t>
  </si>
  <si>
    <t>airfoil15</t>
  </si>
  <si>
    <t>airfoil16</t>
  </si>
  <si>
    <t>maximum chord</t>
  </si>
  <si>
    <t>airfoil17</t>
  </si>
  <si>
    <t>airfoil18</t>
  </si>
  <si>
    <t>DU93-W-210_20pt4</t>
  </si>
  <si>
    <t>corresponds to station 19 of the Sandia blade</t>
  </si>
  <si>
    <t>DU93-W-210_20pt6</t>
  </si>
  <si>
    <t>DU93-W-210_20pt8</t>
  </si>
  <si>
    <t>DU93-W-210</t>
  </si>
  <si>
    <t>corresponds to station 20 of the Sandia blade</t>
  </si>
  <si>
    <t>DU93-W-210_22pt6</t>
  </si>
  <si>
    <t>DU91-W2-250_24pt3</t>
  </si>
  <si>
    <t>DU91-W2-250_26</t>
  </si>
  <si>
    <t>identical to station 21 of the Sandia blade</t>
  </si>
  <si>
    <t>airfoil26</t>
  </si>
  <si>
    <t>added station between Sandia blade stations 21 and 22</t>
  </si>
  <si>
    <t>airfoil27</t>
  </si>
  <si>
    <t>DU93-W-210_23</t>
  </si>
  <si>
    <t>identical to station 22 of the Sandia blade (same for other stations farther outboard)</t>
  </si>
  <si>
    <t>third shear web ends, placed at 68% chord (from LE)</t>
  </si>
  <si>
    <t>NACA_64-618_19</t>
  </si>
  <si>
    <t>NACA_64-618_18pt5</t>
  </si>
  <si>
    <t>NACA_64-618</t>
  </si>
  <si>
    <t>main shear webs end, TE reinf base begins to taper, biplane spar tip</t>
  </si>
  <si>
    <t>spar cap base begins to taper</t>
  </si>
  <si>
    <t>x3 upper</t>
  </si>
  <si>
    <t>x3 lower</t>
  </si>
  <si>
    <t>x2 beam ref</t>
  </si>
  <si>
    <t>x3 beam ref</t>
  </si>
  <si>
    <t>x2 beam ref upper</t>
  </si>
  <si>
    <t>x3 beam ref upper</t>
  </si>
  <si>
    <t>vertex name</t>
  </si>
  <si>
    <t>point name</t>
  </si>
  <si>
    <t>root</t>
  </si>
  <si>
    <t>tip</t>
  </si>
  <si>
    <t>root_joint</t>
  </si>
  <si>
    <t>midblade_joint</t>
  </si>
  <si>
    <t>upper_10</t>
  </si>
  <si>
    <t>lower_10</t>
  </si>
  <si>
    <t>lower_11</t>
  </si>
  <si>
    <t>lower_12</t>
  </si>
  <si>
    <t>lower_13</t>
  </si>
  <si>
    <t>lower_14</t>
  </si>
  <si>
    <t>lower_15</t>
  </si>
  <si>
    <t>lower_16</t>
  </si>
  <si>
    <t>lower_17</t>
  </si>
  <si>
    <t>lower_18</t>
  </si>
  <si>
    <t>lower_19</t>
  </si>
  <si>
    <t>lower_20</t>
  </si>
  <si>
    <t>lower_21</t>
  </si>
  <si>
    <t>lower_22</t>
  </si>
  <si>
    <t>lower_23</t>
  </si>
  <si>
    <t>lower_24</t>
  </si>
  <si>
    <t>root_v</t>
  </si>
  <si>
    <t>root_joint_v</t>
  </si>
  <si>
    <t>lower_10_v</t>
  </si>
  <si>
    <t>lower_11_v</t>
  </si>
  <si>
    <t>lower_12_v</t>
  </si>
  <si>
    <t>lower_13_v</t>
  </si>
  <si>
    <t>lower_14_v</t>
  </si>
  <si>
    <t>lower_15_v</t>
  </si>
  <si>
    <t>lower_16_v</t>
  </si>
  <si>
    <t>lower_17_v</t>
  </si>
  <si>
    <t>lower_18_v</t>
  </si>
  <si>
    <t>lower_19_v</t>
  </si>
  <si>
    <t>lower_20_v</t>
  </si>
  <si>
    <t>lower_21_v</t>
  </si>
  <si>
    <t>lower_22_v</t>
  </si>
  <si>
    <t>lower_23_v</t>
  </si>
  <si>
    <t>lower_24_v</t>
  </si>
  <si>
    <t>midblade_joint_v</t>
  </si>
  <si>
    <t>tip_v</t>
  </si>
  <si>
    <t>point name upper</t>
  </si>
  <si>
    <t>vertex name upper</t>
  </si>
  <si>
    <t>upper_11</t>
  </si>
  <si>
    <t>upper_12</t>
  </si>
  <si>
    <t>upper_13</t>
  </si>
  <si>
    <t>upper_14</t>
  </si>
  <si>
    <t>upper_15</t>
  </si>
  <si>
    <t>upper_16</t>
  </si>
  <si>
    <t>upper_17</t>
  </si>
  <si>
    <t>upper_18</t>
  </si>
  <si>
    <t>upper_19</t>
  </si>
  <si>
    <t>upper_20</t>
  </si>
  <si>
    <t>upper_21</t>
  </si>
  <si>
    <t>upper_22</t>
  </si>
  <si>
    <t>upper_23</t>
  </si>
  <si>
    <t>upper_24</t>
  </si>
  <si>
    <t>upper_10_v</t>
  </si>
  <si>
    <t>upper_11_v</t>
  </si>
  <si>
    <t>upper_12_v</t>
  </si>
  <si>
    <t>upper_13_v</t>
  </si>
  <si>
    <t>upper_14_v</t>
  </si>
  <si>
    <t>upper_15_v</t>
  </si>
  <si>
    <t>upper_16_v</t>
  </si>
  <si>
    <t>upper_17_v</t>
  </si>
  <si>
    <t>upper_18_v</t>
  </si>
  <si>
    <t>upper_19_v</t>
  </si>
  <si>
    <t>upper_20_v</t>
  </si>
  <si>
    <t>upper_21_v</t>
  </si>
  <si>
    <t>upper_22_v</t>
  </si>
  <si>
    <t>upper_23_v</t>
  </si>
  <si>
    <t>upper_24_v</t>
  </si>
  <si>
    <t>edge name</t>
  </si>
  <si>
    <t>start vertex</t>
  </si>
  <si>
    <t>end vertex</t>
  </si>
  <si>
    <t>edge_01_09</t>
  </si>
  <si>
    <t>lower_edge_09_10</t>
  </si>
  <si>
    <t>lower_edge_10_11</t>
  </si>
  <si>
    <t>lower_edge_11_12</t>
  </si>
  <si>
    <t>lower_edge_12_13</t>
  </si>
  <si>
    <t>lower_edge_13_14</t>
  </si>
  <si>
    <t>lower_edge_14_15</t>
  </si>
  <si>
    <t>lower_edge_15_16</t>
  </si>
  <si>
    <t>lower_edge_16_17</t>
  </si>
  <si>
    <t>lower_edge_17_18</t>
  </si>
  <si>
    <t>lower_edge_18_19</t>
  </si>
  <si>
    <t>lower_edge_19_20</t>
  </si>
  <si>
    <t>lower_edge_20_21</t>
  </si>
  <si>
    <t>lower_edge_21_22</t>
  </si>
  <si>
    <t>lower_edge_22_23</t>
  </si>
  <si>
    <t>lower_edge_23_24</t>
  </si>
  <si>
    <t>lower_edge_24_25</t>
  </si>
  <si>
    <t>edge_25_40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</si>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</sst>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blade_definition_copy!$K$1</c:f>
              <c:strCache>
                <c:ptCount val="1"/>
                <c:pt idx="0">
                  <c:v>x1</c:v>
                </c:pt>
              </c:strCache>
            </c:strRef>
          </c:tx>
          <c:xVal>
            <c:numRef>
              <c:f>(blade_definition_copy!$K$2:$K$10,blade_definition_copy!$K$26:$K$41)</c:f>
              <c:numCache>
                <c:formatCode>General</c:formatCode>
                <c:ptCount val="25"/>
                <c:pt idx="0">
                  <c:v>0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  <c:pt idx="4">
                  <c:v>1.1000000000000001</c:v>
                </c:pt>
                <c:pt idx="5">
                  <c:v>1.3</c:v>
                </c:pt>
                <c:pt idx="6">
                  <c:v>2.4</c:v>
                </c:pt>
                <c:pt idx="7">
                  <c:v>2.6</c:v>
                </c:pt>
                <c:pt idx="8">
                  <c:v>4.7</c:v>
                </c:pt>
                <c:pt idx="9">
                  <c:v>43.9</c:v>
                </c:pt>
                <c:pt idx="10">
                  <c:v>46.6</c:v>
                </c:pt>
                <c:pt idx="11">
                  <c:v>49.3</c:v>
                </c:pt>
                <c:pt idx="12">
                  <c:v>52</c:v>
                </c:pt>
                <c:pt idx="13">
                  <c:v>60.2</c:v>
                </c:pt>
                <c:pt idx="14">
                  <c:v>66.7</c:v>
                </c:pt>
                <c:pt idx="15">
                  <c:v>68.3</c:v>
                </c:pt>
                <c:pt idx="16">
                  <c:v>73.2</c:v>
                </c:pt>
                <c:pt idx="17">
                  <c:v>76.400000000000006</c:v>
                </c:pt>
                <c:pt idx="18">
                  <c:v>84.6</c:v>
                </c:pt>
                <c:pt idx="19">
                  <c:v>89.4</c:v>
                </c:pt>
                <c:pt idx="20">
                  <c:v>94.3</c:v>
                </c:pt>
                <c:pt idx="21">
                  <c:v>95.7</c:v>
                </c:pt>
                <c:pt idx="22">
                  <c:v>97.2</c:v>
                </c:pt>
                <c:pt idx="23">
                  <c:v>98.6</c:v>
                </c:pt>
                <c:pt idx="24">
                  <c:v>100</c:v>
                </c:pt>
              </c:numCache>
            </c:numRef>
          </c:xVal>
          <c:yVal>
            <c:numRef>
              <c:f>(blade_definition_copy!$Q$2:$Q$10,blade_definition_copy!$Q$26:$Q$41)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blade_definition_copy!$T$1</c:f>
              <c:strCache>
                <c:ptCount val="1"/>
                <c:pt idx="0">
                  <c:v>x3 upper</c:v>
                </c:pt>
              </c:strCache>
            </c:strRef>
          </c:tx>
          <c:xVal>
            <c:numRef>
              <c:f>blade_definition_copy!$K$10:$K$26</c:f>
              <c:numCache>
                <c:formatCode>General</c:formatCode>
                <c:ptCount val="17"/>
                <c:pt idx="0">
                  <c:v>4.7</c:v>
                </c:pt>
                <c:pt idx="1">
                  <c:v>6.8</c:v>
                </c:pt>
                <c:pt idx="2">
                  <c:v>8.9</c:v>
                </c:pt>
                <c:pt idx="3">
                  <c:v>11.4</c:v>
                </c:pt>
                <c:pt idx="4">
                  <c:v>14.6</c:v>
                </c:pt>
                <c:pt idx="5">
                  <c:v>16.3</c:v>
                </c:pt>
                <c:pt idx="6">
                  <c:v>17.899999999999999</c:v>
                </c:pt>
                <c:pt idx="7">
                  <c:v>19.5</c:v>
                </c:pt>
                <c:pt idx="8">
                  <c:v>22.2</c:v>
                </c:pt>
                <c:pt idx="9">
                  <c:v>24.9</c:v>
                </c:pt>
                <c:pt idx="10">
                  <c:v>27.6</c:v>
                </c:pt>
                <c:pt idx="11">
                  <c:v>30.332999999999998</c:v>
                </c:pt>
                <c:pt idx="12">
                  <c:v>33.067</c:v>
                </c:pt>
                <c:pt idx="13">
                  <c:v>35.799999999999997</c:v>
                </c:pt>
                <c:pt idx="14">
                  <c:v>38.5</c:v>
                </c:pt>
                <c:pt idx="15">
                  <c:v>41.2</c:v>
                </c:pt>
                <c:pt idx="16">
                  <c:v>43.9</c:v>
                </c:pt>
              </c:numCache>
            </c:numRef>
          </c:xVal>
          <c:yVal>
            <c:numRef>
              <c:f>blade_definition_copy!$T$10:$T$26</c:f>
              <c:numCache>
                <c:formatCode>General</c:formatCode>
                <c:ptCount val="17"/>
                <c:pt idx="0">
                  <c:v>0</c:v>
                </c:pt>
                <c:pt idx="1">
                  <c:v>2.2063999999999999</c:v>
                </c:pt>
                <c:pt idx="2">
                  <c:v>3.9306000000000001</c:v>
                </c:pt>
                <c:pt idx="3">
                  <c:v>4.7674124999999998</c:v>
                </c:pt>
                <c:pt idx="4">
                  <c:v>4.7691150000000002</c:v>
                </c:pt>
                <c:pt idx="5">
                  <c:v>4.7681760000000004</c:v>
                </c:pt>
                <c:pt idx="6">
                  <c:v>4.7690879999999991</c:v>
                </c:pt>
                <c:pt idx="7">
                  <c:v>4.7675000000000001</c:v>
                </c:pt>
                <c:pt idx="8">
                  <c:v>4.7671724999999991</c:v>
                </c:pt>
                <c:pt idx="9">
                  <c:v>4.7698560000000008</c:v>
                </c:pt>
                <c:pt idx="10">
                  <c:v>4.7682030000000006</c:v>
                </c:pt>
                <c:pt idx="11">
                  <c:v>4.3235999999999999</c:v>
                </c:pt>
                <c:pt idx="12">
                  <c:v>3.8852000000000002</c:v>
                </c:pt>
                <c:pt idx="13">
                  <c:v>3.4615</c:v>
                </c:pt>
                <c:pt idx="14">
                  <c:v>2.87215</c:v>
                </c:pt>
                <c:pt idx="15">
                  <c:v>1.9782</c:v>
                </c:pt>
                <c:pt idx="16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blade_definition_copy!$S$1</c:f>
              <c:strCache>
                <c:ptCount val="1"/>
                <c:pt idx="0">
                  <c:v>x3 lower</c:v>
                </c:pt>
              </c:strCache>
            </c:strRef>
          </c:tx>
          <c:xVal>
            <c:numRef>
              <c:f>blade_definition_copy!$K$10:$K$26</c:f>
              <c:numCache>
                <c:formatCode>General</c:formatCode>
                <c:ptCount val="17"/>
                <c:pt idx="0">
                  <c:v>4.7</c:v>
                </c:pt>
                <c:pt idx="1">
                  <c:v>6.8</c:v>
                </c:pt>
                <c:pt idx="2">
                  <c:v>8.9</c:v>
                </c:pt>
                <c:pt idx="3">
                  <c:v>11.4</c:v>
                </c:pt>
                <c:pt idx="4">
                  <c:v>14.6</c:v>
                </c:pt>
                <c:pt idx="5">
                  <c:v>16.3</c:v>
                </c:pt>
                <c:pt idx="6">
                  <c:v>17.899999999999999</c:v>
                </c:pt>
                <c:pt idx="7">
                  <c:v>19.5</c:v>
                </c:pt>
                <c:pt idx="8">
                  <c:v>22.2</c:v>
                </c:pt>
                <c:pt idx="9">
                  <c:v>24.9</c:v>
                </c:pt>
                <c:pt idx="10">
                  <c:v>27.6</c:v>
                </c:pt>
                <c:pt idx="11">
                  <c:v>30.332999999999998</c:v>
                </c:pt>
                <c:pt idx="12">
                  <c:v>33.067</c:v>
                </c:pt>
                <c:pt idx="13">
                  <c:v>35.799999999999997</c:v>
                </c:pt>
                <c:pt idx="14">
                  <c:v>38.5</c:v>
                </c:pt>
                <c:pt idx="15">
                  <c:v>41.2</c:v>
                </c:pt>
                <c:pt idx="16">
                  <c:v>43.9</c:v>
                </c:pt>
              </c:numCache>
            </c:numRef>
          </c:xVal>
          <c:yVal>
            <c:numRef>
              <c:f>blade_definition_copy!$S$10:$S$26</c:f>
              <c:numCache>
                <c:formatCode>General</c:formatCode>
                <c:ptCount val="17"/>
                <c:pt idx="0">
                  <c:v>0</c:v>
                </c:pt>
                <c:pt idx="1">
                  <c:v>-2.2063999999999999</c:v>
                </c:pt>
                <c:pt idx="2">
                  <c:v>-3.9306000000000001</c:v>
                </c:pt>
                <c:pt idx="3">
                  <c:v>-4.7674124999999998</c:v>
                </c:pt>
                <c:pt idx="4">
                  <c:v>-4.7691150000000002</c:v>
                </c:pt>
                <c:pt idx="5">
                  <c:v>-4.7681760000000004</c:v>
                </c:pt>
                <c:pt idx="6">
                  <c:v>-4.7690879999999991</c:v>
                </c:pt>
                <c:pt idx="7">
                  <c:v>-4.7675000000000001</c:v>
                </c:pt>
                <c:pt idx="8">
                  <c:v>-4.7671724999999991</c:v>
                </c:pt>
                <c:pt idx="9">
                  <c:v>-4.7698560000000008</c:v>
                </c:pt>
                <c:pt idx="10">
                  <c:v>-4.7682030000000006</c:v>
                </c:pt>
                <c:pt idx="11">
                  <c:v>-4.3235999999999999</c:v>
                </c:pt>
                <c:pt idx="12">
                  <c:v>-3.8852000000000002</c:v>
                </c:pt>
                <c:pt idx="13">
                  <c:v>-3.4615</c:v>
                </c:pt>
                <c:pt idx="14">
                  <c:v>-2.87215</c:v>
                </c:pt>
                <c:pt idx="15">
                  <c:v>-1.9782</c:v>
                </c:pt>
                <c:pt idx="1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64736"/>
        <c:axId val="76566528"/>
      </c:scatterChart>
      <c:valAx>
        <c:axId val="76564736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crossAx val="76566528"/>
        <c:crosses val="autoZero"/>
        <c:crossBetween val="midCat"/>
      </c:valAx>
      <c:valAx>
        <c:axId val="76566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564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lower</c:v>
          </c:tx>
          <c:xVal>
            <c:numRef>
              <c:f>blade_definition_copy!$L$2:$L$41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000">
                  <c:v>0.50788154391358098</c:v>
                </c:pt>
                <c:pt idx="10" formatCode="0.00000">
                  <c:v>0.90476758362342402</c:v>
                </c:pt>
                <c:pt idx="11" formatCode="0.00000">
                  <c:v>1.0973892092408599</c:v>
                </c:pt>
                <c:pt idx="12" formatCode="0.00000">
                  <c:v>1.09778282664482</c:v>
                </c:pt>
                <c:pt idx="13" formatCode="0.00000">
                  <c:v>1.0869544658719901</c:v>
                </c:pt>
                <c:pt idx="14" formatCode="0.00000">
                  <c:v>1.0765422147466801</c:v>
                </c:pt>
                <c:pt idx="15" formatCode="0.00000">
                  <c:v>1.0655615189002301</c:v>
                </c:pt>
                <c:pt idx="16" formatCode="0.00000">
                  <c:v>1.0019718510292299</c:v>
                </c:pt>
                <c:pt idx="17" formatCode="0.00000">
                  <c:v>0.93871711601565599</c:v>
                </c:pt>
                <c:pt idx="18" formatCode="0.00000">
                  <c:v>0.87449907234717605</c:v>
                </c:pt>
                <c:pt idx="19" formatCode="0.00000">
                  <c:v>0.75828986846497104</c:v>
                </c:pt>
                <c:pt idx="20" formatCode="0.00000">
                  <c:v>0.65013620483856105</c:v>
                </c:pt>
                <c:pt idx="21" formatCode="0.00000">
                  <c:v>0.55140096176214004</c:v>
                </c:pt>
                <c:pt idx="22" formatCode="0.00000">
                  <c:v>0.433105821049176</c:v>
                </c:pt>
                <c:pt idx="23" formatCode="0.00000">
                  <c:v>0.28149925194388797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xVal>
          <c:yVal>
            <c:numRef>
              <c:f>blade_definition_copy!$M$2:$M$41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000">
                  <c:v>-2.1471509721842899</c:v>
                </c:pt>
                <c:pt idx="10" formatCode="0.00000">
                  <c:v>-3.8250505852373</c:v>
                </c:pt>
                <c:pt idx="11" formatCode="0.00000">
                  <c:v>-4.6393895106513403</c:v>
                </c:pt>
                <c:pt idx="12" formatCode="0.00000">
                  <c:v>-4.6410535915806497</c:v>
                </c:pt>
                <c:pt idx="13" formatCode="0.00000">
                  <c:v>-4.6426361586410003</c:v>
                </c:pt>
                <c:pt idx="14" formatCode="0.00000">
                  <c:v>-4.6459957262107201</c:v>
                </c:pt>
                <c:pt idx="15" formatCode="0.00000">
                  <c:v>-4.6468951892031098</c:v>
                </c:pt>
                <c:pt idx="16" formatCode="0.00000">
                  <c:v>-4.6606825914929004</c:v>
                </c:pt>
                <c:pt idx="17" formatCode="0.00000">
                  <c:v>-4.6765772308066502</c:v>
                </c:pt>
                <c:pt idx="18" formatCode="0.00000">
                  <c:v>-4.6873214752632304</c:v>
                </c:pt>
                <c:pt idx="19" formatCode="0.00000">
                  <c:v>-4.2565847149309004</c:v>
                </c:pt>
                <c:pt idx="20" formatCode="0.00000">
                  <c:v>-3.8304179870032602</c:v>
                </c:pt>
                <c:pt idx="21" formatCode="0.00000">
                  <c:v>-3.4172999911286301</c:v>
                </c:pt>
                <c:pt idx="22" formatCode="0.00000">
                  <c:v>-2.8393071285567699</c:v>
                </c:pt>
                <c:pt idx="23" formatCode="0.00000">
                  <c:v>-1.95806879632842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upper</c:v>
          </c:tx>
          <c:xVal>
            <c:numRef>
              <c:f>blade_definition_copy!$N$10:$N$26</c:f>
              <c:numCache>
                <c:formatCode>0.00000</c:formatCode>
                <c:ptCount val="17"/>
                <c:pt idx="0" formatCode="General">
                  <c:v>0</c:v>
                </c:pt>
                <c:pt idx="1">
                  <c:v>-0.50788154391358098</c:v>
                </c:pt>
                <c:pt idx="2">
                  <c:v>-0.90476758362342402</c:v>
                </c:pt>
                <c:pt idx="3">
                  <c:v>-1.0973892092408599</c:v>
                </c:pt>
                <c:pt idx="4">
                  <c:v>-1.09778282664482</c:v>
                </c:pt>
                <c:pt idx="5">
                  <c:v>-1.0869544658719901</c:v>
                </c:pt>
                <c:pt idx="6">
                  <c:v>-1.0765422147466801</c:v>
                </c:pt>
                <c:pt idx="7">
                  <c:v>-1.0655615189002301</c:v>
                </c:pt>
                <c:pt idx="8">
                  <c:v>-1.0019718510292299</c:v>
                </c:pt>
                <c:pt idx="9">
                  <c:v>-0.93871711601565599</c:v>
                </c:pt>
                <c:pt idx="10">
                  <c:v>-0.87449907234717605</c:v>
                </c:pt>
                <c:pt idx="11">
                  <c:v>-0.75828986846497104</c:v>
                </c:pt>
                <c:pt idx="12">
                  <c:v>-0.65013620483856105</c:v>
                </c:pt>
                <c:pt idx="13">
                  <c:v>-0.55140096176214004</c:v>
                </c:pt>
                <c:pt idx="14">
                  <c:v>-0.433105821049176</c:v>
                </c:pt>
                <c:pt idx="15">
                  <c:v>-0.28149925194388797</c:v>
                </c:pt>
                <c:pt idx="16" formatCode="General">
                  <c:v>0</c:v>
                </c:pt>
              </c:numCache>
            </c:numRef>
          </c:xVal>
          <c:yVal>
            <c:numRef>
              <c:f>blade_definition_copy!$O$10:$O$26</c:f>
              <c:numCache>
                <c:formatCode>0.00000</c:formatCode>
                <c:ptCount val="17"/>
                <c:pt idx="0" formatCode="General">
                  <c:v>0</c:v>
                </c:pt>
                <c:pt idx="1">
                  <c:v>2.1471509721842899</c:v>
                </c:pt>
                <c:pt idx="2">
                  <c:v>3.8250505852373</c:v>
                </c:pt>
                <c:pt idx="3">
                  <c:v>4.6393895106513403</c:v>
                </c:pt>
                <c:pt idx="4">
                  <c:v>4.6410535915806497</c:v>
                </c:pt>
                <c:pt idx="5">
                  <c:v>4.6426361586410003</c:v>
                </c:pt>
                <c:pt idx="6">
                  <c:v>4.6459957262107201</c:v>
                </c:pt>
                <c:pt idx="7">
                  <c:v>4.6468951892031098</c:v>
                </c:pt>
                <c:pt idx="8">
                  <c:v>4.6606825914929004</c:v>
                </c:pt>
                <c:pt idx="9">
                  <c:v>4.6765772308066502</c:v>
                </c:pt>
                <c:pt idx="10">
                  <c:v>4.6873214752632304</c:v>
                </c:pt>
                <c:pt idx="11">
                  <c:v>4.2565847149309004</c:v>
                </c:pt>
                <c:pt idx="12">
                  <c:v>3.8304179870032602</c:v>
                </c:pt>
                <c:pt idx="13">
                  <c:v>3.4172999911286301</c:v>
                </c:pt>
                <c:pt idx="14">
                  <c:v>2.8393071285567699</c:v>
                </c:pt>
                <c:pt idx="15">
                  <c:v>1.95806879632842</c:v>
                </c:pt>
                <c:pt idx="16" formatCode="General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95584"/>
        <c:axId val="76597120"/>
      </c:scatterChart>
      <c:valAx>
        <c:axId val="7659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597120"/>
        <c:crosses val="autoZero"/>
        <c:crossBetween val="midCat"/>
      </c:valAx>
      <c:valAx>
        <c:axId val="76597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595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44</xdr:row>
      <xdr:rowOff>9524</xdr:rowOff>
    </xdr:from>
    <xdr:to>
      <xdr:col>34</xdr:col>
      <xdr:colOff>95250</xdr:colOff>
      <xdr:row>61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238125</xdr:colOff>
      <xdr:row>64</xdr:row>
      <xdr:rowOff>66675</xdr:rowOff>
    </xdr:from>
    <xdr:to>
      <xdr:col>15</xdr:col>
      <xdr:colOff>190500</xdr:colOff>
      <xdr:row>96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1"/>
  <sheetViews>
    <sheetView tabSelected="1" topLeftCell="D1" workbookViewId="0">
      <selection activeCell="J2" sqref="J2:J10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17" bestFit="1" customWidth="1"/>
    <col min="4" max="4" width="18.140625" bestFit="1" customWidth="1"/>
    <col min="5" max="5" width="20.5703125" customWidth="1"/>
    <col min="6" max="7" width="16.7109375" bestFit="1" customWidth="1"/>
    <col min="12" max="13" width="11.42578125" bestFit="1" customWidth="1"/>
    <col min="14" max="15" width="17.42578125" bestFit="1" customWidth="1"/>
    <col min="19" max="19" width="8.5703125" bestFit="1" customWidth="1"/>
    <col min="20" max="20" width="8.7109375" bestFit="1" customWidth="1"/>
    <col min="33" max="33" width="17.28515625" bestFit="1" customWidth="1"/>
    <col min="34" max="34" width="11.42578125" bestFit="1" customWidth="1"/>
  </cols>
  <sheetData>
    <row r="1" spans="1:92" x14ac:dyDescent="0.25">
      <c r="A1" t="s">
        <v>131</v>
      </c>
      <c r="B1" t="s">
        <v>130</v>
      </c>
      <c r="C1" t="s">
        <v>171</v>
      </c>
      <c r="D1" t="s">
        <v>172</v>
      </c>
      <c r="E1" t="s">
        <v>202</v>
      </c>
      <c r="F1" t="s">
        <v>203</v>
      </c>
      <c r="G1" t="s">
        <v>204</v>
      </c>
      <c r="H1" t="s">
        <v>0</v>
      </c>
      <c r="I1" t="s">
        <v>1</v>
      </c>
      <c r="J1" t="s">
        <v>223</v>
      </c>
      <c r="K1" t="s">
        <v>2</v>
      </c>
      <c r="L1" t="s">
        <v>126</v>
      </c>
      <c r="M1" t="s">
        <v>127</v>
      </c>
      <c r="N1" t="s">
        <v>128</v>
      </c>
      <c r="O1" t="s">
        <v>129</v>
      </c>
      <c r="P1" t="s">
        <v>8</v>
      </c>
      <c r="Q1" t="s">
        <v>4</v>
      </c>
      <c r="R1" t="s">
        <v>3</v>
      </c>
      <c r="S1" t="s">
        <v>125</v>
      </c>
      <c r="T1" t="s">
        <v>124</v>
      </c>
      <c r="U1" t="s">
        <v>5</v>
      </c>
      <c r="V1" t="s">
        <v>6</v>
      </c>
      <c r="W1" t="s">
        <v>7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65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74</v>
      </c>
      <c r="CL1" t="s">
        <v>75</v>
      </c>
      <c r="CM1" t="s">
        <v>76</v>
      </c>
      <c r="CN1" t="s">
        <v>77</v>
      </c>
    </row>
    <row r="2" spans="1:92" x14ac:dyDescent="0.25">
      <c r="A2" t="s">
        <v>132</v>
      </c>
      <c r="B2" t="s">
        <v>152</v>
      </c>
      <c r="E2" t="s">
        <v>205</v>
      </c>
      <c r="F2" t="s">
        <v>152</v>
      </c>
      <c r="G2" t="s">
        <v>153</v>
      </c>
      <c r="H2">
        <v>1</v>
      </c>
      <c r="I2" t="s">
        <v>78</v>
      </c>
      <c r="J2">
        <f>K2/$K$10</f>
        <v>0</v>
      </c>
      <c r="K2">
        <v>0</v>
      </c>
      <c r="L2">
        <f t="shared" ref="L2:L10" si="0">R2</f>
        <v>0</v>
      </c>
      <c r="M2">
        <f t="shared" ref="M2:M10" si="1">Q2</f>
        <v>0</v>
      </c>
      <c r="P2">
        <v>13.308</v>
      </c>
      <c r="Q2">
        <v>0</v>
      </c>
      <c r="R2">
        <v>0</v>
      </c>
      <c r="U2">
        <v>0.5</v>
      </c>
      <c r="X2">
        <v>0</v>
      </c>
      <c r="Y2">
        <v>0</v>
      </c>
      <c r="Z2" t="s">
        <v>79</v>
      </c>
      <c r="AA2" t="s">
        <v>80</v>
      </c>
      <c r="AB2">
        <v>5.694</v>
      </c>
      <c r="AC2">
        <v>1</v>
      </c>
      <c r="AG2">
        <v>0</v>
      </c>
      <c r="AJ2">
        <v>0.16</v>
      </c>
      <c r="BB2">
        <v>5.0000000000000001E-3</v>
      </c>
      <c r="BC2">
        <v>5.0000000000000001E-3</v>
      </c>
      <c r="BJ2">
        <v>5.0000000000000001E-3</v>
      </c>
      <c r="BK2">
        <v>5.9999999999999995E-4</v>
      </c>
    </row>
    <row r="3" spans="1:92" x14ac:dyDescent="0.25">
      <c r="H3">
        <v>2</v>
      </c>
      <c r="I3" t="s">
        <v>78</v>
      </c>
      <c r="J3">
        <f t="shared" ref="J3:J10" si="2">K3/$K$10</f>
        <v>0.10638297872340426</v>
      </c>
      <c r="K3">
        <v>0.5</v>
      </c>
      <c r="L3">
        <f t="shared" si="0"/>
        <v>0</v>
      </c>
      <c r="M3">
        <f t="shared" si="1"/>
        <v>0</v>
      </c>
      <c r="P3">
        <v>13.308</v>
      </c>
      <c r="Q3">
        <v>0</v>
      </c>
      <c r="R3">
        <v>0</v>
      </c>
      <c r="U3">
        <v>0.5</v>
      </c>
      <c r="X3">
        <v>0</v>
      </c>
      <c r="Y3">
        <v>0</v>
      </c>
      <c r="Z3" t="s">
        <v>79</v>
      </c>
      <c r="AA3" t="s">
        <v>80</v>
      </c>
      <c r="AB3">
        <v>5.694</v>
      </c>
      <c r="AC3">
        <v>1</v>
      </c>
      <c r="AG3">
        <v>0</v>
      </c>
      <c r="AJ3">
        <v>0.14000000000000001</v>
      </c>
      <c r="AK3">
        <v>1.5</v>
      </c>
      <c r="AL3">
        <v>1.2999999999999999E-2</v>
      </c>
      <c r="AV3">
        <v>1</v>
      </c>
      <c r="AW3">
        <v>1E-3</v>
      </c>
      <c r="BB3">
        <v>5.0000000000000001E-3</v>
      </c>
      <c r="BC3">
        <v>5.0000000000000001E-3</v>
      </c>
      <c r="BJ3">
        <v>5.0000000000000001E-3</v>
      </c>
      <c r="BK3">
        <v>5.9999999999999995E-4</v>
      </c>
    </row>
    <row r="4" spans="1:92" x14ac:dyDescent="0.25">
      <c r="H4">
        <v>3</v>
      </c>
      <c r="I4" t="s">
        <v>78</v>
      </c>
      <c r="J4">
        <f t="shared" si="2"/>
        <v>0.14893617021276595</v>
      </c>
      <c r="K4">
        <v>0.7</v>
      </c>
      <c r="L4">
        <f t="shared" si="0"/>
        <v>0</v>
      </c>
      <c r="M4">
        <f t="shared" si="1"/>
        <v>0</v>
      </c>
      <c r="P4">
        <v>13.308</v>
      </c>
      <c r="Q4">
        <v>0</v>
      </c>
      <c r="R4">
        <v>0</v>
      </c>
      <c r="U4">
        <v>0.5</v>
      </c>
      <c r="X4">
        <v>0</v>
      </c>
      <c r="Y4">
        <v>0</v>
      </c>
      <c r="Z4" t="s">
        <v>81</v>
      </c>
      <c r="AA4" t="s">
        <v>80</v>
      </c>
      <c r="AB4">
        <v>5.694</v>
      </c>
      <c r="AC4">
        <v>0.99250000000000005</v>
      </c>
      <c r="AG4">
        <v>0</v>
      </c>
      <c r="AJ4">
        <v>0.12</v>
      </c>
      <c r="AK4">
        <v>1.5</v>
      </c>
      <c r="AL4">
        <v>1.2999999999999999E-2</v>
      </c>
      <c r="AV4">
        <v>1</v>
      </c>
      <c r="AW4">
        <v>2E-3</v>
      </c>
      <c r="BB4">
        <v>5.0000000000000001E-3</v>
      </c>
      <c r="BC4">
        <v>5.0000000000000001E-3</v>
      </c>
      <c r="BJ4">
        <v>5.0000000000000001E-3</v>
      </c>
      <c r="BK4">
        <v>5.9999999999999995E-4</v>
      </c>
    </row>
    <row r="5" spans="1:92" x14ac:dyDescent="0.25">
      <c r="H5">
        <v>4</v>
      </c>
      <c r="I5" t="s">
        <v>78</v>
      </c>
      <c r="J5">
        <f t="shared" si="2"/>
        <v>0.19148936170212766</v>
      </c>
      <c r="K5">
        <v>0.9</v>
      </c>
      <c r="L5">
        <f t="shared" si="0"/>
        <v>0</v>
      </c>
      <c r="M5">
        <f t="shared" si="1"/>
        <v>0</v>
      </c>
      <c r="P5">
        <v>13.308</v>
      </c>
      <c r="Q5">
        <v>0</v>
      </c>
      <c r="R5">
        <v>0</v>
      </c>
      <c r="U5">
        <v>0.5</v>
      </c>
      <c r="X5">
        <v>0</v>
      </c>
      <c r="Y5">
        <v>0</v>
      </c>
      <c r="Z5" t="s">
        <v>82</v>
      </c>
      <c r="AA5" t="s">
        <v>80</v>
      </c>
      <c r="AB5">
        <v>5.694</v>
      </c>
      <c r="AC5">
        <v>0.98499999999999999</v>
      </c>
      <c r="AG5">
        <v>0</v>
      </c>
      <c r="AJ5">
        <v>0.1</v>
      </c>
      <c r="AK5">
        <v>1.5</v>
      </c>
      <c r="AL5">
        <v>1.2999999999999999E-2</v>
      </c>
      <c r="AV5">
        <v>1</v>
      </c>
      <c r="AW5">
        <v>3.0000000000000001E-3</v>
      </c>
      <c r="BB5">
        <v>5.0000000000000001E-3</v>
      </c>
      <c r="BC5">
        <v>5.0000000000000001E-3</v>
      </c>
      <c r="BJ5">
        <v>5.0000000000000001E-3</v>
      </c>
      <c r="BK5">
        <v>5.9999999999999995E-4</v>
      </c>
    </row>
    <row r="6" spans="1:92" x14ac:dyDescent="0.25">
      <c r="H6">
        <v>5</v>
      </c>
      <c r="I6" t="s">
        <v>78</v>
      </c>
      <c r="J6">
        <f t="shared" si="2"/>
        <v>0.23404255319148937</v>
      </c>
      <c r="K6">
        <v>1.1000000000000001</v>
      </c>
      <c r="L6">
        <f t="shared" si="0"/>
        <v>0</v>
      </c>
      <c r="M6">
        <f t="shared" si="1"/>
        <v>0</v>
      </c>
      <c r="P6">
        <v>13.308</v>
      </c>
      <c r="Q6">
        <v>0</v>
      </c>
      <c r="R6">
        <v>0</v>
      </c>
      <c r="U6">
        <v>0.5</v>
      </c>
      <c r="X6">
        <v>0</v>
      </c>
      <c r="Y6">
        <v>0</v>
      </c>
      <c r="Z6" t="s">
        <v>83</v>
      </c>
      <c r="AA6" t="s">
        <v>80</v>
      </c>
      <c r="AB6">
        <v>5.694</v>
      </c>
      <c r="AC6">
        <v>0.97750000000000004</v>
      </c>
      <c r="AG6">
        <v>0</v>
      </c>
      <c r="AJ6">
        <v>0.08</v>
      </c>
      <c r="AK6">
        <v>1.5</v>
      </c>
      <c r="AL6">
        <v>1.2999999999999999E-2</v>
      </c>
      <c r="AV6">
        <v>1</v>
      </c>
      <c r="AW6">
        <v>5.0000000000000001E-3</v>
      </c>
      <c r="BB6">
        <v>5.0000000000000001E-3</v>
      </c>
      <c r="BC6">
        <v>5.0000000000000001E-3</v>
      </c>
      <c r="BJ6">
        <v>5.0000000000000001E-3</v>
      </c>
      <c r="BK6">
        <v>5.9999999999999995E-4</v>
      </c>
    </row>
    <row r="7" spans="1:92" x14ac:dyDescent="0.25">
      <c r="H7">
        <v>6</v>
      </c>
      <c r="I7" t="s">
        <v>78</v>
      </c>
      <c r="J7">
        <f t="shared" si="2"/>
        <v>0.27659574468085107</v>
      </c>
      <c r="K7">
        <v>1.3</v>
      </c>
      <c r="L7">
        <f t="shared" si="0"/>
        <v>0</v>
      </c>
      <c r="M7">
        <f t="shared" si="1"/>
        <v>0</v>
      </c>
      <c r="P7">
        <v>13.308</v>
      </c>
      <c r="Q7">
        <v>0</v>
      </c>
      <c r="R7">
        <v>0</v>
      </c>
      <c r="U7">
        <v>0.5</v>
      </c>
      <c r="X7">
        <v>0</v>
      </c>
      <c r="Y7">
        <v>0</v>
      </c>
      <c r="Z7" t="s">
        <v>84</v>
      </c>
      <c r="AA7" t="s">
        <v>80</v>
      </c>
      <c r="AB7">
        <v>5.694</v>
      </c>
      <c r="AC7">
        <v>0.97</v>
      </c>
      <c r="AG7">
        <v>0</v>
      </c>
      <c r="AJ7">
        <v>7.0000000000000007E-2</v>
      </c>
      <c r="AK7">
        <v>1.5</v>
      </c>
      <c r="AL7">
        <v>1.2999999999999999E-2</v>
      </c>
      <c r="AV7">
        <v>1</v>
      </c>
      <c r="AW7">
        <v>7.0000000000000001E-3</v>
      </c>
      <c r="AY7">
        <v>1E-3</v>
      </c>
      <c r="AZ7">
        <v>1E-3</v>
      </c>
      <c r="BB7">
        <v>5.0000000000000001E-3</v>
      </c>
      <c r="BC7">
        <v>5.0000000000000001E-3</v>
      </c>
      <c r="BJ7">
        <v>5.0000000000000001E-3</v>
      </c>
      <c r="BK7">
        <v>5.9999999999999995E-4</v>
      </c>
    </row>
    <row r="8" spans="1:92" x14ac:dyDescent="0.25">
      <c r="H8">
        <v>7</v>
      </c>
      <c r="I8" t="s">
        <v>78</v>
      </c>
      <c r="J8">
        <f t="shared" si="2"/>
        <v>0.51063829787234039</v>
      </c>
      <c r="K8">
        <v>2.4</v>
      </c>
      <c r="L8">
        <f t="shared" si="0"/>
        <v>0</v>
      </c>
      <c r="M8">
        <f t="shared" si="1"/>
        <v>0</v>
      </c>
      <c r="P8">
        <v>13.308</v>
      </c>
      <c r="Q8">
        <v>0</v>
      </c>
      <c r="R8">
        <v>0</v>
      </c>
      <c r="U8">
        <v>0.499</v>
      </c>
      <c r="X8">
        <v>0</v>
      </c>
      <c r="Y8">
        <v>0</v>
      </c>
      <c r="Z8" t="s">
        <v>85</v>
      </c>
      <c r="AA8" t="s">
        <v>80</v>
      </c>
      <c r="AB8">
        <v>5.7919999999999998</v>
      </c>
      <c r="AC8">
        <v>0.93100000000000005</v>
      </c>
      <c r="AG8">
        <v>0</v>
      </c>
      <c r="AJ8">
        <v>6.3E-2</v>
      </c>
      <c r="AK8">
        <v>1.5</v>
      </c>
      <c r="AL8">
        <v>1.2999999999999999E-2</v>
      </c>
      <c r="AM8">
        <v>3.0000000000000001E-3</v>
      </c>
      <c r="AN8">
        <v>0.08</v>
      </c>
      <c r="AO8">
        <v>-0.75</v>
      </c>
      <c r="AP8">
        <v>3.0000000000000001E-3</v>
      </c>
      <c r="AQ8">
        <v>0.08</v>
      </c>
      <c r="AR8">
        <v>0.75</v>
      </c>
      <c r="AV8">
        <v>1</v>
      </c>
      <c r="AW8">
        <v>8.0000000000000002E-3</v>
      </c>
      <c r="AY8">
        <v>3.5000000000000001E-3</v>
      </c>
      <c r="AZ8">
        <v>3.5000000000000001E-3</v>
      </c>
      <c r="BB8">
        <v>5.0000000000000001E-3</v>
      </c>
      <c r="BC8">
        <v>5.0000000000000001E-3</v>
      </c>
      <c r="BD8">
        <v>5.0000000000000001E-3</v>
      </c>
      <c r="BE8">
        <v>5.0000000000000001E-3</v>
      </c>
      <c r="BF8">
        <v>5.0000000000000001E-3</v>
      </c>
      <c r="BG8">
        <v>5.0000000000000001E-3</v>
      </c>
      <c r="BJ8">
        <v>5.0000000000000001E-3</v>
      </c>
      <c r="BK8">
        <v>5.9999999999999995E-4</v>
      </c>
      <c r="CN8" t="s">
        <v>86</v>
      </c>
    </row>
    <row r="9" spans="1:92" x14ac:dyDescent="0.25">
      <c r="H9">
        <v>8</v>
      </c>
      <c r="I9" t="s">
        <v>78</v>
      </c>
      <c r="J9">
        <f t="shared" si="2"/>
        <v>0.55319148936170215</v>
      </c>
      <c r="K9">
        <v>2.6</v>
      </c>
      <c r="L9">
        <f t="shared" si="0"/>
        <v>0</v>
      </c>
      <c r="M9">
        <f t="shared" si="1"/>
        <v>0</v>
      </c>
      <c r="P9">
        <v>13.308</v>
      </c>
      <c r="Q9">
        <v>0</v>
      </c>
      <c r="R9">
        <v>0</v>
      </c>
      <c r="U9">
        <v>0.498</v>
      </c>
      <c r="X9">
        <v>0</v>
      </c>
      <c r="Y9">
        <v>0</v>
      </c>
      <c r="Z9" t="s">
        <v>87</v>
      </c>
      <c r="AA9" t="s">
        <v>80</v>
      </c>
      <c r="AB9">
        <v>5.8109999999999999</v>
      </c>
      <c r="AC9">
        <v>0.92500000000000004</v>
      </c>
      <c r="AG9">
        <v>0</v>
      </c>
      <c r="AJ9">
        <v>5.5E-2</v>
      </c>
      <c r="AK9">
        <v>1.5</v>
      </c>
      <c r="AL9">
        <v>1.2999999999999999E-2</v>
      </c>
      <c r="AM9">
        <v>3.0000000000000001E-3</v>
      </c>
      <c r="AN9">
        <v>0.08</v>
      </c>
      <c r="AO9">
        <v>-0.75</v>
      </c>
      <c r="AP9">
        <v>3.0000000000000001E-3</v>
      </c>
      <c r="AQ9">
        <v>0.08</v>
      </c>
      <c r="AR9">
        <v>0.75</v>
      </c>
      <c r="AV9">
        <v>1</v>
      </c>
      <c r="AW9">
        <v>8.9999999999999993E-3</v>
      </c>
      <c r="AY9">
        <v>1.2999999999999999E-2</v>
      </c>
      <c r="AZ9">
        <v>1.2999999999999999E-2</v>
      </c>
      <c r="BB9">
        <v>5.0000000000000001E-3</v>
      </c>
      <c r="BC9">
        <v>5.0000000000000001E-3</v>
      </c>
      <c r="BD9">
        <v>5.0000000000000001E-3</v>
      </c>
      <c r="BE9">
        <v>5.0000000000000001E-3</v>
      </c>
      <c r="BF9">
        <v>5.0000000000000001E-3</v>
      </c>
      <c r="BG9">
        <v>5.0000000000000001E-3</v>
      </c>
      <c r="BJ9">
        <v>5.0000000000000001E-3</v>
      </c>
      <c r="BK9">
        <v>5.9999999999999995E-4</v>
      </c>
    </row>
    <row r="10" spans="1:92" x14ac:dyDescent="0.25">
      <c r="A10" t="s">
        <v>134</v>
      </c>
      <c r="B10" t="s">
        <v>153</v>
      </c>
      <c r="E10" t="s">
        <v>206</v>
      </c>
      <c r="F10" t="s">
        <v>153</v>
      </c>
      <c r="G10" t="s">
        <v>154</v>
      </c>
      <c r="H10">
        <v>9</v>
      </c>
      <c r="I10" t="s">
        <v>78</v>
      </c>
      <c r="J10">
        <f t="shared" si="2"/>
        <v>1</v>
      </c>
      <c r="K10">
        <v>4.7</v>
      </c>
      <c r="L10">
        <f t="shared" si="0"/>
        <v>0</v>
      </c>
      <c r="M10">
        <f t="shared" si="1"/>
        <v>0</v>
      </c>
      <c r="N10">
        <v>0</v>
      </c>
      <c r="O10">
        <v>0</v>
      </c>
      <c r="P10">
        <v>13.308</v>
      </c>
      <c r="Q10">
        <v>0</v>
      </c>
      <c r="R10">
        <v>0</v>
      </c>
      <c r="S10">
        <v>0</v>
      </c>
      <c r="T10">
        <v>0</v>
      </c>
      <c r="U10">
        <v>0.48299999999999998</v>
      </c>
      <c r="X10">
        <v>0</v>
      </c>
      <c r="Y10">
        <v>0</v>
      </c>
      <c r="Z10" t="s">
        <v>88</v>
      </c>
      <c r="AA10" t="s">
        <v>80</v>
      </c>
      <c r="AB10">
        <v>6.0579999999999998</v>
      </c>
      <c r="AC10">
        <v>0.84</v>
      </c>
      <c r="AG10">
        <v>0</v>
      </c>
      <c r="AJ10">
        <v>0.04</v>
      </c>
      <c r="AK10">
        <v>1.5</v>
      </c>
      <c r="AL10">
        <v>0.02</v>
      </c>
      <c r="AM10">
        <v>3.0000000000000001E-3</v>
      </c>
      <c r="AN10">
        <v>0.08</v>
      </c>
      <c r="AO10">
        <v>-0.75</v>
      </c>
      <c r="AP10">
        <v>3.0000000000000001E-3</v>
      </c>
      <c r="AQ10">
        <v>0.08</v>
      </c>
      <c r="AR10">
        <v>0.75</v>
      </c>
      <c r="AV10">
        <v>1</v>
      </c>
      <c r="AW10">
        <v>1.2999999999999999E-2</v>
      </c>
      <c r="AY10">
        <v>0.03</v>
      </c>
      <c r="AZ10">
        <v>0.1</v>
      </c>
      <c r="BB10">
        <v>5.0000000000000001E-3</v>
      </c>
      <c r="BC10">
        <v>5.0000000000000001E-3</v>
      </c>
      <c r="BD10">
        <v>5.0000000000000001E-3</v>
      </c>
      <c r="BE10">
        <v>5.0000000000000001E-3</v>
      </c>
      <c r="BF10">
        <v>5.0000000000000001E-3</v>
      </c>
      <c r="BG10">
        <v>5.0000000000000001E-3</v>
      </c>
      <c r="BJ10">
        <v>5.0000000000000001E-3</v>
      </c>
      <c r="BK10">
        <v>5.9999999999999995E-4</v>
      </c>
    </row>
    <row r="11" spans="1:92" x14ac:dyDescent="0.25">
      <c r="A11" t="s">
        <v>137</v>
      </c>
      <c r="B11" t="s">
        <v>154</v>
      </c>
      <c r="C11" t="s">
        <v>136</v>
      </c>
      <c r="D11" t="s">
        <v>187</v>
      </c>
      <c r="E11" t="s">
        <v>207</v>
      </c>
      <c r="F11" t="s">
        <v>154</v>
      </c>
      <c r="G11" t="s">
        <v>155</v>
      </c>
      <c r="H11">
        <v>10</v>
      </c>
      <c r="I11" t="s">
        <v>89</v>
      </c>
      <c r="K11">
        <v>6.8</v>
      </c>
      <c r="L11" s="1">
        <v>0.50788154391358098</v>
      </c>
      <c r="M11" s="1">
        <v>-2.1471509721842899</v>
      </c>
      <c r="N11" s="1">
        <f>-L11</f>
        <v>-0.50788154391358098</v>
      </c>
      <c r="O11" s="1">
        <f>-M11</f>
        <v>2.1471509721842899</v>
      </c>
      <c r="P11">
        <v>13.308</v>
      </c>
      <c r="Q11">
        <v>0</v>
      </c>
      <c r="R11">
        <v>0</v>
      </c>
      <c r="S11">
        <f t="shared" ref="S11:S25" si="3">AG11*AB11*(-AH11)</f>
        <v>-2.2063999999999999</v>
      </c>
      <c r="T11">
        <f t="shared" ref="T11:T25" si="4">AG11*AB11*AH11</f>
        <v>2.2063999999999999</v>
      </c>
      <c r="U11">
        <v>0.46800000000000003</v>
      </c>
      <c r="V11">
        <v>0.46800000000000003</v>
      </c>
      <c r="W11">
        <v>0.46800000000000003</v>
      </c>
      <c r="X11">
        <v>0</v>
      </c>
      <c r="Y11">
        <v>0</v>
      </c>
      <c r="Z11" t="s">
        <v>90</v>
      </c>
      <c r="AA11" t="s">
        <v>80</v>
      </c>
      <c r="AB11">
        <v>6.3040000000000003</v>
      </c>
      <c r="AC11">
        <v>0.53200000000000003</v>
      </c>
      <c r="AD11" t="s">
        <v>90</v>
      </c>
      <c r="AE11">
        <v>6.3040000000000003</v>
      </c>
      <c r="AF11">
        <v>0.53200000000000003</v>
      </c>
      <c r="AG11">
        <v>0.7</v>
      </c>
      <c r="AH11">
        <v>0.5</v>
      </c>
      <c r="AI11">
        <v>0</v>
      </c>
      <c r="AJ11">
        <v>1.0999999999999999E-2</v>
      </c>
      <c r="AK11">
        <v>1.5</v>
      </c>
      <c r="AL11">
        <v>0.02</v>
      </c>
      <c r="AM11">
        <v>3.0000000000000001E-3</v>
      </c>
      <c r="AN11">
        <v>0.08</v>
      </c>
      <c r="AO11">
        <v>-0.75</v>
      </c>
      <c r="AP11">
        <v>3.0000000000000001E-3</v>
      </c>
      <c r="AQ11">
        <v>0.08</v>
      </c>
      <c r="AR11">
        <v>0.75</v>
      </c>
      <c r="AV11">
        <v>1</v>
      </c>
      <c r="AW11">
        <v>8.9999999999999993E-3</v>
      </c>
      <c r="AY11">
        <v>2.5000000000000001E-2</v>
      </c>
      <c r="AZ11">
        <v>0.05</v>
      </c>
      <c r="BB11">
        <v>3.0000000000000001E-3</v>
      </c>
      <c r="BC11">
        <v>5.0000000000000001E-3</v>
      </c>
      <c r="BD11">
        <v>3.0000000000000001E-3</v>
      </c>
      <c r="BE11">
        <v>5.0000000000000001E-3</v>
      </c>
      <c r="BF11">
        <v>3.0000000000000001E-3</v>
      </c>
      <c r="BG11">
        <v>5.0000000000000001E-3</v>
      </c>
      <c r="BJ11">
        <v>2.5000000000000001E-3</v>
      </c>
      <c r="BK11">
        <v>5.9999999999999995E-4</v>
      </c>
      <c r="BL11">
        <v>1.0999999999999999E-2</v>
      </c>
      <c r="BM11">
        <v>1.5</v>
      </c>
      <c r="BN11">
        <v>0.02</v>
      </c>
      <c r="BO11">
        <v>3.0000000000000001E-3</v>
      </c>
      <c r="BP11">
        <v>0.08</v>
      </c>
      <c r="BQ11">
        <v>-0.75</v>
      </c>
      <c r="BR11">
        <v>3.0000000000000001E-3</v>
      </c>
      <c r="BS11">
        <v>0.08</v>
      </c>
      <c r="BT11">
        <v>0.75</v>
      </c>
      <c r="BX11">
        <v>1</v>
      </c>
      <c r="BY11">
        <v>8.9999999999999993E-3</v>
      </c>
      <c r="CA11">
        <v>2.5000000000000001E-2</v>
      </c>
      <c r="CB11">
        <v>0.05</v>
      </c>
      <c r="CD11">
        <v>3.0000000000000001E-3</v>
      </c>
      <c r="CE11">
        <v>5.0000000000000001E-3</v>
      </c>
      <c r="CF11">
        <v>3.0000000000000001E-3</v>
      </c>
      <c r="CG11">
        <v>5.0000000000000001E-3</v>
      </c>
      <c r="CH11">
        <v>3.0000000000000001E-3</v>
      </c>
      <c r="CI11">
        <v>5.0000000000000001E-3</v>
      </c>
      <c r="CL11">
        <v>2.5000000000000001E-3</v>
      </c>
      <c r="CM11">
        <v>5.9999999999999995E-4</v>
      </c>
    </row>
    <row r="12" spans="1:92" x14ac:dyDescent="0.25">
      <c r="A12" t="s">
        <v>138</v>
      </c>
      <c r="B12" t="s">
        <v>155</v>
      </c>
      <c r="C12" t="s">
        <v>173</v>
      </c>
      <c r="D12" t="s">
        <v>188</v>
      </c>
      <c r="E12" t="s">
        <v>208</v>
      </c>
      <c r="F12" t="s">
        <v>155</v>
      </c>
      <c r="G12" t="s">
        <v>156</v>
      </c>
      <c r="H12">
        <v>11</v>
      </c>
      <c r="I12" t="s">
        <v>89</v>
      </c>
      <c r="K12">
        <v>8.9</v>
      </c>
      <c r="L12" s="1">
        <v>0.90476758362342402</v>
      </c>
      <c r="M12" s="1">
        <v>-3.8250505852373</v>
      </c>
      <c r="N12" s="1">
        <f t="shared" ref="N12:N25" si="5">-L12</f>
        <v>-0.90476758362342402</v>
      </c>
      <c r="O12" s="1">
        <f t="shared" ref="O12:O25" si="6">-M12</f>
        <v>3.8250505852373</v>
      </c>
      <c r="P12">
        <v>13.308</v>
      </c>
      <c r="Q12">
        <v>0</v>
      </c>
      <c r="R12">
        <v>0</v>
      </c>
      <c r="S12">
        <f t="shared" si="3"/>
        <v>-3.9306000000000001</v>
      </c>
      <c r="T12">
        <f t="shared" si="4"/>
        <v>3.9306000000000001</v>
      </c>
      <c r="U12">
        <v>0.45300000000000001</v>
      </c>
      <c r="V12">
        <v>0.45300000000000001</v>
      </c>
      <c r="W12">
        <v>0.45300000000000001</v>
      </c>
      <c r="X12">
        <v>0</v>
      </c>
      <c r="Y12">
        <v>0</v>
      </c>
      <c r="Z12" t="s">
        <v>91</v>
      </c>
      <c r="AA12" t="s">
        <v>92</v>
      </c>
      <c r="AB12">
        <v>6.5510000000000002</v>
      </c>
      <c r="AC12">
        <v>0.40799999999999997</v>
      </c>
      <c r="AD12" t="s">
        <v>91</v>
      </c>
      <c r="AE12">
        <v>6.5510000000000002</v>
      </c>
      <c r="AF12">
        <v>0.40799999999999997</v>
      </c>
      <c r="AG12">
        <v>1.2</v>
      </c>
      <c r="AH12">
        <v>0.5</v>
      </c>
      <c r="AI12">
        <v>0</v>
      </c>
      <c r="AJ12">
        <v>8.9999999999999993E-3</v>
      </c>
      <c r="AK12">
        <v>1.5</v>
      </c>
      <c r="AL12">
        <v>3.5000000000000003E-2</v>
      </c>
      <c r="AM12">
        <v>3.0000000000000001E-3</v>
      </c>
      <c r="AN12">
        <v>0.08</v>
      </c>
      <c r="AO12">
        <v>-0.75</v>
      </c>
      <c r="AP12">
        <v>3.0000000000000001E-3</v>
      </c>
      <c r="AQ12">
        <v>0.08</v>
      </c>
      <c r="AR12">
        <v>0.75</v>
      </c>
      <c r="AV12">
        <v>1</v>
      </c>
      <c r="AW12">
        <v>1.2500000000000001E-2</v>
      </c>
      <c r="AX12">
        <v>0.03</v>
      </c>
      <c r="AY12">
        <v>0.03</v>
      </c>
      <c r="AZ12">
        <v>0.05</v>
      </c>
      <c r="BB12">
        <v>3.0000000000000001E-3</v>
      </c>
      <c r="BC12">
        <v>5.0000000000000001E-3</v>
      </c>
      <c r="BD12">
        <v>3.0000000000000001E-3</v>
      </c>
      <c r="BE12">
        <v>5.0000000000000001E-3</v>
      </c>
      <c r="BF12">
        <v>3.0000000000000001E-3</v>
      </c>
      <c r="BG12">
        <v>5.0000000000000001E-3</v>
      </c>
      <c r="BJ12">
        <v>2.5000000000000001E-3</v>
      </c>
      <c r="BK12">
        <v>5.9999999999999995E-4</v>
      </c>
      <c r="BL12">
        <v>8.9999999999999993E-3</v>
      </c>
      <c r="BM12">
        <v>1.5</v>
      </c>
      <c r="BN12">
        <v>3.5000000000000003E-2</v>
      </c>
      <c r="BO12">
        <v>3.0000000000000001E-3</v>
      </c>
      <c r="BP12">
        <v>0.08</v>
      </c>
      <c r="BQ12">
        <v>-0.75</v>
      </c>
      <c r="BR12">
        <v>3.0000000000000001E-3</v>
      </c>
      <c r="BS12">
        <v>0.08</v>
      </c>
      <c r="BT12">
        <v>0.75</v>
      </c>
      <c r="BX12">
        <v>1</v>
      </c>
      <c r="BY12">
        <v>1.2500000000000001E-2</v>
      </c>
      <c r="BZ12">
        <v>0.03</v>
      </c>
      <c r="CA12">
        <v>0.03</v>
      </c>
      <c r="CB12">
        <v>0.05</v>
      </c>
      <c r="CD12">
        <v>3.0000000000000001E-3</v>
      </c>
      <c r="CE12">
        <v>5.0000000000000001E-3</v>
      </c>
      <c r="CF12">
        <v>3.0000000000000001E-3</v>
      </c>
      <c r="CG12">
        <v>5.0000000000000001E-3</v>
      </c>
      <c r="CH12">
        <v>3.0000000000000001E-3</v>
      </c>
      <c r="CI12">
        <v>5.0000000000000001E-3</v>
      </c>
      <c r="CL12">
        <v>2.5000000000000001E-3</v>
      </c>
      <c r="CM12">
        <v>5.9999999999999995E-4</v>
      </c>
      <c r="CN12" t="s">
        <v>93</v>
      </c>
    </row>
    <row r="13" spans="1:92" x14ac:dyDescent="0.25">
      <c r="A13" t="s">
        <v>139</v>
      </c>
      <c r="B13" t="s">
        <v>156</v>
      </c>
      <c r="C13" t="s">
        <v>174</v>
      </c>
      <c r="D13" t="s">
        <v>189</v>
      </c>
      <c r="E13" t="s">
        <v>209</v>
      </c>
      <c r="F13" t="s">
        <v>156</v>
      </c>
      <c r="G13" t="s">
        <v>157</v>
      </c>
      <c r="H13">
        <v>12</v>
      </c>
      <c r="I13" t="s">
        <v>89</v>
      </c>
      <c r="K13">
        <v>11.4</v>
      </c>
      <c r="L13" s="1">
        <v>1.0973892092408599</v>
      </c>
      <c r="M13" s="1">
        <v>-4.6393895106513403</v>
      </c>
      <c r="N13" s="1">
        <f t="shared" si="5"/>
        <v>-1.0973892092408599</v>
      </c>
      <c r="O13" s="1">
        <f t="shared" si="6"/>
        <v>4.6393895106513403</v>
      </c>
      <c r="P13">
        <v>13.308</v>
      </c>
      <c r="Q13">
        <v>0</v>
      </c>
      <c r="R13">
        <v>0</v>
      </c>
      <c r="S13">
        <f t="shared" si="3"/>
        <v>-4.7674124999999998</v>
      </c>
      <c r="T13">
        <f t="shared" si="4"/>
        <v>4.7674124999999998</v>
      </c>
      <c r="U13">
        <v>0.435</v>
      </c>
      <c r="V13">
        <v>0.435</v>
      </c>
      <c r="W13">
        <v>0.435</v>
      </c>
      <c r="X13">
        <v>0</v>
      </c>
      <c r="Y13">
        <v>0</v>
      </c>
      <c r="Z13" t="s">
        <v>94</v>
      </c>
      <c r="AA13" t="s">
        <v>92</v>
      </c>
      <c r="AB13">
        <v>6.835</v>
      </c>
      <c r="AC13">
        <v>0.3</v>
      </c>
      <c r="AD13" t="s">
        <v>94</v>
      </c>
      <c r="AE13">
        <v>6.835</v>
      </c>
      <c r="AF13">
        <v>0.3</v>
      </c>
      <c r="AG13">
        <v>1.395</v>
      </c>
      <c r="AH13">
        <v>0.5</v>
      </c>
      <c r="AI13">
        <v>0</v>
      </c>
      <c r="AJ13">
        <v>5.0000000000000001E-3</v>
      </c>
      <c r="AK13">
        <v>1.5</v>
      </c>
      <c r="AL13">
        <v>4.2000000000000003E-2</v>
      </c>
      <c r="AM13">
        <v>3.0000000000000001E-3</v>
      </c>
      <c r="AN13">
        <v>0.08</v>
      </c>
      <c r="AO13">
        <v>-0.75</v>
      </c>
      <c r="AP13">
        <v>3.0000000000000001E-3</v>
      </c>
      <c r="AQ13">
        <v>0.08</v>
      </c>
      <c r="AR13">
        <v>0.75</v>
      </c>
      <c r="AV13">
        <v>1</v>
      </c>
      <c r="AW13">
        <v>1.6500000000000001E-2</v>
      </c>
      <c r="AX13">
        <v>0.03</v>
      </c>
      <c r="AY13">
        <v>0.03</v>
      </c>
      <c r="AZ13">
        <v>0.05</v>
      </c>
      <c r="BB13">
        <v>3.0000000000000001E-3</v>
      </c>
      <c r="BC13">
        <v>5.0000000000000001E-3</v>
      </c>
      <c r="BD13">
        <v>3.0000000000000001E-3</v>
      </c>
      <c r="BE13">
        <v>5.0000000000000001E-3</v>
      </c>
      <c r="BF13">
        <v>3.0000000000000001E-3</v>
      </c>
      <c r="BG13">
        <v>5.0000000000000001E-3</v>
      </c>
      <c r="BJ13">
        <v>2.5000000000000001E-3</v>
      </c>
      <c r="BK13">
        <v>5.9999999999999995E-4</v>
      </c>
      <c r="BL13">
        <v>5.0000000000000001E-3</v>
      </c>
      <c r="BM13">
        <v>1.5</v>
      </c>
      <c r="BN13">
        <v>4.2000000000000003E-2</v>
      </c>
      <c r="BO13">
        <v>3.0000000000000001E-3</v>
      </c>
      <c r="BP13">
        <v>0.08</v>
      </c>
      <c r="BQ13">
        <v>-0.75</v>
      </c>
      <c r="BR13">
        <v>3.0000000000000001E-3</v>
      </c>
      <c r="BS13">
        <v>0.08</v>
      </c>
      <c r="BT13">
        <v>0.75</v>
      </c>
      <c r="BX13">
        <v>1</v>
      </c>
      <c r="BY13">
        <v>1.6500000000000001E-2</v>
      </c>
      <c r="BZ13">
        <v>0.03</v>
      </c>
      <c r="CA13">
        <v>0.03</v>
      </c>
      <c r="CB13">
        <v>0.05</v>
      </c>
      <c r="CD13">
        <v>3.0000000000000001E-3</v>
      </c>
      <c r="CE13">
        <v>5.0000000000000001E-3</v>
      </c>
      <c r="CF13">
        <v>3.0000000000000001E-3</v>
      </c>
      <c r="CG13">
        <v>5.0000000000000001E-3</v>
      </c>
      <c r="CH13">
        <v>3.0000000000000001E-3</v>
      </c>
      <c r="CI13">
        <v>5.0000000000000001E-3</v>
      </c>
      <c r="CL13">
        <v>2.5000000000000001E-3</v>
      </c>
      <c r="CM13">
        <v>5.9999999999999995E-4</v>
      </c>
    </row>
    <row r="14" spans="1:92" x14ac:dyDescent="0.25">
      <c r="A14" t="s">
        <v>140</v>
      </c>
      <c r="B14" t="s">
        <v>157</v>
      </c>
      <c r="C14" t="s">
        <v>175</v>
      </c>
      <c r="D14" t="s">
        <v>190</v>
      </c>
      <c r="E14" t="s">
        <v>210</v>
      </c>
      <c r="F14" t="s">
        <v>157</v>
      </c>
      <c r="G14" t="s">
        <v>158</v>
      </c>
      <c r="H14">
        <v>13</v>
      </c>
      <c r="I14" t="s">
        <v>89</v>
      </c>
      <c r="K14">
        <v>14.6</v>
      </c>
      <c r="L14" s="1">
        <v>1.09778282664482</v>
      </c>
      <c r="M14" s="1">
        <v>-4.6410535915806497</v>
      </c>
      <c r="N14" s="1">
        <f t="shared" si="5"/>
        <v>-1.09778282664482</v>
      </c>
      <c r="O14" s="1">
        <f t="shared" si="6"/>
        <v>4.6410535915806497</v>
      </c>
      <c r="P14">
        <v>13.308</v>
      </c>
      <c r="Q14">
        <v>0</v>
      </c>
      <c r="R14">
        <v>0</v>
      </c>
      <c r="S14">
        <f t="shared" si="3"/>
        <v>-4.7691150000000002</v>
      </c>
      <c r="T14">
        <f t="shared" si="4"/>
        <v>4.7691150000000002</v>
      </c>
      <c r="U14">
        <v>0.41</v>
      </c>
      <c r="V14">
        <v>0.41</v>
      </c>
      <c r="W14">
        <v>0.41</v>
      </c>
      <c r="X14">
        <v>0</v>
      </c>
      <c r="Y14">
        <v>0</v>
      </c>
      <c r="Z14" t="s">
        <v>95</v>
      </c>
      <c r="AA14" t="s">
        <v>92</v>
      </c>
      <c r="AB14">
        <v>7.2149999999999999</v>
      </c>
      <c r="AC14">
        <v>0.255</v>
      </c>
      <c r="AD14" t="s">
        <v>95</v>
      </c>
      <c r="AE14">
        <v>7.2149999999999999</v>
      </c>
      <c r="AF14">
        <v>0.255</v>
      </c>
      <c r="AG14">
        <v>1.3220000000000001</v>
      </c>
      <c r="AH14">
        <v>0.5</v>
      </c>
      <c r="AI14">
        <v>0</v>
      </c>
      <c r="AK14">
        <v>1.5</v>
      </c>
      <c r="AL14">
        <v>6.3E-2</v>
      </c>
      <c r="AM14">
        <v>3.0000000000000001E-3</v>
      </c>
      <c r="AN14">
        <v>0.08</v>
      </c>
      <c r="AO14">
        <v>-0.75</v>
      </c>
      <c r="AP14">
        <v>3.0000000000000001E-3</v>
      </c>
      <c r="AQ14">
        <v>0.08</v>
      </c>
      <c r="AR14">
        <v>0.75</v>
      </c>
      <c r="AS14">
        <v>3.0000000000000001E-3</v>
      </c>
      <c r="AT14">
        <v>0.08</v>
      </c>
      <c r="AU14">
        <v>2.6695500000000001</v>
      </c>
      <c r="AV14">
        <v>1</v>
      </c>
      <c r="AW14">
        <v>0.02</v>
      </c>
      <c r="AX14">
        <v>0.03</v>
      </c>
      <c r="AY14">
        <v>0.03</v>
      </c>
      <c r="AZ14">
        <v>0.05</v>
      </c>
      <c r="BA14">
        <v>0.05</v>
      </c>
      <c r="BB14">
        <v>3.0000000000000001E-3</v>
      </c>
      <c r="BC14">
        <v>5.0000000000000001E-3</v>
      </c>
      <c r="BD14">
        <v>3.0000000000000001E-3</v>
      </c>
      <c r="BE14">
        <v>5.0000000000000001E-3</v>
      </c>
      <c r="BF14">
        <v>3.0000000000000001E-3</v>
      </c>
      <c r="BG14">
        <v>5.0000000000000001E-3</v>
      </c>
      <c r="BH14">
        <v>3.0000000000000001E-3</v>
      </c>
      <c r="BI14">
        <v>5.0000000000000001E-3</v>
      </c>
      <c r="BJ14">
        <v>2.5000000000000001E-3</v>
      </c>
      <c r="BK14">
        <v>5.9999999999999995E-4</v>
      </c>
      <c r="BM14">
        <v>1.5</v>
      </c>
      <c r="BN14">
        <v>6.3E-2</v>
      </c>
      <c r="BO14">
        <v>3.0000000000000001E-3</v>
      </c>
      <c r="BP14">
        <v>0.08</v>
      </c>
      <c r="BQ14">
        <v>-0.75</v>
      </c>
      <c r="BR14">
        <v>3.0000000000000001E-3</v>
      </c>
      <c r="BS14">
        <v>0.08</v>
      </c>
      <c r="BT14">
        <v>0.75</v>
      </c>
      <c r="BU14">
        <v>3.0000000000000001E-3</v>
      </c>
      <c r="BV14">
        <v>0.08</v>
      </c>
      <c r="BW14">
        <v>2.6695500000000001</v>
      </c>
      <c r="BX14">
        <v>1</v>
      </c>
      <c r="BY14">
        <v>0.02</v>
      </c>
      <c r="BZ14">
        <v>0.03</v>
      </c>
      <c r="CA14">
        <v>0.03</v>
      </c>
      <c r="CB14">
        <v>0.05</v>
      </c>
      <c r="CC14">
        <v>0.05</v>
      </c>
      <c r="CD14">
        <v>3.0000000000000001E-3</v>
      </c>
      <c r="CE14">
        <v>5.0000000000000001E-3</v>
      </c>
      <c r="CF14">
        <v>3.0000000000000001E-3</v>
      </c>
      <c r="CG14">
        <v>5.0000000000000001E-3</v>
      </c>
      <c r="CH14">
        <v>3.0000000000000001E-3</v>
      </c>
      <c r="CI14">
        <v>5.0000000000000001E-3</v>
      </c>
      <c r="CJ14">
        <v>3.0000000000000001E-3</v>
      </c>
      <c r="CK14">
        <v>5.0000000000000001E-3</v>
      </c>
      <c r="CL14">
        <v>2.5000000000000001E-3</v>
      </c>
      <c r="CM14">
        <v>5.9999999999999995E-4</v>
      </c>
      <c r="CN14" t="s">
        <v>96</v>
      </c>
    </row>
    <row r="15" spans="1:92" x14ac:dyDescent="0.25">
      <c r="A15" t="s">
        <v>141</v>
      </c>
      <c r="B15" t="s">
        <v>158</v>
      </c>
      <c r="C15" t="s">
        <v>176</v>
      </c>
      <c r="D15" t="s">
        <v>191</v>
      </c>
      <c r="E15" t="s">
        <v>211</v>
      </c>
      <c r="F15" t="s">
        <v>158</v>
      </c>
      <c r="G15" t="s">
        <v>159</v>
      </c>
      <c r="H15">
        <v>14</v>
      </c>
      <c r="I15" t="s">
        <v>89</v>
      </c>
      <c r="K15">
        <v>16.3</v>
      </c>
      <c r="L15" s="1">
        <v>1.0869544658719901</v>
      </c>
      <c r="M15" s="1">
        <v>-4.6426361586410003</v>
      </c>
      <c r="N15" s="1">
        <f t="shared" si="5"/>
        <v>-1.0869544658719901</v>
      </c>
      <c r="O15" s="1">
        <f t="shared" si="6"/>
        <v>4.6426361586410003</v>
      </c>
      <c r="P15">
        <v>13.177</v>
      </c>
      <c r="Q15">
        <v>0</v>
      </c>
      <c r="R15">
        <v>0</v>
      </c>
      <c r="S15">
        <f t="shared" si="3"/>
        <v>-4.7681760000000004</v>
      </c>
      <c r="T15">
        <f t="shared" si="4"/>
        <v>4.7681760000000004</v>
      </c>
      <c r="U15">
        <v>0.4</v>
      </c>
      <c r="V15">
        <v>0.4</v>
      </c>
      <c r="W15">
        <v>0.4</v>
      </c>
      <c r="X15">
        <v>0</v>
      </c>
      <c r="Y15">
        <v>0</v>
      </c>
      <c r="Z15" t="s">
        <v>97</v>
      </c>
      <c r="AA15" t="s">
        <v>92</v>
      </c>
      <c r="AB15">
        <v>7.4039999999999999</v>
      </c>
      <c r="AC15">
        <v>0.23499999999999999</v>
      </c>
      <c r="AD15" t="s">
        <v>97</v>
      </c>
      <c r="AE15">
        <v>7.4039999999999999</v>
      </c>
      <c r="AF15">
        <v>0.23499999999999999</v>
      </c>
      <c r="AG15">
        <v>1.288</v>
      </c>
      <c r="AH15">
        <v>0.5</v>
      </c>
      <c r="AI15">
        <v>0</v>
      </c>
      <c r="AK15">
        <v>1.5</v>
      </c>
      <c r="AL15">
        <v>6.4000000000000001E-2</v>
      </c>
      <c r="AM15">
        <v>3.0000000000000001E-3</v>
      </c>
      <c r="AN15">
        <v>0.08</v>
      </c>
      <c r="AO15">
        <v>-0.75</v>
      </c>
      <c r="AP15">
        <v>3.0000000000000001E-3</v>
      </c>
      <c r="AQ15">
        <v>0.08</v>
      </c>
      <c r="AR15">
        <v>0.75</v>
      </c>
      <c r="AS15">
        <v>3.0000000000000001E-3</v>
      </c>
      <c r="AT15">
        <v>0.08</v>
      </c>
      <c r="AU15">
        <v>2.5936210960000001</v>
      </c>
      <c r="AV15">
        <v>1</v>
      </c>
      <c r="AW15">
        <v>2.5000000000000001E-2</v>
      </c>
      <c r="AX15">
        <v>0.03</v>
      </c>
      <c r="AY15">
        <v>0.03</v>
      </c>
      <c r="AZ15">
        <v>0.03</v>
      </c>
      <c r="BA15">
        <v>0.03</v>
      </c>
      <c r="BB15">
        <v>3.0000000000000001E-3</v>
      </c>
      <c r="BC15">
        <v>5.0000000000000001E-3</v>
      </c>
      <c r="BD15">
        <v>3.0000000000000001E-3</v>
      </c>
      <c r="BE15">
        <v>5.0000000000000001E-3</v>
      </c>
      <c r="BF15">
        <v>3.0000000000000001E-3</v>
      </c>
      <c r="BG15">
        <v>5.0000000000000001E-3</v>
      </c>
      <c r="BH15">
        <v>3.0000000000000001E-3</v>
      </c>
      <c r="BI15">
        <v>5.0000000000000001E-3</v>
      </c>
      <c r="BJ15">
        <v>2.5000000000000001E-3</v>
      </c>
      <c r="BK15">
        <v>5.9999999999999995E-4</v>
      </c>
      <c r="BM15">
        <v>1.5</v>
      </c>
      <c r="BN15">
        <v>6.4000000000000001E-2</v>
      </c>
      <c r="BO15">
        <v>3.0000000000000001E-3</v>
      </c>
      <c r="BP15">
        <v>0.08</v>
      </c>
      <c r="BQ15">
        <v>-0.75</v>
      </c>
      <c r="BR15">
        <v>3.0000000000000001E-3</v>
      </c>
      <c r="BS15">
        <v>0.08</v>
      </c>
      <c r="BT15">
        <v>0.75</v>
      </c>
      <c r="BU15">
        <v>3.0000000000000001E-3</v>
      </c>
      <c r="BV15">
        <v>0.08</v>
      </c>
      <c r="BW15">
        <v>2.5936210960000001</v>
      </c>
      <c r="BX15">
        <v>1</v>
      </c>
      <c r="BY15">
        <v>2.5000000000000001E-2</v>
      </c>
      <c r="BZ15">
        <v>0.03</v>
      </c>
      <c r="CA15">
        <v>0.03</v>
      </c>
      <c r="CB15">
        <v>0.03</v>
      </c>
      <c r="CC15">
        <v>0.03</v>
      </c>
      <c r="CD15">
        <v>3.0000000000000001E-3</v>
      </c>
      <c r="CE15">
        <v>5.0000000000000001E-3</v>
      </c>
      <c r="CF15">
        <v>3.0000000000000001E-3</v>
      </c>
      <c r="CG15">
        <v>5.0000000000000001E-3</v>
      </c>
      <c r="CH15">
        <v>3.0000000000000001E-3</v>
      </c>
      <c r="CI15">
        <v>5.0000000000000001E-3</v>
      </c>
      <c r="CJ15">
        <v>3.0000000000000001E-3</v>
      </c>
      <c r="CK15">
        <v>5.0000000000000001E-3</v>
      </c>
      <c r="CL15">
        <v>2.5000000000000001E-3</v>
      </c>
      <c r="CM15">
        <v>5.9999999999999995E-4</v>
      </c>
    </row>
    <row r="16" spans="1:92" x14ac:dyDescent="0.25">
      <c r="A16" t="s">
        <v>142</v>
      </c>
      <c r="B16" t="s">
        <v>159</v>
      </c>
      <c r="C16" t="s">
        <v>177</v>
      </c>
      <c r="D16" t="s">
        <v>192</v>
      </c>
      <c r="E16" t="s">
        <v>212</v>
      </c>
      <c r="F16" t="s">
        <v>159</v>
      </c>
      <c r="G16" t="s">
        <v>160</v>
      </c>
      <c r="H16">
        <v>15</v>
      </c>
      <c r="I16" t="s">
        <v>89</v>
      </c>
      <c r="K16">
        <v>17.899999999999999</v>
      </c>
      <c r="L16" s="1">
        <v>1.0765422147466801</v>
      </c>
      <c r="M16" s="1">
        <v>-4.6459957262107201</v>
      </c>
      <c r="N16" s="1">
        <f t="shared" si="5"/>
        <v>-1.0765422147466801</v>
      </c>
      <c r="O16" s="1">
        <f t="shared" si="6"/>
        <v>4.6459957262107201</v>
      </c>
      <c r="P16">
        <v>13.045999999999999</v>
      </c>
      <c r="Q16">
        <v>0</v>
      </c>
      <c r="R16">
        <v>0</v>
      </c>
      <c r="S16">
        <f t="shared" si="3"/>
        <v>-4.7690879999999991</v>
      </c>
      <c r="T16">
        <f t="shared" si="4"/>
        <v>4.7690879999999991</v>
      </c>
      <c r="U16">
        <v>0.39</v>
      </c>
      <c r="V16">
        <v>0.39</v>
      </c>
      <c r="W16">
        <v>0.39</v>
      </c>
      <c r="X16">
        <v>0</v>
      </c>
      <c r="Y16">
        <v>0</v>
      </c>
      <c r="Z16" t="s">
        <v>98</v>
      </c>
      <c r="AA16" t="s">
        <v>92</v>
      </c>
      <c r="AB16">
        <v>7.5519999999999996</v>
      </c>
      <c r="AC16">
        <v>0.2175</v>
      </c>
      <c r="AD16" t="s">
        <v>98</v>
      </c>
      <c r="AE16">
        <v>7.5519999999999996</v>
      </c>
      <c r="AF16">
        <v>0.2175</v>
      </c>
      <c r="AG16">
        <v>1.2629999999999999</v>
      </c>
      <c r="AH16">
        <v>0.5</v>
      </c>
      <c r="AI16">
        <v>0</v>
      </c>
      <c r="AK16">
        <v>1.5</v>
      </c>
      <c r="AL16">
        <v>5.9499999999999997E-2</v>
      </c>
      <c r="AM16">
        <v>3.0000000000000001E-3</v>
      </c>
      <c r="AN16">
        <v>0.08</v>
      </c>
      <c r="AO16">
        <v>-0.75</v>
      </c>
      <c r="AP16">
        <v>3.0000000000000001E-3</v>
      </c>
      <c r="AQ16">
        <v>0.08</v>
      </c>
      <c r="AR16">
        <v>0.75</v>
      </c>
      <c r="AS16">
        <v>3.0000000000000001E-3</v>
      </c>
      <c r="AT16">
        <v>0.08</v>
      </c>
      <c r="AU16">
        <v>2.5417256579999998</v>
      </c>
      <c r="AV16">
        <v>1</v>
      </c>
      <c r="AW16">
        <v>0.03</v>
      </c>
      <c r="AX16">
        <v>0.03</v>
      </c>
      <c r="AY16">
        <v>0.03</v>
      </c>
      <c r="AZ16">
        <v>0.03</v>
      </c>
      <c r="BA16">
        <v>0.03</v>
      </c>
      <c r="BB16">
        <v>3.0000000000000001E-3</v>
      </c>
      <c r="BC16">
        <v>5.0000000000000001E-3</v>
      </c>
      <c r="BD16">
        <v>3.0000000000000001E-3</v>
      </c>
      <c r="BE16">
        <v>5.0000000000000001E-3</v>
      </c>
      <c r="BF16">
        <v>3.0000000000000001E-3</v>
      </c>
      <c r="BG16">
        <v>5.0000000000000001E-3</v>
      </c>
      <c r="BH16">
        <v>3.0000000000000001E-3</v>
      </c>
      <c r="BI16">
        <v>5.0000000000000001E-3</v>
      </c>
      <c r="BJ16">
        <v>2.5000000000000001E-3</v>
      </c>
      <c r="BK16">
        <v>5.9999999999999995E-4</v>
      </c>
      <c r="BM16">
        <v>1.5</v>
      </c>
      <c r="BN16">
        <v>5.9499999999999997E-2</v>
      </c>
      <c r="BO16">
        <v>3.0000000000000001E-3</v>
      </c>
      <c r="BP16">
        <v>0.08</v>
      </c>
      <c r="BQ16">
        <v>-0.75</v>
      </c>
      <c r="BR16">
        <v>3.0000000000000001E-3</v>
      </c>
      <c r="BS16">
        <v>0.08</v>
      </c>
      <c r="BT16">
        <v>0.75</v>
      </c>
      <c r="BU16">
        <v>3.0000000000000001E-3</v>
      </c>
      <c r="BV16">
        <v>0.08</v>
      </c>
      <c r="BW16">
        <v>2.5417256579999998</v>
      </c>
      <c r="BX16">
        <v>1</v>
      </c>
      <c r="BY16">
        <v>0.03</v>
      </c>
      <c r="BZ16">
        <v>0.03</v>
      </c>
      <c r="CA16">
        <v>0.03</v>
      </c>
      <c r="CB16">
        <v>0.03</v>
      </c>
      <c r="CC16">
        <v>0.03</v>
      </c>
      <c r="CD16">
        <v>3.0000000000000001E-3</v>
      </c>
      <c r="CE16">
        <v>5.0000000000000001E-3</v>
      </c>
      <c r="CF16">
        <v>3.0000000000000001E-3</v>
      </c>
      <c r="CG16">
        <v>5.0000000000000001E-3</v>
      </c>
      <c r="CH16">
        <v>3.0000000000000001E-3</v>
      </c>
      <c r="CI16">
        <v>5.0000000000000001E-3</v>
      </c>
      <c r="CJ16">
        <v>3.0000000000000001E-3</v>
      </c>
      <c r="CK16">
        <v>5.0000000000000001E-3</v>
      </c>
      <c r="CL16">
        <v>2.5000000000000001E-3</v>
      </c>
      <c r="CM16">
        <v>5.9999999999999995E-4</v>
      </c>
    </row>
    <row r="17" spans="1:92" x14ac:dyDescent="0.25">
      <c r="A17" t="s">
        <v>143</v>
      </c>
      <c r="B17" t="s">
        <v>160</v>
      </c>
      <c r="C17" t="s">
        <v>178</v>
      </c>
      <c r="D17" t="s">
        <v>193</v>
      </c>
      <c r="E17" t="s">
        <v>213</v>
      </c>
      <c r="F17" t="s">
        <v>160</v>
      </c>
      <c r="G17" t="s">
        <v>161</v>
      </c>
      <c r="H17">
        <v>16</v>
      </c>
      <c r="I17" t="s">
        <v>89</v>
      </c>
      <c r="K17">
        <v>19.5</v>
      </c>
      <c r="L17" s="1">
        <v>1.0655615189002301</v>
      </c>
      <c r="M17" s="1">
        <v>-4.6468951892031098</v>
      </c>
      <c r="N17" s="1">
        <f t="shared" si="5"/>
        <v>-1.0655615189002301</v>
      </c>
      <c r="O17" s="1">
        <f t="shared" si="6"/>
        <v>4.6468951892031098</v>
      </c>
      <c r="P17">
        <v>12.914999999999999</v>
      </c>
      <c r="Q17">
        <v>0</v>
      </c>
      <c r="R17">
        <v>0</v>
      </c>
      <c r="S17">
        <f t="shared" si="3"/>
        <v>-4.7675000000000001</v>
      </c>
      <c r="T17">
        <f t="shared" si="4"/>
        <v>4.7675000000000001</v>
      </c>
      <c r="U17">
        <v>0.38</v>
      </c>
      <c r="V17">
        <v>0.38</v>
      </c>
      <c r="W17">
        <v>0.38</v>
      </c>
      <c r="X17">
        <v>0</v>
      </c>
      <c r="Y17">
        <v>0</v>
      </c>
      <c r="Z17" t="s">
        <v>99</v>
      </c>
      <c r="AA17" t="s">
        <v>92</v>
      </c>
      <c r="AB17">
        <v>7.6280000000000001</v>
      </c>
      <c r="AC17">
        <v>0.20250000000000001</v>
      </c>
      <c r="AD17" t="s">
        <v>99</v>
      </c>
      <c r="AE17">
        <v>7.6280000000000001</v>
      </c>
      <c r="AF17">
        <v>0.20250000000000001</v>
      </c>
      <c r="AG17">
        <v>1.25</v>
      </c>
      <c r="AH17">
        <v>0.5</v>
      </c>
      <c r="AI17">
        <v>0</v>
      </c>
      <c r="AK17">
        <v>1.5</v>
      </c>
      <c r="AL17">
        <v>5.7000000000000002E-2</v>
      </c>
      <c r="AM17">
        <v>3.0000000000000001E-3</v>
      </c>
      <c r="AN17">
        <v>0.08</v>
      </c>
      <c r="AO17">
        <v>-0.75</v>
      </c>
      <c r="AP17">
        <v>3.0000000000000001E-3</v>
      </c>
      <c r="AQ17">
        <v>0.08</v>
      </c>
      <c r="AR17">
        <v>0.75</v>
      </c>
      <c r="AS17">
        <v>3.0000000000000001E-3</v>
      </c>
      <c r="AT17">
        <v>0.08</v>
      </c>
      <c r="AU17">
        <v>2.520150219</v>
      </c>
      <c r="AV17">
        <v>1</v>
      </c>
      <c r="AW17">
        <v>0.03</v>
      </c>
      <c r="AX17">
        <v>0.03</v>
      </c>
      <c r="AY17">
        <v>0.03</v>
      </c>
      <c r="AZ17">
        <v>0.03</v>
      </c>
      <c r="BA17">
        <v>0.03</v>
      </c>
      <c r="BB17">
        <v>3.0000000000000001E-3</v>
      </c>
      <c r="BC17">
        <v>5.0000000000000001E-3</v>
      </c>
      <c r="BD17">
        <v>3.0000000000000001E-3</v>
      </c>
      <c r="BE17">
        <v>5.0000000000000001E-3</v>
      </c>
      <c r="BF17">
        <v>3.0000000000000001E-3</v>
      </c>
      <c r="BG17">
        <v>5.0000000000000001E-3</v>
      </c>
      <c r="BH17">
        <v>3.0000000000000001E-3</v>
      </c>
      <c r="BI17">
        <v>5.0000000000000001E-3</v>
      </c>
      <c r="BJ17">
        <v>2.5000000000000001E-3</v>
      </c>
      <c r="BK17">
        <v>5.9999999999999995E-4</v>
      </c>
      <c r="BM17">
        <v>1.5</v>
      </c>
      <c r="BN17">
        <v>5.7000000000000002E-2</v>
      </c>
      <c r="BO17">
        <v>3.0000000000000001E-3</v>
      </c>
      <c r="BP17">
        <v>0.08</v>
      </c>
      <c r="BQ17">
        <v>-0.75</v>
      </c>
      <c r="BR17">
        <v>3.0000000000000001E-3</v>
      </c>
      <c r="BS17">
        <v>0.08</v>
      </c>
      <c r="BT17">
        <v>0.75</v>
      </c>
      <c r="BU17">
        <v>3.0000000000000001E-3</v>
      </c>
      <c r="BV17">
        <v>0.08</v>
      </c>
      <c r="BW17">
        <v>2.520150219</v>
      </c>
      <c r="BX17">
        <v>1</v>
      </c>
      <c r="BY17">
        <v>0.03</v>
      </c>
      <c r="BZ17">
        <v>0.03</v>
      </c>
      <c r="CA17">
        <v>0.03</v>
      </c>
      <c r="CB17">
        <v>0.03</v>
      </c>
      <c r="CC17">
        <v>0.03</v>
      </c>
      <c r="CD17">
        <v>3.0000000000000001E-3</v>
      </c>
      <c r="CE17">
        <v>5.0000000000000001E-3</v>
      </c>
      <c r="CF17">
        <v>3.0000000000000001E-3</v>
      </c>
      <c r="CG17">
        <v>5.0000000000000001E-3</v>
      </c>
      <c r="CH17">
        <v>3.0000000000000001E-3</v>
      </c>
      <c r="CI17">
        <v>5.0000000000000001E-3</v>
      </c>
      <c r="CJ17">
        <v>3.0000000000000001E-3</v>
      </c>
      <c r="CK17">
        <v>5.0000000000000001E-3</v>
      </c>
      <c r="CL17">
        <v>2.5000000000000001E-3</v>
      </c>
      <c r="CM17">
        <v>5.9999999999999995E-4</v>
      </c>
      <c r="CN17" t="s">
        <v>100</v>
      </c>
    </row>
    <row r="18" spans="1:92" x14ac:dyDescent="0.25">
      <c r="A18" t="s">
        <v>144</v>
      </c>
      <c r="B18" t="s">
        <v>161</v>
      </c>
      <c r="C18" t="s">
        <v>179</v>
      </c>
      <c r="D18" t="s">
        <v>194</v>
      </c>
      <c r="E18" t="s">
        <v>214</v>
      </c>
      <c r="F18" t="s">
        <v>161</v>
      </c>
      <c r="G18" t="s">
        <v>162</v>
      </c>
      <c r="H18">
        <v>17</v>
      </c>
      <c r="I18" t="s">
        <v>89</v>
      </c>
      <c r="K18">
        <v>22.2</v>
      </c>
      <c r="L18" s="1">
        <v>1.0019718510292299</v>
      </c>
      <c r="M18" s="1">
        <v>-4.6606825914929004</v>
      </c>
      <c r="N18" s="1">
        <f t="shared" si="5"/>
        <v>-1.0019718510292299</v>
      </c>
      <c r="O18" s="1">
        <f t="shared" si="6"/>
        <v>4.6606825914929004</v>
      </c>
      <c r="P18">
        <v>12.132999999999999</v>
      </c>
      <c r="Q18">
        <v>0</v>
      </c>
      <c r="R18">
        <v>0</v>
      </c>
      <c r="S18">
        <f t="shared" si="3"/>
        <v>-4.7671724999999991</v>
      </c>
      <c r="T18">
        <f t="shared" si="4"/>
        <v>4.7671724999999991</v>
      </c>
      <c r="U18">
        <v>0.378</v>
      </c>
      <c r="V18">
        <v>0.378</v>
      </c>
      <c r="W18">
        <v>0.378</v>
      </c>
      <c r="X18">
        <v>0</v>
      </c>
      <c r="Y18">
        <v>0</v>
      </c>
      <c r="Z18" t="s">
        <v>101</v>
      </c>
      <c r="AA18" t="s">
        <v>92</v>
      </c>
      <c r="AB18">
        <v>7.585</v>
      </c>
      <c r="AC18">
        <v>0.19</v>
      </c>
      <c r="AD18" t="s">
        <v>101</v>
      </c>
      <c r="AE18">
        <v>7.585</v>
      </c>
      <c r="AF18">
        <v>0.19</v>
      </c>
      <c r="AG18">
        <v>1.2569999999999999</v>
      </c>
      <c r="AH18">
        <v>0.5</v>
      </c>
      <c r="AI18">
        <v>0</v>
      </c>
      <c r="AK18">
        <v>1.5</v>
      </c>
      <c r="AL18">
        <v>5.6000000000000001E-2</v>
      </c>
      <c r="AM18">
        <v>3.0000000000000001E-3</v>
      </c>
      <c r="AN18">
        <v>0.08</v>
      </c>
      <c r="AO18">
        <v>-0.75</v>
      </c>
      <c r="AP18">
        <v>3.0000000000000001E-3</v>
      </c>
      <c r="AQ18">
        <v>0.08</v>
      </c>
      <c r="AR18">
        <v>0.75</v>
      </c>
      <c r="AS18">
        <v>3.0000000000000001E-3</v>
      </c>
      <c r="AT18">
        <v>0.08</v>
      </c>
      <c r="AU18">
        <v>2.436546667</v>
      </c>
      <c r="AV18">
        <v>1</v>
      </c>
      <c r="AW18">
        <v>0.03</v>
      </c>
      <c r="AX18">
        <v>0.03</v>
      </c>
      <c r="AY18">
        <v>0.03</v>
      </c>
      <c r="AZ18">
        <v>0.03</v>
      </c>
      <c r="BA18">
        <v>0.03</v>
      </c>
      <c r="BB18">
        <v>3.0000000000000001E-3</v>
      </c>
      <c r="BC18">
        <v>5.0000000000000001E-3</v>
      </c>
      <c r="BD18">
        <v>3.0000000000000001E-3</v>
      </c>
      <c r="BE18">
        <v>5.0000000000000001E-3</v>
      </c>
      <c r="BF18">
        <v>3.0000000000000001E-3</v>
      </c>
      <c r="BG18">
        <v>5.0000000000000001E-3</v>
      </c>
      <c r="BH18">
        <v>3.0000000000000001E-3</v>
      </c>
      <c r="BI18">
        <v>5.0000000000000001E-3</v>
      </c>
      <c r="BJ18">
        <v>2.5000000000000001E-3</v>
      </c>
      <c r="BK18">
        <v>5.9999999999999995E-4</v>
      </c>
      <c r="BM18">
        <v>1.5</v>
      </c>
      <c r="BN18">
        <v>5.6000000000000001E-2</v>
      </c>
      <c r="BO18">
        <v>3.0000000000000001E-3</v>
      </c>
      <c r="BP18">
        <v>0.08</v>
      </c>
      <c r="BQ18">
        <v>-0.75</v>
      </c>
      <c r="BR18">
        <v>3.0000000000000001E-3</v>
      </c>
      <c r="BS18">
        <v>0.08</v>
      </c>
      <c r="BT18">
        <v>0.75</v>
      </c>
      <c r="BU18">
        <v>3.0000000000000001E-3</v>
      </c>
      <c r="BV18">
        <v>0.08</v>
      </c>
      <c r="BW18">
        <v>2.436546667</v>
      </c>
      <c r="BX18">
        <v>1</v>
      </c>
      <c r="BY18">
        <v>0.03</v>
      </c>
      <c r="BZ18">
        <v>0.03</v>
      </c>
      <c r="CA18">
        <v>0.03</v>
      </c>
      <c r="CB18">
        <v>0.03</v>
      </c>
      <c r="CC18">
        <v>0.03</v>
      </c>
      <c r="CD18">
        <v>3.0000000000000001E-3</v>
      </c>
      <c r="CE18">
        <v>5.0000000000000001E-3</v>
      </c>
      <c r="CF18">
        <v>3.0000000000000001E-3</v>
      </c>
      <c r="CG18">
        <v>5.0000000000000001E-3</v>
      </c>
      <c r="CH18">
        <v>3.0000000000000001E-3</v>
      </c>
      <c r="CI18">
        <v>5.0000000000000001E-3</v>
      </c>
      <c r="CJ18">
        <v>3.0000000000000001E-3</v>
      </c>
      <c r="CK18">
        <v>5.0000000000000001E-3</v>
      </c>
      <c r="CL18">
        <v>2.5000000000000001E-3</v>
      </c>
      <c r="CM18">
        <v>5.9999999999999995E-4</v>
      </c>
    </row>
    <row r="19" spans="1:92" x14ac:dyDescent="0.25">
      <c r="A19" t="s">
        <v>145</v>
      </c>
      <c r="B19" t="s">
        <v>162</v>
      </c>
      <c r="C19" t="s">
        <v>180</v>
      </c>
      <c r="D19" t="s">
        <v>195</v>
      </c>
      <c r="E19" t="s">
        <v>215</v>
      </c>
      <c r="F19" t="s">
        <v>162</v>
      </c>
      <c r="G19" t="s">
        <v>163</v>
      </c>
      <c r="H19">
        <v>18</v>
      </c>
      <c r="I19" t="s">
        <v>89</v>
      </c>
      <c r="K19">
        <v>24.9</v>
      </c>
      <c r="L19" s="1">
        <v>0.93871711601565599</v>
      </c>
      <c r="M19" s="1">
        <v>-4.6765772308066502</v>
      </c>
      <c r="N19" s="1">
        <f t="shared" si="5"/>
        <v>-0.93871711601565599</v>
      </c>
      <c r="O19" s="1">
        <f t="shared" si="6"/>
        <v>4.6765772308066502</v>
      </c>
      <c r="P19">
        <v>11.35</v>
      </c>
      <c r="Q19">
        <v>0</v>
      </c>
      <c r="R19">
        <v>0</v>
      </c>
      <c r="S19">
        <f t="shared" si="3"/>
        <v>-4.7698560000000008</v>
      </c>
      <c r="T19">
        <f t="shared" si="4"/>
        <v>4.7698560000000008</v>
      </c>
      <c r="U19">
        <v>0.377</v>
      </c>
      <c r="V19">
        <v>0.377</v>
      </c>
      <c r="W19">
        <v>0.377</v>
      </c>
      <c r="X19">
        <v>0</v>
      </c>
      <c r="Y19">
        <v>0</v>
      </c>
      <c r="Z19" t="s">
        <v>102</v>
      </c>
      <c r="AA19" t="s">
        <v>92</v>
      </c>
      <c r="AB19">
        <v>7.4880000000000004</v>
      </c>
      <c r="AC19">
        <v>0.18</v>
      </c>
      <c r="AD19" t="s">
        <v>102</v>
      </c>
      <c r="AE19">
        <v>7.4880000000000004</v>
      </c>
      <c r="AF19">
        <v>0.18</v>
      </c>
      <c r="AG19">
        <v>1.274</v>
      </c>
      <c r="AH19">
        <v>0.5</v>
      </c>
      <c r="AI19">
        <v>0</v>
      </c>
      <c r="AK19">
        <v>1.5</v>
      </c>
      <c r="AL19">
        <v>5.5E-2</v>
      </c>
      <c r="AM19">
        <v>3.0000000000000001E-3</v>
      </c>
      <c r="AN19">
        <v>0.08</v>
      </c>
      <c r="AO19">
        <v>-0.75</v>
      </c>
      <c r="AP19">
        <v>3.0000000000000001E-3</v>
      </c>
      <c r="AQ19">
        <v>0.08</v>
      </c>
      <c r="AR19">
        <v>0.75</v>
      </c>
      <c r="AS19">
        <v>3.0000000000000001E-3</v>
      </c>
      <c r="AT19">
        <v>0.08</v>
      </c>
      <c r="AU19">
        <v>2.3655871140000002</v>
      </c>
      <c r="AV19">
        <v>1</v>
      </c>
      <c r="AW19">
        <v>0.03</v>
      </c>
      <c r="AX19">
        <v>0.03</v>
      </c>
      <c r="AY19">
        <v>0.03</v>
      </c>
      <c r="AZ19">
        <v>0.03</v>
      </c>
      <c r="BA19">
        <v>0.03</v>
      </c>
      <c r="BB19">
        <v>3.0000000000000001E-3</v>
      </c>
      <c r="BC19">
        <v>5.0000000000000001E-3</v>
      </c>
      <c r="BD19">
        <v>3.0000000000000001E-3</v>
      </c>
      <c r="BE19">
        <v>5.0000000000000001E-3</v>
      </c>
      <c r="BF19">
        <v>3.0000000000000001E-3</v>
      </c>
      <c r="BG19">
        <v>5.0000000000000001E-3</v>
      </c>
      <c r="BH19">
        <v>3.0000000000000001E-3</v>
      </c>
      <c r="BI19">
        <v>5.0000000000000001E-3</v>
      </c>
      <c r="BJ19">
        <v>2.5000000000000001E-3</v>
      </c>
      <c r="BK19">
        <v>5.9999999999999995E-4</v>
      </c>
      <c r="BM19">
        <v>1.5</v>
      </c>
      <c r="BN19">
        <v>5.5E-2</v>
      </c>
      <c r="BO19">
        <v>3.0000000000000001E-3</v>
      </c>
      <c r="BP19">
        <v>0.08</v>
      </c>
      <c r="BQ19">
        <v>-0.75</v>
      </c>
      <c r="BR19">
        <v>3.0000000000000001E-3</v>
      </c>
      <c r="BS19">
        <v>0.08</v>
      </c>
      <c r="BT19">
        <v>0.75</v>
      </c>
      <c r="BU19">
        <v>3.0000000000000001E-3</v>
      </c>
      <c r="BV19">
        <v>0.08</v>
      </c>
      <c r="BW19">
        <v>2.3655871140000002</v>
      </c>
      <c r="BX19">
        <v>1</v>
      </c>
      <c r="BY19">
        <v>0.03</v>
      </c>
      <c r="BZ19">
        <v>0.03</v>
      </c>
      <c r="CA19">
        <v>0.03</v>
      </c>
      <c r="CB19">
        <v>0.03</v>
      </c>
      <c r="CC19">
        <v>0.03</v>
      </c>
      <c r="CD19">
        <v>3.0000000000000001E-3</v>
      </c>
      <c r="CE19">
        <v>5.0000000000000001E-3</v>
      </c>
      <c r="CF19">
        <v>3.0000000000000001E-3</v>
      </c>
      <c r="CG19">
        <v>5.0000000000000001E-3</v>
      </c>
      <c r="CH19">
        <v>3.0000000000000001E-3</v>
      </c>
      <c r="CI19">
        <v>5.0000000000000001E-3</v>
      </c>
      <c r="CJ19">
        <v>3.0000000000000001E-3</v>
      </c>
      <c r="CK19">
        <v>5.0000000000000001E-3</v>
      </c>
      <c r="CL19">
        <v>2.5000000000000001E-3</v>
      </c>
      <c r="CM19">
        <v>5.9999999999999995E-4</v>
      </c>
    </row>
    <row r="20" spans="1:92" x14ac:dyDescent="0.25">
      <c r="A20" t="s">
        <v>146</v>
      </c>
      <c r="B20" t="s">
        <v>163</v>
      </c>
      <c r="C20" t="s">
        <v>181</v>
      </c>
      <c r="D20" t="s">
        <v>196</v>
      </c>
      <c r="E20" t="s">
        <v>216</v>
      </c>
      <c r="F20" t="s">
        <v>163</v>
      </c>
      <c r="G20" t="s">
        <v>164</v>
      </c>
      <c r="H20">
        <v>19</v>
      </c>
      <c r="I20" t="s">
        <v>89</v>
      </c>
      <c r="K20">
        <v>27.6</v>
      </c>
      <c r="L20" s="1">
        <v>0.87449907234717605</v>
      </c>
      <c r="M20" s="1">
        <v>-4.6873214752632304</v>
      </c>
      <c r="N20" s="1">
        <f t="shared" si="5"/>
        <v>-0.87449907234717605</v>
      </c>
      <c r="O20" s="1">
        <f t="shared" si="6"/>
        <v>4.6873214752632304</v>
      </c>
      <c r="P20">
        <v>10.568</v>
      </c>
      <c r="Q20">
        <v>0</v>
      </c>
      <c r="R20">
        <v>0</v>
      </c>
      <c r="S20">
        <f t="shared" si="3"/>
        <v>-4.7682030000000006</v>
      </c>
      <c r="T20">
        <f t="shared" si="4"/>
        <v>4.7682030000000006</v>
      </c>
      <c r="U20">
        <v>0.375</v>
      </c>
      <c r="V20">
        <v>0.375</v>
      </c>
      <c r="W20">
        <v>0.375</v>
      </c>
      <c r="X20">
        <v>0</v>
      </c>
      <c r="Y20">
        <v>0</v>
      </c>
      <c r="Z20" t="s">
        <v>103</v>
      </c>
      <c r="AA20" t="s">
        <v>92</v>
      </c>
      <c r="AB20">
        <v>7.3470000000000004</v>
      </c>
      <c r="AC20">
        <v>0.20399999999999999</v>
      </c>
      <c r="AD20" t="s">
        <v>103</v>
      </c>
      <c r="AE20">
        <v>7.3470000000000004</v>
      </c>
      <c r="AF20">
        <v>0.20399999999999999</v>
      </c>
      <c r="AG20">
        <v>1.298</v>
      </c>
      <c r="AH20">
        <v>0.5</v>
      </c>
      <c r="AI20">
        <v>0</v>
      </c>
      <c r="AK20">
        <v>1.5</v>
      </c>
      <c r="AL20">
        <v>5.2999999999999999E-2</v>
      </c>
      <c r="AM20">
        <v>3.0000000000000001E-3</v>
      </c>
      <c r="AN20">
        <v>0.08</v>
      </c>
      <c r="AO20">
        <v>-0.75</v>
      </c>
      <c r="AP20">
        <v>3.0000000000000001E-3</v>
      </c>
      <c r="AQ20">
        <v>0.08</v>
      </c>
      <c r="AR20">
        <v>0.75</v>
      </c>
      <c r="AS20">
        <v>3.0000000000000001E-3</v>
      </c>
      <c r="AT20">
        <v>0.08</v>
      </c>
      <c r="AU20">
        <v>2.3183245609999998</v>
      </c>
      <c r="AV20">
        <v>1</v>
      </c>
      <c r="AW20">
        <v>1.4999999999999999E-2</v>
      </c>
      <c r="AX20">
        <v>0.02</v>
      </c>
      <c r="AY20">
        <v>0.03</v>
      </c>
      <c r="AZ20">
        <v>0.03</v>
      </c>
      <c r="BA20">
        <v>0.03</v>
      </c>
      <c r="BB20">
        <v>3.0000000000000001E-3</v>
      </c>
      <c r="BC20">
        <v>5.0000000000000001E-3</v>
      </c>
      <c r="BD20">
        <v>3.0000000000000001E-3</v>
      </c>
      <c r="BE20">
        <v>5.0000000000000001E-3</v>
      </c>
      <c r="BF20">
        <v>3.0000000000000001E-3</v>
      </c>
      <c r="BG20">
        <v>5.0000000000000001E-3</v>
      </c>
      <c r="BH20">
        <v>3.0000000000000001E-3</v>
      </c>
      <c r="BI20">
        <v>5.0000000000000001E-3</v>
      </c>
      <c r="BJ20">
        <v>2.5000000000000001E-3</v>
      </c>
      <c r="BK20">
        <v>5.9999999999999995E-4</v>
      </c>
      <c r="BM20">
        <v>1.5</v>
      </c>
      <c r="BN20">
        <v>5.2999999999999999E-2</v>
      </c>
      <c r="BO20">
        <v>3.0000000000000001E-3</v>
      </c>
      <c r="BP20">
        <v>0.08</v>
      </c>
      <c r="BQ20">
        <v>-0.75</v>
      </c>
      <c r="BR20">
        <v>3.0000000000000001E-3</v>
      </c>
      <c r="BS20">
        <v>0.08</v>
      </c>
      <c r="BT20">
        <v>0.75</v>
      </c>
      <c r="BU20">
        <v>3.0000000000000001E-3</v>
      </c>
      <c r="BV20">
        <v>0.08</v>
      </c>
      <c r="BW20">
        <v>2.3183245609999998</v>
      </c>
      <c r="BX20">
        <v>1</v>
      </c>
      <c r="BY20">
        <v>1.4999999999999999E-2</v>
      </c>
      <c r="BZ20">
        <v>0.02</v>
      </c>
      <c r="CA20">
        <v>0.03</v>
      </c>
      <c r="CB20">
        <v>0.03</v>
      </c>
      <c r="CC20">
        <v>0.03</v>
      </c>
      <c r="CD20">
        <v>3.0000000000000001E-3</v>
      </c>
      <c r="CE20">
        <v>5.0000000000000001E-3</v>
      </c>
      <c r="CF20">
        <v>3.0000000000000001E-3</v>
      </c>
      <c r="CG20">
        <v>5.0000000000000001E-3</v>
      </c>
      <c r="CH20">
        <v>3.0000000000000001E-3</v>
      </c>
      <c r="CI20">
        <v>5.0000000000000001E-3</v>
      </c>
      <c r="CJ20">
        <v>3.0000000000000001E-3</v>
      </c>
      <c r="CK20">
        <v>5.0000000000000001E-3</v>
      </c>
      <c r="CL20">
        <v>2.5000000000000001E-3</v>
      </c>
      <c r="CM20">
        <v>5.9999999999999995E-4</v>
      </c>
      <c r="CN20" t="s">
        <v>104</v>
      </c>
    </row>
    <row r="21" spans="1:92" x14ac:dyDescent="0.25">
      <c r="A21" t="s">
        <v>147</v>
      </c>
      <c r="B21" t="s">
        <v>164</v>
      </c>
      <c r="C21" t="s">
        <v>182</v>
      </c>
      <c r="D21" t="s">
        <v>197</v>
      </c>
      <c r="E21" t="s">
        <v>217</v>
      </c>
      <c r="F21" t="s">
        <v>164</v>
      </c>
      <c r="G21" t="s">
        <v>165</v>
      </c>
      <c r="H21">
        <v>20</v>
      </c>
      <c r="I21" t="s">
        <v>89</v>
      </c>
      <c r="K21">
        <v>30.332999999999998</v>
      </c>
      <c r="L21" s="1">
        <v>0.75828986846497104</v>
      </c>
      <c r="M21" s="1">
        <v>-4.2565847149309004</v>
      </c>
      <c r="N21" s="1">
        <f t="shared" si="5"/>
        <v>-0.75828986846497104</v>
      </c>
      <c r="O21" s="1">
        <f t="shared" si="6"/>
        <v>4.2565847149309004</v>
      </c>
      <c r="P21">
        <v>10.101000000000001</v>
      </c>
      <c r="Q21">
        <v>0</v>
      </c>
      <c r="R21">
        <v>0</v>
      </c>
      <c r="S21">
        <f t="shared" si="3"/>
        <v>-4.3235999999999999</v>
      </c>
      <c r="T21">
        <f t="shared" si="4"/>
        <v>4.3235999999999999</v>
      </c>
      <c r="U21">
        <v>0.375</v>
      </c>
      <c r="V21">
        <v>0.375</v>
      </c>
      <c r="W21">
        <v>0.375</v>
      </c>
      <c r="X21">
        <v>0</v>
      </c>
      <c r="Y21">
        <v>0</v>
      </c>
      <c r="Z21" t="s">
        <v>105</v>
      </c>
      <c r="AA21" t="s">
        <v>92</v>
      </c>
      <c r="AB21">
        <v>7.2060000000000004</v>
      </c>
      <c r="AC21">
        <v>0.20599999999999999</v>
      </c>
      <c r="AD21" t="s">
        <v>105</v>
      </c>
      <c r="AE21">
        <v>7.2060000000000004</v>
      </c>
      <c r="AF21">
        <v>0.20599999999999999</v>
      </c>
      <c r="AG21">
        <v>1.2</v>
      </c>
      <c r="AH21">
        <v>0.5</v>
      </c>
      <c r="AI21">
        <v>0</v>
      </c>
      <c r="AK21">
        <v>1.5</v>
      </c>
      <c r="AL21">
        <v>4.9700000000000001E-2</v>
      </c>
      <c r="AM21">
        <v>3.0000000000000001E-3</v>
      </c>
      <c r="AN21">
        <v>0.08</v>
      </c>
      <c r="AO21">
        <v>-0.75</v>
      </c>
      <c r="AP21">
        <v>3.0000000000000001E-3</v>
      </c>
      <c r="AQ21">
        <v>0.08</v>
      </c>
      <c r="AR21">
        <v>0.75</v>
      </c>
      <c r="AS21">
        <v>3.0000000000000001E-3</v>
      </c>
      <c r="AT21">
        <v>0.08</v>
      </c>
      <c r="AU21">
        <v>2.2549999999999999</v>
      </c>
      <c r="AV21">
        <v>1</v>
      </c>
      <c r="AW21">
        <v>1.4999999999999999E-2</v>
      </c>
      <c r="AX21">
        <v>1.6500000000000001E-2</v>
      </c>
      <c r="AY21">
        <v>0.03</v>
      </c>
      <c r="AZ21">
        <v>0.03</v>
      </c>
      <c r="BA21">
        <v>0.03</v>
      </c>
      <c r="BB21">
        <v>3.0000000000000001E-3</v>
      </c>
      <c r="BC21">
        <v>5.0000000000000001E-3</v>
      </c>
      <c r="BD21">
        <v>3.0000000000000001E-3</v>
      </c>
      <c r="BE21">
        <v>5.0000000000000001E-3</v>
      </c>
      <c r="BF21">
        <v>3.0000000000000001E-3</v>
      </c>
      <c r="BG21">
        <v>5.0000000000000001E-3</v>
      </c>
      <c r="BH21">
        <v>3.0000000000000001E-3</v>
      </c>
      <c r="BI21">
        <v>5.0000000000000001E-3</v>
      </c>
      <c r="BJ21">
        <v>2.5000000000000001E-3</v>
      </c>
      <c r="BK21">
        <v>5.9999999999999995E-4</v>
      </c>
      <c r="BM21">
        <v>1.5</v>
      </c>
      <c r="BN21">
        <v>4.9700000000000001E-2</v>
      </c>
      <c r="BO21">
        <v>3.0000000000000001E-3</v>
      </c>
      <c r="BP21">
        <v>0.08</v>
      </c>
      <c r="BQ21">
        <v>-0.75</v>
      </c>
      <c r="BR21">
        <v>3.0000000000000001E-3</v>
      </c>
      <c r="BS21">
        <v>0.08</v>
      </c>
      <c r="BT21">
        <v>0.75</v>
      </c>
      <c r="BU21">
        <v>3.0000000000000001E-3</v>
      </c>
      <c r="BV21">
        <v>0.08</v>
      </c>
      <c r="BW21">
        <v>2.2549999999999999</v>
      </c>
      <c r="BX21">
        <v>1</v>
      </c>
      <c r="BY21">
        <v>1.4999999999999999E-2</v>
      </c>
      <c r="BZ21">
        <v>1.6500000000000001E-2</v>
      </c>
      <c r="CA21">
        <v>0.03</v>
      </c>
      <c r="CB21">
        <v>0.03</v>
      </c>
      <c r="CC21">
        <v>0.03</v>
      </c>
      <c r="CD21">
        <v>3.0000000000000001E-3</v>
      </c>
      <c r="CE21">
        <v>5.0000000000000001E-3</v>
      </c>
      <c r="CF21">
        <v>3.0000000000000001E-3</v>
      </c>
      <c r="CG21">
        <v>5.0000000000000001E-3</v>
      </c>
      <c r="CH21">
        <v>3.0000000000000001E-3</v>
      </c>
      <c r="CI21">
        <v>5.0000000000000001E-3</v>
      </c>
      <c r="CJ21">
        <v>3.0000000000000001E-3</v>
      </c>
      <c r="CK21">
        <v>5.0000000000000001E-3</v>
      </c>
      <c r="CL21">
        <v>2.5000000000000001E-3</v>
      </c>
      <c r="CM21">
        <v>5.9999999999999995E-4</v>
      </c>
    </row>
    <row r="22" spans="1:92" x14ac:dyDescent="0.25">
      <c r="A22" t="s">
        <v>148</v>
      </c>
      <c r="B22" t="s">
        <v>165</v>
      </c>
      <c r="C22" t="s">
        <v>183</v>
      </c>
      <c r="D22" t="s">
        <v>198</v>
      </c>
      <c r="E22" t="s">
        <v>218</v>
      </c>
      <c r="F22" t="s">
        <v>165</v>
      </c>
      <c r="G22" t="s">
        <v>166</v>
      </c>
      <c r="H22">
        <v>21</v>
      </c>
      <c r="I22" t="s">
        <v>89</v>
      </c>
      <c r="K22">
        <v>33.067</v>
      </c>
      <c r="L22" s="1">
        <v>0.65013620483856105</v>
      </c>
      <c r="M22" s="1">
        <v>-3.8304179870032602</v>
      </c>
      <c r="N22" s="1">
        <f t="shared" si="5"/>
        <v>-0.65013620483856105</v>
      </c>
      <c r="O22" s="1">
        <f t="shared" si="6"/>
        <v>3.8304179870032602</v>
      </c>
      <c r="P22">
        <v>9.6329999999999991</v>
      </c>
      <c r="Q22">
        <v>0</v>
      </c>
      <c r="R22">
        <v>0</v>
      </c>
      <c r="S22">
        <f t="shared" si="3"/>
        <v>-3.8852000000000002</v>
      </c>
      <c r="T22">
        <f t="shared" si="4"/>
        <v>3.8852000000000002</v>
      </c>
      <c r="U22">
        <v>0.375</v>
      </c>
      <c r="V22">
        <v>0.375</v>
      </c>
      <c r="W22">
        <v>0.375</v>
      </c>
      <c r="X22">
        <v>0</v>
      </c>
      <c r="Y22">
        <v>0</v>
      </c>
      <c r="Z22" t="s">
        <v>106</v>
      </c>
      <c r="AA22" t="s">
        <v>92</v>
      </c>
      <c r="AB22">
        <v>7.0640000000000001</v>
      </c>
      <c r="AC22">
        <v>0.20799999999999999</v>
      </c>
      <c r="AD22" t="s">
        <v>106</v>
      </c>
      <c r="AE22">
        <v>7.0640000000000001</v>
      </c>
      <c r="AF22">
        <v>0.20799999999999999</v>
      </c>
      <c r="AG22">
        <v>1.1000000000000001</v>
      </c>
      <c r="AH22">
        <v>0.5</v>
      </c>
      <c r="AI22">
        <v>0</v>
      </c>
      <c r="AK22">
        <v>1.5</v>
      </c>
      <c r="AL22">
        <v>4.6300000000000001E-2</v>
      </c>
      <c r="AM22">
        <v>3.0000000000000001E-3</v>
      </c>
      <c r="AN22">
        <v>0.08</v>
      </c>
      <c r="AO22">
        <v>-0.75</v>
      </c>
      <c r="AP22">
        <v>3.0000000000000001E-3</v>
      </c>
      <c r="AQ22">
        <v>0.08</v>
      </c>
      <c r="AR22">
        <v>0.75</v>
      </c>
      <c r="AS22">
        <v>3.0000000000000001E-3</v>
      </c>
      <c r="AT22">
        <v>0.08</v>
      </c>
      <c r="AU22">
        <v>2.1909999999999998</v>
      </c>
      <c r="AV22">
        <v>1</v>
      </c>
      <c r="AW22">
        <v>1.4999999999999999E-2</v>
      </c>
      <c r="AX22">
        <v>1.35E-2</v>
      </c>
      <c r="AY22">
        <v>0.03</v>
      </c>
      <c r="AZ22">
        <v>0.03</v>
      </c>
      <c r="BA22">
        <v>0.03</v>
      </c>
      <c r="BB22">
        <v>3.0000000000000001E-3</v>
      </c>
      <c r="BC22">
        <v>5.0000000000000001E-3</v>
      </c>
      <c r="BD22">
        <v>3.0000000000000001E-3</v>
      </c>
      <c r="BE22">
        <v>5.0000000000000001E-3</v>
      </c>
      <c r="BF22">
        <v>3.0000000000000001E-3</v>
      </c>
      <c r="BG22">
        <v>5.0000000000000001E-3</v>
      </c>
      <c r="BH22">
        <v>3.0000000000000001E-3</v>
      </c>
      <c r="BI22">
        <v>5.0000000000000001E-3</v>
      </c>
      <c r="BJ22">
        <v>2.5000000000000001E-3</v>
      </c>
      <c r="BK22">
        <v>5.9999999999999995E-4</v>
      </c>
      <c r="BM22">
        <v>1.5</v>
      </c>
      <c r="BN22">
        <v>4.6300000000000001E-2</v>
      </c>
      <c r="BO22">
        <v>3.0000000000000001E-3</v>
      </c>
      <c r="BP22">
        <v>0.08</v>
      </c>
      <c r="BQ22">
        <v>-0.75</v>
      </c>
      <c r="BR22">
        <v>3.0000000000000001E-3</v>
      </c>
      <c r="BS22">
        <v>0.08</v>
      </c>
      <c r="BT22">
        <v>0.75</v>
      </c>
      <c r="BU22">
        <v>3.0000000000000001E-3</v>
      </c>
      <c r="BV22">
        <v>0.08</v>
      </c>
      <c r="BW22">
        <v>2.1909999999999998</v>
      </c>
      <c r="BX22">
        <v>1</v>
      </c>
      <c r="BY22">
        <v>1.4999999999999999E-2</v>
      </c>
      <c r="BZ22">
        <v>1.35E-2</v>
      </c>
      <c r="CA22">
        <v>0.03</v>
      </c>
      <c r="CB22">
        <v>0.03</v>
      </c>
      <c r="CC22">
        <v>0.03</v>
      </c>
      <c r="CD22">
        <v>3.0000000000000001E-3</v>
      </c>
      <c r="CE22">
        <v>5.0000000000000001E-3</v>
      </c>
      <c r="CF22">
        <v>3.0000000000000001E-3</v>
      </c>
      <c r="CG22">
        <v>5.0000000000000001E-3</v>
      </c>
      <c r="CH22">
        <v>3.0000000000000001E-3</v>
      </c>
      <c r="CI22">
        <v>5.0000000000000001E-3</v>
      </c>
      <c r="CJ22">
        <v>3.0000000000000001E-3</v>
      </c>
      <c r="CK22">
        <v>5.0000000000000001E-3</v>
      </c>
      <c r="CL22">
        <v>2.5000000000000001E-3</v>
      </c>
      <c r="CM22">
        <v>5.9999999999999995E-4</v>
      </c>
    </row>
    <row r="23" spans="1:92" x14ac:dyDescent="0.25">
      <c r="A23" t="s">
        <v>149</v>
      </c>
      <c r="B23" t="s">
        <v>166</v>
      </c>
      <c r="C23" t="s">
        <v>184</v>
      </c>
      <c r="D23" t="s">
        <v>199</v>
      </c>
      <c r="E23" t="s">
        <v>219</v>
      </c>
      <c r="F23" t="s">
        <v>166</v>
      </c>
      <c r="G23" t="s">
        <v>167</v>
      </c>
      <c r="H23">
        <v>22</v>
      </c>
      <c r="I23" t="s">
        <v>89</v>
      </c>
      <c r="K23">
        <v>35.799999999999997</v>
      </c>
      <c r="L23" s="1">
        <v>0.55140096176214004</v>
      </c>
      <c r="M23" s="1">
        <v>-3.4172999911286301</v>
      </c>
      <c r="N23" s="1">
        <f t="shared" si="5"/>
        <v>-0.55140096176214004</v>
      </c>
      <c r="O23" s="1">
        <f t="shared" si="6"/>
        <v>3.4172999911286301</v>
      </c>
      <c r="P23">
        <v>9.1660000000000004</v>
      </c>
      <c r="Q23">
        <v>0</v>
      </c>
      <c r="R23">
        <v>0</v>
      </c>
      <c r="S23">
        <f t="shared" si="3"/>
        <v>-3.4615</v>
      </c>
      <c r="T23">
        <f t="shared" si="4"/>
        <v>3.4615</v>
      </c>
      <c r="U23">
        <v>0.375</v>
      </c>
      <c r="V23">
        <v>0.375</v>
      </c>
      <c r="W23">
        <v>0.375</v>
      </c>
      <c r="X23">
        <v>0</v>
      </c>
      <c r="Y23">
        <v>0</v>
      </c>
      <c r="Z23" t="s">
        <v>107</v>
      </c>
      <c r="AA23" t="s">
        <v>92</v>
      </c>
      <c r="AB23">
        <v>6.923</v>
      </c>
      <c r="AC23">
        <v>0.21</v>
      </c>
      <c r="AD23" t="s">
        <v>107</v>
      </c>
      <c r="AE23">
        <v>6.923</v>
      </c>
      <c r="AF23">
        <v>0.21</v>
      </c>
      <c r="AG23">
        <v>1</v>
      </c>
      <c r="AH23">
        <v>0.5</v>
      </c>
      <c r="AI23">
        <v>0</v>
      </c>
      <c r="AK23">
        <v>1.5</v>
      </c>
      <c r="AL23">
        <v>4.2999999999999997E-2</v>
      </c>
      <c r="AM23">
        <v>3.0000000000000001E-3</v>
      </c>
      <c r="AN23">
        <v>0.08</v>
      </c>
      <c r="AO23">
        <v>-0.75</v>
      </c>
      <c r="AP23">
        <v>3.0000000000000001E-3</v>
      </c>
      <c r="AQ23">
        <v>0.08</v>
      </c>
      <c r="AR23">
        <v>0.75</v>
      </c>
      <c r="AS23">
        <v>3.0000000000000001E-3</v>
      </c>
      <c r="AT23">
        <v>0.08</v>
      </c>
      <c r="AU23">
        <v>2.127720439</v>
      </c>
      <c r="AV23">
        <v>1</v>
      </c>
      <c r="AW23">
        <v>1.4999999999999999E-2</v>
      </c>
      <c r="AX23">
        <v>0.01</v>
      </c>
      <c r="AY23">
        <v>0.03</v>
      </c>
      <c r="AZ23">
        <v>0.03</v>
      </c>
      <c r="BA23">
        <v>0.03</v>
      </c>
      <c r="BB23">
        <v>3.0000000000000001E-3</v>
      </c>
      <c r="BC23">
        <v>5.0000000000000001E-3</v>
      </c>
      <c r="BD23">
        <v>3.0000000000000001E-3</v>
      </c>
      <c r="BE23">
        <v>5.0000000000000001E-3</v>
      </c>
      <c r="BF23">
        <v>3.0000000000000001E-3</v>
      </c>
      <c r="BG23">
        <v>5.0000000000000001E-3</v>
      </c>
      <c r="BH23">
        <v>3.0000000000000001E-3</v>
      </c>
      <c r="BI23">
        <v>5.0000000000000001E-3</v>
      </c>
      <c r="BJ23">
        <v>2.5000000000000001E-3</v>
      </c>
      <c r="BK23">
        <v>5.9999999999999995E-4</v>
      </c>
      <c r="BM23">
        <v>1.5</v>
      </c>
      <c r="BN23">
        <v>4.2999999999999997E-2</v>
      </c>
      <c r="BO23">
        <v>3.0000000000000001E-3</v>
      </c>
      <c r="BP23">
        <v>0.08</v>
      </c>
      <c r="BQ23">
        <v>-0.75</v>
      </c>
      <c r="BR23">
        <v>3.0000000000000001E-3</v>
      </c>
      <c r="BS23">
        <v>0.08</v>
      </c>
      <c r="BT23">
        <v>0.75</v>
      </c>
      <c r="BU23">
        <v>3.0000000000000001E-3</v>
      </c>
      <c r="BV23">
        <v>0.08</v>
      </c>
      <c r="BW23">
        <v>2.127720439</v>
      </c>
      <c r="BX23">
        <v>1</v>
      </c>
      <c r="BY23">
        <v>1.4999999999999999E-2</v>
      </c>
      <c r="BZ23">
        <v>0.01</v>
      </c>
      <c r="CA23">
        <v>0.03</v>
      </c>
      <c r="CB23">
        <v>0.03</v>
      </c>
      <c r="CC23">
        <v>0.03</v>
      </c>
      <c r="CD23">
        <v>3.0000000000000001E-3</v>
      </c>
      <c r="CE23">
        <v>5.0000000000000001E-3</v>
      </c>
      <c r="CF23">
        <v>3.0000000000000001E-3</v>
      </c>
      <c r="CG23">
        <v>5.0000000000000001E-3</v>
      </c>
      <c r="CH23">
        <v>3.0000000000000001E-3</v>
      </c>
      <c r="CI23">
        <v>5.0000000000000001E-3</v>
      </c>
      <c r="CJ23">
        <v>3.0000000000000001E-3</v>
      </c>
      <c r="CK23">
        <v>5.0000000000000001E-3</v>
      </c>
      <c r="CL23">
        <v>2.5000000000000001E-3</v>
      </c>
      <c r="CM23">
        <v>5.9999999999999995E-4</v>
      </c>
      <c r="CN23" t="s">
        <v>108</v>
      </c>
    </row>
    <row r="24" spans="1:92" x14ac:dyDescent="0.25">
      <c r="A24" t="s">
        <v>150</v>
      </c>
      <c r="B24" t="s">
        <v>167</v>
      </c>
      <c r="C24" t="s">
        <v>185</v>
      </c>
      <c r="D24" t="s">
        <v>200</v>
      </c>
      <c r="E24" t="s">
        <v>220</v>
      </c>
      <c r="F24" t="s">
        <v>167</v>
      </c>
      <c r="G24" t="s">
        <v>168</v>
      </c>
      <c r="H24">
        <v>23</v>
      </c>
      <c r="I24" t="s">
        <v>89</v>
      </c>
      <c r="K24">
        <v>38.5</v>
      </c>
      <c r="L24" s="1">
        <v>0.433105821049176</v>
      </c>
      <c r="M24" s="1">
        <v>-2.8393071285567699</v>
      </c>
      <c r="N24" s="1">
        <f t="shared" si="5"/>
        <v>-0.433105821049176</v>
      </c>
      <c r="O24" s="1">
        <f t="shared" si="6"/>
        <v>2.8393071285567699</v>
      </c>
      <c r="P24">
        <v>8.673</v>
      </c>
      <c r="Q24">
        <v>0</v>
      </c>
      <c r="R24">
        <v>0</v>
      </c>
      <c r="S24">
        <f t="shared" si="3"/>
        <v>-2.87215</v>
      </c>
      <c r="T24">
        <f t="shared" si="4"/>
        <v>2.87215</v>
      </c>
      <c r="U24">
        <v>0.375</v>
      </c>
      <c r="V24">
        <v>0.375</v>
      </c>
      <c r="W24">
        <v>0.375</v>
      </c>
      <c r="X24">
        <v>0</v>
      </c>
      <c r="Y24">
        <v>0</v>
      </c>
      <c r="Z24" t="s">
        <v>109</v>
      </c>
      <c r="AA24" t="s">
        <v>92</v>
      </c>
      <c r="AB24">
        <v>6.758</v>
      </c>
      <c r="AC24">
        <v>0.22600000000000001</v>
      </c>
      <c r="AD24" t="s">
        <v>109</v>
      </c>
      <c r="AE24">
        <v>6.758</v>
      </c>
      <c r="AF24">
        <v>0.22600000000000001</v>
      </c>
      <c r="AG24">
        <v>0.85</v>
      </c>
      <c r="AH24">
        <v>0.5</v>
      </c>
      <c r="AI24">
        <v>0</v>
      </c>
      <c r="AK24">
        <v>1.5</v>
      </c>
      <c r="AL24">
        <v>3.9E-2</v>
      </c>
      <c r="AM24">
        <v>3.0000000000000001E-3</v>
      </c>
      <c r="AN24">
        <v>0.08</v>
      </c>
      <c r="AO24">
        <v>-0.75</v>
      </c>
      <c r="AP24">
        <v>3.0000000000000001E-3</v>
      </c>
      <c r="AQ24">
        <v>0.08</v>
      </c>
      <c r="AR24">
        <v>0.75</v>
      </c>
      <c r="AS24">
        <v>3.0000000000000001E-3</v>
      </c>
      <c r="AT24">
        <v>0.08</v>
      </c>
      <c r="AU24">
        <v>2.0739999999999998</v>
      </c>
      <c r="AV24">
        <v>1</v>
      </c>
      <c r="AW24">
        <v>1.2500000000000001E-2</v>
      </c>
      <c r="AX24">
        <v>8.5000000000000006E-3</v>
      </c>
      <c r="AY24">
        <v>0.03</v>
      </c>
      <c r="AZ24">
        <v>0.03</v>
      </c>
      <c r="BA24">
        <v>0.03</v>
      </c>
      <c r="BB24">
        <v>3.0000000000000001E-3</v>
      </c>
      <c r="BC24">
        <v>5.0000000000000001E-3</v>
      </c>
      <c r="BD24">
        <v>3.0000000000000001E-3</v>
      </c>
      <c r="BE24">
        <v>5.0000000000000001E-3</v>
      </c>
      <c r="BF24">
        <v>3.0000000000000001E-3</v>
      </c>
      <c r="BG24">
        <v>5.0000000000000001E-3</v>
      </c>
      <c r="BH24">
        <v>3.0000000000000001E-3</v>
      </c>
      <c r="BI24">
        <v>5.0000000000000001E-3</v>
      </c>
      <c r="BJ24">
        <v>2.5000000000000001E-3</v>
      </c>
      <c r="BK24">
        <v>5.9999999999999995E-4</v>
      </c>
      <c r="BM24">
        <v>1.5</v>
      </c>
      <c r="BN24">
        <v>3.9E-2</v>
      </c>
      <c r="BO24">
        <v>3.0000000000000001E-3</v>
      </c>
      <c r="BP24">
        <v>0.08</v>
      </c>
      <c r="BQ24">
        <v>-0.75</v>
      </c>
      <c r="BR24">
        <v>3.0000000000000001E-3</v>
      </c>
      <c r="BS24">
        <v>0.08</v>
      </c>
      <c r="BT24">
        <v>0.75</v>
      </c>
      <c r="BU24">
        <v>3.0000000000000001E-3</v>
      </c>
      <c r="BV24">
        <v>0.08</v>
      </c>
      <c r="BW24">
        <v>2.0739999999999998</v>
      </c>
      <c r="BX24">
        <v>1</v>
      </c>
      <c r="BY24">
        <v>1.2500000000000001E-2</v>
      </c>
      <c r="BZ24">
        <v>8.5000000000000006E-3</v>
      </c>
      <c r="CA24">
        <v>0.03</v>
      </c>
      <c r="CB24">
        <v>0.03</v>
      </c>
      <c r="CC24">
        <v>0.03</v>
      </c>
      <c r="CD24">
        <v>3.0000000000000001E-3</v>
      </c>
      <c r="CE24">
        <v>5.0000000000000001E-3</v>
      </c>
      <c r="CF24">
        <v>3.0000000000000001E-3</v>
      </c>
      <c r="CG24">
        <v>5.0000000000000001E-3</v>
      </c>
      <c r="CH24">
        <v>3.0000000000000001E-3</v>
      </c>
      <c r="CI24">
        <v>5.0000000000000001E-3</v>
      </c>
      <c r="CJ24">
        <v>3.0000000000000001E-3</v>
      </c>
      <c r="CK24">
        <v>5.0000000000000001E-3</v>
      </c>
      <c r="CL24">
        <v>2.5000000000000001E-3</v>
      </c>
      <c r="CM24">
        <v>5.9999999999999995E-4</v>
      </c>
    </row>
    <row r="25" spans="1:92" x14ac:dyDescent="0.25">
      <c r="A25" t="s">
        <v>151</v>
      </c>
      <c r="B25" t="s">
        <v>168</v>
      </c>
      <c r="C25" t="s">
        <v>186</v>
      </c>
      <c r="D25" t="s">
        <v>201</v>
      </c>
      <c r="E25" t="s">
        <v>221</v>
      </c>
      <c r="F25" t="s">
        <v>168</v>
      </c>
      <c r="G25" t="s">
        <v>169</v>
      </c>
      <c r="H25">
        <v>24</v>
      </c>
      <c r="I25" t="s">
        <v>89</v>
      </c>
      <c r="K25">
        <v>41.2</v>
      </c>
      <c r="L25" s="1">
        <v>0.28149925194388797</v>
      </c>
      <c r="M25" s="1">
        <v>-1.95806879632842</v>
      </c>
      <c r="N25" s="1">
        <f t="shared" si="5"/>
        <v>-0.28149925194388797</v>
      </c>
      <c r="O25" s="1">
        <f t="shared" si="6"/>
        <v>1.95806879632842</v>
      </c>
      <c r="P25">
        <v>8.1809999999999992</v>
      </c>
      <c r="Q25">
        <v>0</v>
      </c>
      <c r="R25">
        <v>0</v>
      </c>
      <c r="S25">
        <f t="shared" si="3"/>
        <v>-1.9782</v>
      </c>
      <c r="T25">
        <f t="shared" si="4"/>
        <v>1.9782</v>
      </c>
      <c r="U25">
        <v>0.375</v>
      </c>
      <c r="V25">
        <v>0.375</v>
      </c>
      <c r="W25">
        <v>0.375</v>
      </c>
      <c r="X25">
        <v>0</v>
      </c>
      <c r="Y25">
        <v>0</v>
      </c>
      <c r="Z25" t="s">
        <v>110</v>
      </c>
      <c r="AA25" t="s">
        <v>92</v>
      </c>
      <c r="AB25">
        <v>6.5940000000000003</v>
      </c>
      <c r="AC25">
        <v>0.24299999999999999</v>
      </c>
      <c r="AD25" t="s">
        <v>110</v>
      </c>
      <c r="AE25">
        <v>6.5940000000000003</v>
      </c>
      <c r="AF25">
        <v>0.24299999999999999</v>
      </c>
      <c r="AG25">
        <v>0.6</v>
      </c>
      <c r="AH25">
        <v>0.5</v>
      </c>
      <c r="AI25">
        <v>0</v>
      </c>
      <c r="AK25">
        <v>1.5</v>
      </c>
      <c r="AL25">
        <v>3.5999999999999997E-2</v>
      </c>
      <c r="AM25">
        <v>3.0000000000000001E-3</v>
      </c>
      <c r="AN25">
        <v>0.08</v>
      </c>
      <c r="AO25">
        <v>-0.75</v>
      </c>
      <c r="AP25">
        <v>3.0000000000000001E-3</v>
      </c>
      <c r="AQ25">
        <v>0.08</v>
      </c>
      <c r="AR25">
        <v>0.75</v>
      </c>
      <c r="AS25">
        <v>3.0000000000000001E-3</v>
      </c>
      <c r="AT25">
        <v>0.08</v>
      </c>
      <c r="AU25">
        <v>2.0209999999999999</v>
      </c>
      <c r="AV25">
        <v>1</v>
      </c>
      <c r="AW25">
        <v>0.01</v>
      </c>
      <c r="AX25">
        <v>6.4999999999999997E-3</v>
      </c>
      <c r="AY25">
        <v>0.03</v>
      </c>
      <c r="AZ25">
        <v>0.03</v>
      </c>
      <c r="BA25">
        <v>0.03</v>
      </c>
      <c r="BB25">
        <v>3.0000000000000001E-3</v>
      </c>
      <c r="BC25">
        <v>5.0000000000000001E-3</v>
      </c>
      <c r="BD25">
        <v>3.0000000000000001E-3</v>
      </c>
      <c r="BE25">
        <v>5.0000000000000001E-3</v>
      </c>
      <c r="BF25">
        <v>3.0000000000000001E-3</v>
      </c>
      <c r="BG25">
        <v>5.0000000000000001E-3</v>
      </c>
      <c r="BH25">
        <v>3.0000000000000001E-3</v>
      </c>
      <c r="BI25">
        <v>5.0000000000000001E-3</v>
      </c>
      <c r="BJ25">
        <v>2.5000000000000001E-3</v>
      </c>
      <c r="BK25">
        <v>5.9999999999999995E-4</v>
      </c>
      <c r="BM25">
        <v>1.5</v>
      </c>
      <c r="BN25">
        <v>3.5999999999999997E-2</v>
      </c>
      <c r="BO25">
        <v>3.0000000000000001E-3</v>
      </c>
      <c r="BP25">
        <v>0.08</v>
      </c>
      <c r="BQ25">
        <v>-0.75</v>
      </c>
      <c r="BR25">
        <v>3.0000000000000001E-3</v>
      </c>
      <c r="BS25">
        <v>0.08</v>
      </c>
      <c r="BT25">
        <v>0.75</v>
      </c>
      <c r="BU25">
        <v>3.0000000000000001E-3</v>
      </c>
      <c r="BV25">
        <v>0.08</v>
      </c>
      <c r="BW25">
        <v>2.0209999999999999</v>
      </c>
      <c r="BX25">
        <v>1</v>
      </c>
      <c r="BY25">
        <v>0.01</v>
      </c>
      <c r="BZ25">
        <v>6.4999999999999997E-3</v>
      </c>
      <c r="CA25">
        <v>0.03</v>
      </c>
      <c r="CB25">
        <v>0.03</v>
      </c>
      <c r="CC25">
        <v>0.03</v>
      </c>
      <c r="CD25">
        <v>3.0000000000000001E-3</v>
      </c>
      <c r="CE25">
        <v>5.0000000000000001E-3</v>
      </c>
      <c r="CF25">
        <v>3.0000000000000001E-3</v>
      </c>
      <c r="CG25">
        <v>5.0000000000000001E-3</v>
      </c>
      <c r="CH25">
        <v>3.0000000000000001E-3</v>
      </c>
      <c r="CI25">
        <v>5.0000000000000001E-3</v>
      </c>
      <c r="CJ25">
        <v>3.0000000000000001E-3</v>
      </c>
      <c r="CK25">
        <v>5.0000000000000001E-3</v>
      </c>
      <c r="CL25">
        <v>2.5000000000000001E-3</v>
      </c>
      <c r="CM25">
        <v>5.9999999999999995E-4</v>
      </c>
    </row>
    <row r="26" spans="1:92" x14ac:dyDescent="0.25">
      <c r="A26" t="s">
        <v>135</v>
      </c>
      <c r="B26" t="s">
        <v>169</v>
      </c>
      <c r="E26" t="s">
        <v>222</v>
      </c>
      <c r="F26" t="s">
        <v>169</v>
      </c>
      <c r="G26" t="s">
        <v>170</v>
      </c>
      <c r="H26">
        <v>25</v>
      </c>
      <c r="I26" t="s">
        <v>78</v>
      </c>
      <c r="J26">
        <f>(K26-$K$26)/($K$41-$K$26)</f>
        <v>0</v>
      </c>
      <c r="K26">
        <v>43.9</v>
      </c>
      <c r="L26">
        <f t="shared" ref="L26:L41" si="7">R26</f>
        <v>0</v>
      </c>
      <c r="M26">
        <f t="shared" ref="M26:M41" si="8">Q26</f>
        <v>0</v>
      </c>
      <c r="N26">
        <v>0</v>
      </c>
      <c r="O26">
        <v>0</v>
      </c>
      <c r="P26">
        <v>7.6879999999999997</v>
      </c>
      <c r="Q26">
        <v>0</v>
      </c>
      <c r="R26">
        <v>0</v>
      </c>
      <c r="S26">
        <v>0</v>
      </c>
      <c r="T26">
        <v>0</v>
      </c>
      <c r="U26">
        <v>0.375</v>
      </c>
      <c r="X26">
        <v>0</v>
      </c>
      <c r="Y26">
        <v>0</v>
      </c>
      <c r="Z26" t="s">
        <v>111</v>
      </c>
      <c r="AA26" t="s">
        <v>92</v>
      </c>
      <c r="AB26">
        <v>6.4290000000000003</v>
      </c>
      <c r="AC26">
        <v>0.26</v>
      </c>
      <c r="AG26">
        <v>0</v>
      </c>
      <c r="AK26">
        <v>1.5</v>
      </c>
      <c r="AL26">
        <v>0.111</v>
      </c>
      <c r="AM26">
        <v>3.0000000000000001E-3</v>
      </c>
      <c r="AN26">
        <v>0.08</v>
      </c>
      <c r="AO26">
        <v>-0.75</v>
      </c>
      <c r="AP26">
        <v>3.0000000000000001E-3</v>
      </c>
      <c r="AQ26">
        <v>0.08</v>
      </c>
      <c r="AR26">
        <v>0.75</v>
      </c>
      <c r="AS26">
        <v>3.0000000000000001E-3</v>
      </c>
      <c r="AT26">
        <v>0.08</v>
      </c>
      <c r="AU26">
        <v>1.9676297810000001</v>
      </c>
      <c r="AV26">
        <v>1</v>
      </c>
      <c r="AW26">
        <v>1.4999999999999999E-2</v>
      </c>
      <c r="AX26">
        <v>0.01</v>
      </c>
      <c r="AY26">
        <v>0.06</v>
      </c>
      <c r="AZ26">
        <v>0.06</v>
      </c>
      <c r="BA26">
        <v>0.06</v>
      </c>
      <c r="BB26">
        <v>5.0000000000000001E-3</v>
      </c>
      <c r="BC26">
        <v>5.0000000000000001E-3</v>
      </c>
      <c r="BD26">
        <v>5.0000000000000001E-3</v>
      </c>
      <c r="BE26">
        <v>5.0000000000000001E-3</v>
      </c>
      <c r="BF26">
        <v>5.0000000000000001E-3</v>
      </c>
      <c r="BG26">
        <v>5.0000000000000001E-3</v>
      </c>
      <c r="BH26">
        <v>5.0000000000000001E-3</v>
      </c>
      <c r="BI26">
        <v>5.0000000000000001E-3</v>
      </c>
      <c r="BJ26">
        <v>5.0000000000000001E-3</v>
      </c>
      <c r="BK26">
        <v>5.9999999999999995E-4</v>
      </c>
      <c r="CN26" t="s">
        <v>112</v>
      </c>
    </row>
    <row r="27" spans="1:92" x14ac:dyDescent="0.25">
      <c r="H27">
        <v>26</v>
      </c>
      <c r="I27" t="s">
        <v>78</v>
      </c>
      <c r="J27">
        <f t="shared" ref="J27:J41" si="9">(K27-$K$26)/($K$41-$K$26)</f>
        <v>4.8128342245989351E-2</v>
      </c>
      <c r="K27">
        <v>46.6</v>
      </c>
      <c r="L27">
        <f t="shared" si="7"/>
        <v>0</v>
      </c>
      <c r="M27">
        <f t="shared" si="8"/>
        <v>0</v>
      </c>
      <c r="P27">
        <v>7.1849999999999996</v>
      </c>
      <c r="Q27">
        <v>0</v>
      </c>
      <c r="R27">
        <v>0</v>
      </c>
      <c r="U27">
        <v>0.375</v>
      </c>
      <c r="X27">
        <v>0</v>
      </c>
      <c r="Y27">
        <v>0</v>
      </c>
      <c r="Z27" t="s">
        <v>113</v>
      </c>
      <c r="AA27" t="s">
        <v>92</v>
      </c>
      <c r="AB27">
        <v>6.258</v>
      </c>
      <c r="AC27">
        <v>0.251</v>
      </c>
      <c r="AG27">
        <v>0</v>
      </c>
      <c r="AK27">
        <v>1.5</v>
      </c>
      <c r="AL27">
        <v>0.108</v>
      </c>
      <c r="AM27">
        <v>3.0000000000000001E-3</v>
      </c>
      <c r="AN27">
        <v>0.08</v>
      </c>
      <c r="AO27">
        <v>-0.75</v>
      </c>
      <c r="AP27">
        <v>3.0000000000000001E-3</v>
      </c>
      <c r="AQ27">
        <v>0.08</v>
      </c>
      <c r="AR27">
        <v>0.75</v>
      </c>
      <c r="AS27">
        <v>3.0000000000000001E-3</v>
      </c>
      <c r="AT27">
        <v>0.08</v>
      </c>
      <c r="AU27">
        <v>1.917</v>
      </c>
      <c r="AV27">
        <v>1</v>
      </c>
      <c r="AW27">
        <v>1.2999999999999999E-2</v>
      </c>
      <c r="AX27">
        <v>0.01</v>
      </c>
      <c r="AY27">
        <v>0.06</v>
      </c>
      <c r="AZ27">
        <v>0.06</v>
      </c>
      <c r="BA27">
        <v>0.06</v>
      </c>
      <c r="BB27">
        <v>5.0000000000000001E-3</v>
      </c>
      <c r="BC27">
        <v>5.0000000000000001E-3</v>
      </c>
      <c r="BD27">
        <v>5.0000000000000001E-3</v>
      </c>
      <c r="BE27">
        <v>5.0000000000000001E-3</v>
      </c>
      <c r="BF27">
        <v>5.0000000000000001E-3</v>
      </c>
      <c r="BG27">
        <v>5.0000000000000001E-3</v>
      </c>
      <c r="BH27">
        <v>5.0000000000000001E-3</v>
      </c>
      <c r="BI27">
        <v>5.0000000000000001E-3</v>
      </c>
      <c r="BJ27">
        <v>5.0000000000000001E-3</v>
      </c>
      <c r="BK27">
        <v>5.9999999999999995E-4</v>
      </c>
      <c r="CN27" t="s">
        <v>114</v>
      </c>
    </row>
    <row r="28" spans="1:92" x14ac:dyDescent="0.25">
      <c r="H28">
        <v>27</v>
      </c>
      <c r="I28" t="s">
        <v>78</v>
      </c>
      <c r="J28">
        <f t="shared" si="9"/>
        <v>9.6256684491978578E-2</v>
      </c>
      <c r="K28">
        <v>49.3</v>
      </c>
      <c r="L28">
        <f t="shared" si="7"/>
        <v>0</v>
      </c>
      <c r="M28">
        <f t="shared" si="8"/>
        <v>0</v>
      </c>
      <c r="P28">
        <v>6.6829999999999998</v>
      </c>
      <c r="Q28">
        <v>0</v>
      </c>
      <c r="R28">
        <v>0</v>
      </c>
      <c r="U28">
        <v>0.375</v>
      </c>
      <c r="X28">
        <v>0</v>
      </c>
      <c r="Y28">
        <v>0</v>
      </c>
      <c r="Z28" t="s">
        <v>115</v>
      </c>
      <c r="AA28" t="s">
        <v>92</v>
      </c>
      <c r="AB28">
        <v>6.0860000000000003</v>
      </c>
      <c r="AC28">
        <v>0.24099999999999999</v>
      </c>
      <c r="AG28">
        <v>0</v>
      </c>
      <c r="AK28">
        <v>1.5</v>
      </c>
      <c r="AL28">
        <v>0.105</v>
      </c>
      <c r="AM28">
        <v>3.0000000000000001E-3</v>
      </c>
      <c r="AN28">
        <v>0.08</v>
      </c>
      <c r="AO28">
        <v>-0.75</v>
      </c>
      <c r="AP28">
        <v>3.0000000000000001E-3</v>
      </c>
      <c r="AQ28">
        <v>0.08</v>
      </c>
      <c r="AR28">
        <v>0.75</v>
      </c>
      <c r="AS28">
        <v>3.0000000000000001E-3</v>
      </c>
      <c r="AT28">
        <v>0.08</v>
      </c>
      <c r="AU28">
        <v>1.8660000000000001</v>
      </c>
      <c r="AV28">
        <v>1</v>
      </c>
      <c r="AW28">
        <v>0.01</v>
      </c>
      <c r="AX28">
        <v>0.01</v>
      </c>
      <c r="AY28">
        <v>0.06</v>
      </c>
      <c r="AZ28">
        <v>0.06</v>
      </c>
      <c r="BA28">
        <v>0.06</v>
      </c>
      <c r="BB28">
        <v>5.0000000000000001E-3</v>
      </c>
      <c r="BC28">
        <v>5.0000000000000001E-3</v>
      </c>
      <c r="BD28">
        <v>5.0000000000000001E-3</v>
      </c>
      <c r="BE28">
        <v>5.0000000000000001E-3</v>
      </c>
      <c r="BF28">
        <v>5.0000000000000001E-3</v>
      </c>
      <c r="BG28">
        <v>5.0000000000000001E-3</v>
      </c>
      <c r="BH28">
        <v>5.0000000000000001E-3</v>
      </c>
      <c r="BI28">
        <v>5.0000000000000001E-3</v>
      </c>
      <c r="BJ28">
        <v>5.0000000000000001E-3</v>
      </c>
      <c r="BK28">
        <v>5.9999999999999995E-4</v>
      </c>
    </row>
    <row r="29" spans="1:92" x14ac:dyDescent="0.25">
      <c r="H29">
        <v>28</v>
      </c>
      <c r="I29" t="s">
        <v>78</v>
      </c>
      <c r="J29">
        <f t="shared" si="9"/>
        <v>0.14438502673796794</v>
      </c>
      <c r="K29">
        <v>52</v>
      </c>
      <c r="L29">
        <f t="shared" si="7"/>
        <v>0</v>
      </c>
      <c r="M29">
        <f t="shared" si="8"/>
        <v>0</v>
      </c>
      <c r="P29">
        <v>6.18</v>
      </c>
      <c r="Q29">
        <v>0</v>
      </c>
      <c r="R29">
        <v>0</v>
      </c>
      <c r="U29">
        <v>0.375</v>
      </c>
      <c r="X29">
        <v>0</v>
      </c>
      <c r="Y29">
        <v>0</v>
      </c>
      <c r="Z29" t="s">
        <v>116</v>
      </c>
      <c r="AA29" t="s">
        <v>92</v>
      </c>
      <c r="AB29">
        <v>5.915</v>
      </c>
      <c r="AC29">
        <v>0.23</v>
      </c>
      <c r="AG29">
        <v>0</v>
      </c>
      <c r="AK29">
        <v>1.5</v>
      </c>
      <c r="AL29">
        <v>0.10199999999999999</v>
      </c>
      <c r="AM29">
        <v>3.0000000000000001E-3</v>
      </c>
      <c r="AN29">
        <v>0.08</v>
      </c>
      <c r="AO29">
        <v>-0.75</v>
      </c>
      <c r="AP29">
        <v>3.0000000000000001E-3</v>
      </c>
      <c r="AQ29">
        <v>0.08</v>
      </c>
      <c r="AR29">
        <v>0.75</v>
      </c>
      <c r="AS29">
        <v>3.0000000000000001E-3</v>
      </c>
      <c r="AT29">
        <v>0.08</v>
      </c>
      <c r="AU29">
        <v>1.815039123</v>
      </c>
      <c r="AV29">
        <v>1</v>
      </c>
      <c r="AW29">
        <v>8.0000000000000002E-3</v>
      </c>
      <c r="AX29">
        <v>0.01</v>
      </c>
      <c r="AY29">
        <v>0.06</v>
      </c>
      <c r="AZ29">
        <v>0.06</v>
      </c>
      <c r="BA29">
        <v>0.06</v>
      </c>
      <c r="BB29">
        <v>5.0000000000000001E-3</v>
      </c>
      <c r="BC29">
        <v>5.0000000000000001E-3</v>
      </c>
      <c r="BD29">
        <v>5.0000000000000001E-3</v>
      </c>
      <c r="BE29">
        <v>5.0000000000000001E-3</v>
      </c>
      <c r="BF29">
        <v>5.0000000000000001E-3</v>
      </c>
      <c r="BG29">
        <v>5.0000000000000001E-3</v>
      </c>
      <c r="BH29">
        <v>5.0000000000000001E-3</v>
      </c>
      <c r="BI29">
        <v>5.0000000000000001E-3</v>
      </c>
      <c r="BJ29">
        <v>5.0000000000000001E-3</v>
      </c>
      <c r="BK29">
        <v>5.9999999999999995E-4</v>
      </c>
      <c r="CN29" t="s">
        <v>117</v>
      </c>
    </row>
    <row r="30" spans="1:92" x14ac:dyDescent="0.25">
      <c r="H30">
        <v>29</v>
      </c>
      <c r="I30" t="s">
        <v>78</v>
      </c>
      <c r="J30">
        <f t="shared" si="9"/>
        <v>0.29055258467023182</v>
      </c>
      <c r="K30">
        <v>60.2</v>
      </c>
      <c r="L30">
        <f t="shared" si="7"/>
        <v>0</v>
      </c>
      <c r="M30">
        <f t="shared" si="8"/>
        <v>0</v>
      </c>
      <c r="P30">
        <v>4.7430000000000003</v>
      </c>
      <c r="Q30">
        <v>0</v>
      </c>
      <c r="R30">
        <v>0</v>
      </c>
      <c r="U30">
        <v>0.375</v>
      </c>
      <c r="X30">
        <v>0</v>
      </c>
      <c r="Y30">
        <v>0</v>
      </c>
      <c r="Z30" t="s">
        <v>107</v>
      </c>
      <c r="AA30" t="s">
        <v>92</v>
      </c>
      <c r="AB30">
        <v>5.4169999999999998</v>
      </c>
      <c r="AC30">
        <v>0.21</v>
      </c>
      <c r="AG30">
        <v>0</v>
      </c>
      <c r="AK30">
        <v>1.5</v>
      </c>
      <c r="AL30">
        <v>8.5000000000000006E-2</v>
      </c>
      <c r="AM30">
        <v>3.0000000000000001E-3</v>
      </c>
      <c r="AN30">
        <v>0.08</v>
      </c>
      <c r="AO30">
        <v>-0.75</v>
      </c>
      <c r="AP30">
        <v>3.0000000000000001E-3</v>
      </c>
      <c r="AQ30">
        <v>0.08</v>
      </c>
      <c r="AR30">
        <v>0.75</v>
      </c>
      <c r="AS30">
        <v>3.0000000000000001E-3</v>
      </c>
      <c r="AT30">
        <v>0.08</v>
      </c>
      <c r="AU30">
        <v>1.652185</v>
      </c>
      <c r="AV30">
        <v>1</v>
      </c>
      <c r="AW30">
        <v>4.0000000000000001E-3</v>
      </c>
      <c r="AX30">
        <v>0.01</v>
      </c>
      <c r="AY30">
        <v>0.06</v>
      </c>
      <c r="AZ30">
        <v>0.06</v>
      </c>
      <c r="BA30">
        <v>0.06</v>
      </c>
      <c r="BB30">
        <v>5.0000000000000001E-3</v>
      </c>
      <c r="BC30">
        <v>5.0000000000000001E-3</v>
      </c>
      <c r="BD30">
        <v>5.0000000000000001E-3</v>
      </c>
      <c r="BE30">
        <v>5.0000000000000001E-3</v>
      </c>
      <c r="BF30">
        <v>5.0000000000000001E-3</v>
      </c>
      <c r="BG30">
        <v>5.0000000000000001E-3</v>
      </c>
      <c r="BH30">
        <v>5.0000000000000001E-3</v>
      </c>
      <c r="BI30">
        <v>5.0000000000000001E-3</v>
      </c>
      <c r="BJ30">
        <v>5.0000000000000001E-3</v>
      </c>
      <c r="BK30">
        <v>5.9999999999999995E-4</v>
      </c>
      <c r="CN30" t="s">
        <v>118</v>
      </c>
    </row>
    <row r="31" spans="1:92" x14ac:dyDescent="0.25">
      <c r="H31">
        <v>30</v>
      </c>
      <c r="I31" t="s">
        <v>78</v>
      </c>
      <c r="J31">
        <f t="shared" si="9"/>
        <v>0.40641711229946531</v>
      </c>
      <c r="K31">
        <v>66.7</v>
      </c>
      <c r="L31">
        <f t="shared" si="7"/>
        <v>0</v>
      </c>
      <c r="M31">
        <f t="shared" si="8"/>
        <v>0</v>
      </c>
      <c r="P31">
        <v>3.633</v>
      </c>
      <c r="Q31">
        <v>0</v>
      </c>
      <c r="R31">
        <v>0</v>
      </c>
      <c r="U31">
        <v>0.375</v>
      </c>
      <c r="X31">
        <v>0</v>
      </c>
      <c r="Y31">
        <v>0</v>
      </c>
      <c r="Z31" t="s">
        <v>119</v>
      </c>
      <c r="AA31" t="s">
        <v>92</v>
      </c>
      <c r="AB31">
        <v>5.0190000000000001</v>
      </c>
      <c r="AC31">
        <v>0.19</v>
      </c>
      <c r="AG31">
        <v>0</v>
      </c>
      <c r="AK31">
        <v>1.5</v>
      </c>
      <c r="AL31">
        <v>6.8000000000000005E-2</v>
      </c>
      <c r="AM31">
        <v>3.0000000000000001E-3</v>
      </c>
      <c r="AN31">
        <v>0.08</v>
      </c>
      <c r="AO31">
        <v>-0.75</v>
      </c>
      <c r="AP31">
        <v>3.0000000000000001E-3</v>
      </c>
      <c r="AQ31">
        <v>0.08</v>
      </c>
      <c r="AR31">
        <v>0.75</v>
      </c>
      <c r="AV31">
        <v>1</v>
      </c>
      <c r="AW31">
        <v>4.0000000000000001E-3</v>
      </c>
      <c r="AX31">
        <v>0.01</v>
      </c>
      <c r="AY31">
        <v>0.06</v>
      </c>
      <c r="AZ31">
        <v>0.06</v>
      </c>
      <c r="BB31">
        <v>5.0000000000000001E-3</v>
      </c>
      <c r="BC31">
        <v>5.0000000000000001E-3</v>
      </c>
      <c r="BD31">
        <v>5.0000000000000001E-3</v>
      </c>
      <c r="BE31">
        <v>5.0000000000000001E-3</v>
      </c>
      <c r="BF31">
        <v>5.0000000000000001E-3</v>
      </c>
      <c r="BG31">
        <v>5.0000000000000001E-3</v>
      </c>
      <c r="BJ31">
        <v>5.0000000000000001E-3</v>
      </c>
      <c r="BK31">
        <v>5.9999999999999995E-4</v>
      </c>
    </row>
    <row r="32" spans="1:92" x14ac:dyDescent="0.25">
      <c r="H32">
        <v>31</v>
      </c>
      <c r="I32" t="s">
        <v>78</v>
      </c>
      <c r="J32">
        <f t="shared" si="9"/>
        <v>0.43493761140819959</v>
      </c>
      <c r="K32">
        <v>68.3</v>
      </c>
      <c r="L32">
        <f t="shared" si="7"/>
        <v>0</v>
      </c>
      <c r="M32">
        <f t="shared" si="8"/>
        <v>0</v>
      </c>
      <c r="P32">
        <v>3.383</v>
      </c>
      <c r="Q32">
        <v>0</v>
      </c>
      <c r="R32">
        <v>0</v>
      </c>
      <c r="U32">
        <v>0.375</v>
      </c>
      <c r="X32">
        <v>0</v>
      </c>
      <c r="Y32">
        <v>0</v>
      </c>
      <c r="Z32" t="s">
        <v>120</v>
      </c>
      <c r="AA32" t="s">
        <v>92</v>
      </c>
      <c r="AB32">
        <v>4.92</v>
      </c>
      <c r="AC32">
        <v>0.185</v>
      </c>
      <c r="AG32">
        <v>0</v>
      </c>
      <c r="AK32">
        <v>1.5</v>
      </c>
      <c r="AL32">
        <v>6.4000000000000001E-2</v>
      </c>
      <c r="AM32">
        <v>3.0000000000000001E-3</v>
      </c>
      <c r="AN32">
        <v>0.08</v>
      </c>
      <c r="AO32">
        <v>-0.75</v>
      </c>
      <c r="AP32">
        <v>3.0000000000000001E-3</v>
      </c>
      <c r="AQ32">
        <v>0.08</v>
      </c>
      <c r="AR32">
        <v>0.75</v>
      </c>
      <c r="AV32">
        <v>1</v>
      </c>
      <c r="AW32">
        <v>4.0000000000000001E-3</v>
      </c>
      <c r="AX32">
        <v>0.01</v>
      </c>
      <c r="AY32">
        <v>5.5E-2</v>
      </c>
      <c r="AZ32">
        <v>5.5E-2</v>
      </c>
      <c r="BB32">
        <v>5.0000000000000001E-3</v>
      </c>
      <c r="BC32">
        <v>5.0000000000000001E-3</v>
      </c>
      <c r="BD32">
        <v>5.0000000000000001E-3</v>
      </c>
      <c r="BE32">
        <v>5.0000000000000001E-3</v>
      </c>
      <c r="BF32">
        <v>5.0000000000000001E-3</v>
      </c>
      <c r="BG32">
        <v>5.0000000000000001E-3</v>
      </c>
      <c r="BJ32">
        <v>5.0000000000000001E-3</v>
      </c>
      <c r="BK32">
        <v>5.9999999999999995E-4</v>
      </c>
    </row>
    <row r="33" spans="1:92" x14ac:dyDescent="0.25">
      <c r="H33">
        <v>32</v>
      </c>
      <c r="I33" t="s">
        <v>78</v>
      </c>
      <c r="J33">
        <f t="shared" si="9"/>
        <v>0.5222816399286988</v>
      </c>
      <c r="K33">
        <v>73.2</v>
      </c>
      <c r="L33">
        <f t="shared" si="7"/>
        <v>0</v>
      </c>
      <c r="M33">
        <f t="shared" si="8"/>
        <v>0</v>
      </c>
      <c r="P33">
        <v>2.7349999999999999</v>
      </c>
      <c r="Q33">
        <v>0</v>
      </c>
      <c r="R33">
        <v>0</v>
      </c>
      <c r="U33">
        <v>0.375</v>
      </c>
      <c r="X33">
        <v>0</v>
      </c>
      <c r="Y33">
        <v>0</v>
      </c>
      <c r="Z33" t="s">
        <v>121</v>
      </c>
      <c r="AA33" t="s">
        <v>92</v>
      </c>
      <c r="AB33">
        <v>4.6210000000000004</v>
      </c>
      <c r="AC33">
        <v>0.18</v>
      </c>
      <c r="AG33">
        <v>0</v>
      </c>
      <c r="AK33">
        <v>1.5</v>
      </c>
      <c r="AL33">
        <v>4.7E-2</v>
      </c>
      <c r="AM33">
        <v>3.0000000000000001E-3</v>
      </c>
      <c r="AN33">
        <v>0.08</v>
      </c>
      <c r="AO33">
        <v>-0.75</v>
      </c>
      <c r="AP33">
        <v>3.0000000000000001E-3</v>
      </c>
      <c r="AQ33">
        <v>0.08</v>
      </c>
      <c r="AR33">
        <v>0.75</v>
      </c>
      <c r="AV33">
        <v>1</v>
      </c>
      <c r="AW33">
        <v>4.0000000000000001E-3</v>
      </c>
      <c r="AX33">
        <v>0.01</v>
      </c>
      <c r="AY33">
        <v>4.4999999999999998E-2</v>
      </c>
      <c r="AZ33">
        <v>4.4999999999999998E-2</v>
      </c>
      <c r="BB33">
        <v>5.0000000000000001E-3</v>
      </c>
      <c r="BC33">
        <v>5.0000000000000001E-3</v>
      </c>
      <c r="BD33">
        <v>5.0000000000000001E-3</v>
      </c>
      <c r="BE33">
        <v>5.0000000000000001E-3</v>
      </c>
      <c r="BF33">
        <v>5.0000000000000001E-3</v>
      </c>
      <c r="BG33">
        <v>5.0000000000000001E-3</v>
      </c>
      <c r="BJ33">
        <v>5.0000000000000001E-3</v>
      </c>
      <c r="BK33">
        <v>5.9999999999999995E-4</v>
      </c>
    </row>
    <row r="34" spans="1:92" x14ac:dyDescent="0.25">
      <c r="H34">
        <v>33</v>
      </c>
      <c r="I34" t="s">
        <v>78</v>
      </c>
      <c r="J34">
        <f t="shared" si="9"/>
        <v>0.57932263814616769</v>
      </c>
      <c r="K34">
        <v>76.400000000000006</v>
      </c>
      <c r="L34">
        <f t="shared" si="7"/>
        <v>0</v>
      </c>
      <c r="M34">
        <f t="shared" si="8"/>
        <v>0</v>
      </c>
      <c r="P34">
        <v>2.3479999999999999</v>
      </c>
      <c r="Q34">
        <v>0</v>
      </c>
      <c r="R34">
        <v>0</v>
      </c>
      <c r="U34">
        <v>0.375</v>
      </c>
      <c r="X34">
        <v>0</v>
      </c>
      <c r="Y34">
        <v>0</v>
      </c>
      <c r="Z34" t="s">
        <v>121</v>
      </c>
      <c r="AA34" t="s">
        <v>92</v>
      </c>
      <c r="AB34">
        <v>4.4219999999999997</v>
      </c>
      <c r="AC34">
        <v>0.18</v>
      </c>
      <c r="AG34">
        <v>0</v>
      </c>
      <c r="AK34">
        <v>1.5</v>
      </c>
      <c r="AL34">
        <v>3.4000000000000002E-2</v>
      </c>
      <c r="AM34">
        <v>3.0000000000000001E-3</v>
      </c>
      <c r="AN34">
        <v>0.08</v>
      </c>
      <c r="AO34">
        <v>-0.75</v>
      </c>
      <c r="AP34">
        <v>3.0000000000000001E-3</v>
      </c>
      <c r="AQ34">
        <v>0.08</v>
      </c>
      <c r="AR34">
        <v>0.75</v>
      </c>
      <c r="AV34">
        <v>1</v>
      </c>
      <c r="AW34">
        <v>4.0000000000000001E-3</v>
      </c>
      <c r="AX34">
        <v>0.01</v>
      </c>
      <c r="AY34">
        <v>0.03</v>
      </c>
      <c r="AZ34">
        <v>0.03</v>
      </c>
      <c r="BB34">
        <v>5.0000000000000001E-3</v>
      </c>
      <c r="BC34">
        <v>5.0000000000000001E-3</v>
      </c>
      <c r="BD34">
        <v>5.0000000000000001E-3</v>
      </c>
      <c r="BE34">
        <v>5.0000000000000001E-3</v>
      </c>
      <c r="BF34">
        <v>5.0000000000000001E-3</v>
      </c>
      <c r="BG34">
        <v>5.0000000000000001E-3</v>
      </c>
      <c r="BJ34">
        <v>5.0000000000000001E-3</v>
      </c>
      <c r="BK34">
        <v>5.9999999999999995E-4</v>
      </c>
    </row>
    <row r="35" spans="1:92" x14ac:dyDescent="0.25">
      <c r="H35">
        <v>34</v>
      </c>
      <c r="I35" t="s">
        <v>78</v>
      </c>
      <c r="J35">
        <f t="shared" si="9"/>
        <v>0.72549019607843124</v>
      </c>
      <c r="K35">
        <v>84.6</v>
      </c>
      <c r="L35">
        <f t="shared" si="7"/>
        <v>0</v>
      </c>
      <c r="M35">
        <f t="shared" si="8"/>
        <v>0</v>
      </c>
      <c r="P35">
        <v>1.38</v>
      </c>
      <c r="Q35">
        <v>0</v>
      </c>
      <c r="R35">
        <v>0</v>
      </c>
      <c r="U35">
        <v>0.375</v>
      </c>
      <c r="X35">
        <v>0</v>
      </c>
      <c r="Y35">
        <v>0</v>
      </c>
      <c r="Z35" t="s">
        <v>121</v>
      </c>
      <c r="AA35" t="s">
        <v>92</v>
      </c>
      <c r="AB35">
        <v>3.9249999999999998</v>
      </c>
      <c r="AC35">
        <v>0.18</v>
      </c>
      <c r="AG35">
        <v>0</v>
      </c>
      <c r="AK35">
        <v>1.5</v>
      </c>
      <c r="AL35">
        <v>1.7000000000000001E-2</v>
      </c>
      <c r="AM35">
        <v>3.0000000000000001E-3</v>
      </c>
      <c r="AN35">
        <v>0.08</v>
      </c>
      <c r="AO35">
        <v>-0.75</v>
      </c>
      <c r="AP35">
        <v>3.0000000000000001E-3</v>
      </c>
      <c r="AQ35">
        <v>0.08</v>
      </c>
      <c r="AR35">
        <v>0.75</v>
      </c>
      <c r="AV35">
        <v>1</v>
      </c>
      <c r="AW35">
        <v>4.0000000000000001E-3</v>
      </c>
      <c r="AX35">
        <v>0.01</v>
      </c>
      <c r="AY35">
        <v>1.4999999999999999E-2</v>
      </c>
      <c r="AZ35">
        <v>1.4999999999999999E-2</v>
      </c>
      <c r="BB35">
        <v>5.0000000000000001E-3</v>
      </c>
      <c r="BC35">
        <v>5.0000000000000001E-3</v>
      </c>
      <c r="BD35">
        <v>5.0000000000000001E-3</v>
      </c>
      <c r="BE35">
        <v>5.0000000000000001E-3</v>
      </c>
      <c r="BF35">
        <v>5.0000000000000001E-3</v>
      </c>
      <c r="BG35">
        <v>5.0000000000000001E-3</v>
      </c>
      <c r="BJ35">
        <v>5.0000000000000001E-3</v>
      </c>
      <c r="BK35">
        <v>5.9999999999999995E-4</v>
      </c>
    </row>
    <row r="36" spans="1:92" x14ac:dyDescent="0.25">
      <c r="H36">
        <v>35</v>
      </c>
      <c r="I36" t="s">
        <v>78</v>
      </c>
      <c r="J36">
        <f t="shared" si="9"/>
        <v>0.81105169340463468</v>
      </c>
      <c r="K36">
        <v>89.4</v>
      </c>
      <c r="L36">
        <f t="shared" si="7"/>
        <v>0</v>
      </c>
      <c r="M36">
        <f t="shared" si="8"/>
        <v>0</v>
      </c>
      <c r="P36">
        <v>0.79900000000000004</v>
      </c>
      <c r="Q36">
        <v>0</v>
      </c>
      <c r="R36">
        <v>0</v>
      </c>
      <c r="U36">
        <v>0.375</v>
      </c>
      <c r="X36">
        <v>0</v>
      </c>
      <c r="Y36">
        <v>0</v>
      </c>
      <c r="Z36" t="s">
        <v>121</v>
      </c>
      <c r="AA36" t="s">
        <v>92</v>
      </c>
      <c r="AB36">
        <v>3.6190000000000002</v>
      </c>
      <c r="AC36">
        <v>0.18</v>
      </c>
      <c r="AG36">
        <v>0</v>
      </c>
      <c r="AK36">
        <v>1.5</v>
      </c>
      <c r="AL36">
        <v>8.9999999999999993E-3</v>
      </c>
      <c r="AM36">
        <v>3.0000000000000001E-3</v>
      </c>
      <c r="AN36">
        <v>0.08</v>
      </c>
      <c r="AO36">
        <v>-0.75</v>
      </c>
      <c r="AP36">
        <v>3.0000000000000001E-3</v>
      </c>
      <c r="AQ36">
        <v>0.08</v>
      </c>
      <c r="AR36">
        <v>0.75</v>
      </c>
      <c r="AV36">
        <v>1</v>
      </c>
      <c r="AW36">
        <v>4.0000000000000001E-3</v>
      </c>
      <c r="AX36">
        <v>0.01</v>
      </c>
      <c r="AY36">
        <v>0.01</v>
      </c>
      <c r="AZ36">
        <v>0.01</v>
      </c>
      <c r="BB36">
        <v>5.0000000000000001E-3</v>
      </c>
      <c r="BC36">
        <v>5.0000000000000001E-3</v>
      </c>
      <c r="BD36">
        <v>5.0000000000000001E-3</v>
      </c>
      <c r="BE36">
        <v>5.0000000000000001E-3</v>
      </c>
      <c r="BF36">
        <v>5.0000000000000001E-3</v>
      </c>
      <c r="BG36">
        <v>5.0000000000000001E-3</v>
      </c>
      <c r="BJ36">
        <v>5.0000000000000001E-3</v>
      </c>
      <c r="BK36">
        <v>5.9999999999999995E-4</v>
      </c>
    </row>
    <row r="37" spans="1:92" x14ac:dyDescent="0.25">
      <c r="H37">
        <v>36</v>
      </c>
      <c r="I37" t="s">
        <v>78</v>
      </c>
      <c r="J37">
        <f t="shared" si="9"/>
        <v>0.89839572192513362</v>
      </c>
      <c r="K37">
        <v>94.3</v>
      </c>
      <c r="L37">
        <f t="shared" si="7"/>
        <v>0</v>
      </c>
      <c r="M37">
        <f t="shared" si="8"/>
        <v>0</v>
      </c>
      <c r="P37">
        <v>0.28000000000000003</v>
      </c>
      <c r="Q37">
        <v>0</v>
      </c>
      <c r="R37">
        <v>0</v>
      </c>
      <c r="U37">
        <v>0.375</v>
      </c>
      <c r="X37">
        <v>0</v>
      </c>
      <c r="Y37">
        <v>0</v>
      </c>
      <c r="Z37" t="s">
        <v>121</v>
      </c>
      <c r="AA37" t="s">
        <v>92</v>
      </c>
      <c r="AB37">
        <v>2.8239999999999998</v>
      </c>
      <c r="AC37">
        <v>0.18</v>
      </c>
      <c r="AG37">
        <v>0</v>
      </c>
      <c r="AK37">
        <v>1.5</v>
      </c>
      <c r="AL37">
        <v>5.0000000000000001E-3</v>
      </c>
      <c r="AM37">
        <v>3.0000000000000001E-3</v>
      </c>
      <c r="AN37">
        <v>0.08</v>
      </c>
      <c r="AO37">
        <v>-0.75</v>
      </c>
      <c r="AP37">
        <v>3.0000000000000001E-3</v>
      </c>
      <c r="AQ37">
        <v>0.08</v>
      </c>
      <c r="AR37">
        <v>0.75</v>
      </c>
      <c r="AV37">
        <v>0.92900000000000005</v>
      </c>
      <c r="AW37">
        <v>4.0000000000000001E-3</v>
      </c>
      <c r="AX37">
        <v>0.01</v>
      </c>
      <c r="AY37">
        <v>5.0000000000000001E-3</v>
      </c>
      <c r="BB37">
        <v>5.0000000000000001E-3</v>
      </c>
      <c r="BC37">
        <v>5.0000000000000001E-3</v>
      </c>
      <c r="BD37">
        <v>5.0000000000000001E-3</v>
      </c>
      <c r="BE37">
        <v>5.0000000000000001E-3</v>
      </c>
      <c r="BF37">
        <v>5.0000000000000001E-3</v>
      </c>
      <c r="BG37">
        <v>5.0000000000000001E-3</v>
      </c>
      <c r="BJ37">
        <v>5.0000000000000001E-3</v>
      </c>
      <c r="BK37">
        <v>5.9999999999999995E-4</v>
      </c>
      <c r="CN37" t="s">
        <v>122</v>
      </c>
    </row>
    <row r="38" spans="1:92" x14ac:dyDescent="0.25">
      <c r="H38">
        <v>37</v>
      </c>
      <c r="I38" t="s">
        <v>78</v>
      </c>
      <c r="J38">
        <f t="shared" si="9"/>
        <v>0.92335115864527639</v>
      </c>
      <c r="K38">
        <v>95.7</v>
      </c>
      <c r="L38">
        <f t="shared" si="7"/>
        <v>0</v>
      </c>
      <c r="M38">
        <f t="shared" si="8"/>
        <v>0</v>
      </c>
      <c r="P38">
        <v>0.21</v>
      </c>
      <c r="Q38">
        <v>0</v>
      </c>
      <c r="R38">
        <v>0</v>
      </c>
      <c r="U38">
        <v>0.375</v>
      </c>
      <c r="X38">
        <v>0</v>
      </c>
      <c r="Y38">
        <v>0</v>
      </c>
      <c r="Z38" t="s">
        <v>121</v>
      </c>
      <c r="AA38" t="s">
        <v>92</v>
      </c>
      <c r="AB38">
        <v>2.375</v>
      </c>
      <c r="AC38">
        <v>0.18</v>
      </c>
      <c r="AG38">
        <v>0</v>
      </c>
      <c r="AK38">
        <v>1.2609999999999999</v>
      </c>
      <c r="AL38">
        <v>5.0000000000000001E-3</v>
      </c>
      <c r="AV38">
        <v>0.85387500000000005</v>
      </c>
      <c r="AW38">
        <v>4.0000000000000001E-3</v>
      </c>
      <c r="AX38">
        <v>0.01</v>
      </c>
      <c r="AY38">
        <v>5.0000000000000001E-3</v>
      </c>
      <c r="BB38">
        <v>5.0000000000000001E-3</v>
      </c>
      <c r="BC38">
        <v>5.0000000000000001E-3</v>
      </c>
      <c r="BJ38">
        <v>5.0000000000000001E-3</v>
      </c>
      <c r="BK38">
        <v>5.9999999999999995E-4</v>
      </c>
      <c r="CN38" t="s">
        <v>123</v>
      </c>
    </row>
    <row r="39" spans="1:92" x14ac:dyDescent="0.25">
      <c r="H39">
        <v>38</v>
      </c>
      <c r="I39" t="s">
        <v>78</v>
      </c>
      <c r="J39">
        <f t="shared" si="9"/>
        <v>0.95008912655971489</v>
      </c>
      <c r="K39">
        <v>97.2</v>
      </c>
      <c r="L39">
        <f t="shared" si="7"/>
        <v>0</v>
      </c>
      <c r="M39">
        <f t="shared" si="8"/>
        <v>0</v>
      </c>
      <c r="P39">
        <v>0.14000000000000001</v>
      </c>
      <c r="Q39">
        <v>0</v>
      </c>
      <c r="R39">
        <v>0</v>
      </c>
      <c r="U39">
        <v>0.375</v>
      </c>
      <c r="X39">
        <v>0</v>
      </c>
      <c r="Y39">
        <v>0</v>
      </c>
      <c r="Z39" t="s">
        <v>121</v>
      </c>
      <c r="AA39" t="s">
        <v>92</v>
      </c>
      <c r="AB39">
        <v>1.8360000000000001</v>
      </c>
      <c r="AC39">
        <v>0.18</v>
      </c>
      <c r="AG39">
        <v>0</v>
      </c>
      <c r="AK39">
        <v>0.97499999999999998</v>
      </c>
      <c r="AL39">
        <v>5.0000000000000001E-3</v>
      </c>
      <c r="AV39">
        <v>0.66</v>
      </c>
      <c r="AW39">
        <v>4.0000000000000001E-3</v>
      </c>
      <c r="AX39">
        <v>0.01</v>
      </c>
      <c r="AY39">
        <v>5.0000000000000001E-3</v>
      </c>
      <c r="BB39">
        <v>5.0000000000000001E-3</v>
      </c>
      <c r="BC39">
        <v>5.0000000000000001E-3</v>
      </c>
      <c r="BJ39">
        <v>5.0000000000000001E-3</v>
      </c>
      <c r="BK39">
        <v>5.9999999999999995E-4</v>
      </c>
    </row>
    <row r="40" spans="1:92" x14ac:dyDescent="0.25">
      <c r="H40">
        <v>39</v>
      </c>
      <c r="I40" t="s">
        <v>78</v>
      </c>
      <c r="J40">
        <f t="shared" si="9"/>
        <v>0.97504456327985733</v>
      </c>
      <c r="K40">
        <v>98.6</v>
      </c>
      <c r="L40">
        <f t="shared" si="7"/>
        <v>0</v>
      </c>
      <c r="M40">
        <f t="shared" si="8"/>
        <v>0</v>
      </c>
      <c r="P40">
        <v>7.0000000000000007E-2</v>
      </c>
      <c r="Q40">
        <v>0</v>
      </c>
      <c r="R40">
        <v>0</v>
      </c>
      <c r="U40">
        <v>0.375</v>
      </c>
      <c r="X40">
        <v>0</v>
      </c>
      <c r="Y40">
        <v>0</v>
      </c>
      <c r="Z40" t="s">
        <v>121</v>
      </c>
      <c r="AA40" t="s">
        <v>92</v>
      </c>
      <c r="AB40">
        <v>1.208</v>
      </c>
      <c r="AC40">
        <v>0.18</v>
      </c>
      <c r="AG40">
        <v>0</v>
      </c>
      <c r="AK40">
        <v>0.64100000000000001</v>
      </c>
      <c r="AL40">
        <v>5.0000000000000001E-3</v>
      </c>
      <c r="AV40">
        <v>0.4345</v>
      </c>
      <c r="AW40">
        <v>4.0000000000000001E-3</v>
      </c>
      <c r="AX40">
        <v>0.01</v>
      </c>
      <c r="AY40">
        <v>5.0000000000000001E-3</v>
      </c>
      <c r="BB40">
        <v>5.0000000000000001E-3</v>
      </c>
      <c r="BC40">
        <v>5.0000000000000001E-3</v>
      </c>
      <c r="BJ40">
        <v>5.0000000000000001E-3</v>
      </c>
      <c r="BK40">
        <v>5.9999999999999995E-4</v>
      </c>
    </row>
    <row r="41" spans="1:92" x14ac:dyDescent="0.25">
      <c r="A41" t="s">
        <v>133</v>
      </c>
      <c r="B41" t="s">
        <v>170</v>
      </c>
      <c r="H41">
        <v>40</v>
      </c>
      <c r="I41" t="s">
        <v>78</v>
      </c>
      <c r="J41">
        <f t="shared" si="9"/>
        <v>1</v>
      </c>
      <c r="K41">
        <v>100</v>
      </c>
      <c r="L41">
        <f t="shared" si="7"/>
        <v>0</v>
      </c>
      <c r="M41">
        <f t="shared" si="8"/>
        <v>0</v>
      </c>
      <c r="P41">
        <v>0</v>
      </c>
      <c r="Q41">
        <v>0</v>
      </c>
      <c r="R41">
        <v>0</v>
      </c>
      <c r="U41">
        <v>0.375</v>
      </c>
      <c r="X41">
        <v>0</v>
      </c>
      <c r="Y41">
        <v>0</v>
      </c>
      <c r="Z41" t="s">
        <v>121</v>
      </c>
      <c r="AA41" t="s">
        <v>92</v>
      </c>
      <c r="AB41">
        <v>0.1</v>
      </c>
      <c r="AC41">
        <v>0.18</v>
      </c>
      <c r="AG41">
        <v>0</v>
      </c>
      <c r="BB41">
        <v>1.25E-3</v>
      </c>
      <c r="BC41">
        <v>1.25E-3</v>
      </c>
      <c r="BJ41">
        <v>5.0000000000000001E-3</v>
      </c>
      <c r="BK41">
        <v>5.9999999999999995E-4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blade_definition_copy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 Roth-Johnson</cp:lastModifiedBy>
  <dcterms:created xsi:type="dcterms:W3CDTF">2014-05-02T05:24:19Z</dcterms:created>
  <dcterms:modified xsi:type="dcterms:W3CDTF">2014-05-04T02:53:02Z</dcterms:modified>
</cp:coreProperties>
</file>